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036" activeTab="0"/>
  </bookViews>
  <sheets>
    <sheet name="Wcohofkl" sheetId="1" r:id="rId1"/>
    <sheet name="Hcohofkl" sheetId="2" r:id="rId2"/>
    <sheet name="cutfkl" sheetId="3" r:id="rId3"/>
    <sheet name="sthdfkl" sheetId="4" r:id="rId4"/>
  </sheets>
  <definedNames/>
  <calcPr fullCalcOnLoad="1"/>
</workbook>
</file>

<file path=xl/sharedStrings.xml><?xml version="1.0" encoding="utf-8"?>
<sst xmlns="http://schemas.openxmlformats.org/spreadsheetml/2006/main" count="72" uniqueCount="20">
  <si>
    <t>Total</t>
  </si>
  <si>
    <t>Statistical Week</t>
  </si>
  <si>
    <t>Range</t>
  </si>
  <si>
    <t>Number</t>
  </si>
  <si>
    <t>Begin</t>
  </si>
  <si>
    <t>End</t>
  </si>
  <si>
    <t>Min</t>
  </si>
  <si>
    <t>Max</t>
  </si>
  <si>
    <t>Percent</t>
  </si>
  <si>
    <t>Season Total</t>
  </si>
  <si>
    <t>Mean</t>
  </si>
  <si>
    <t>Stnd</t>
  </si>
  <si>
    <t>Dev</t>
  </si>
  <si>
    <t>Sampled</t>
  </si>
  <si>
    <t>Catch</t>
  </si>
  <si>
    <t>No.</t>
  </si>
  <si>
    <t>Table___. Mean fork lengths (mm), standard deviations,  ranges, and sample sizes, of wild Steelhead smolts measured by statistical week, Cedar Creek, 2003.</t>
  </si>
  <si>
    <t>Table___. Mean fork lengths (mm), standard deviations,  ranges, and sample sizes, of wild Cutthroat measured by statistical week, Cedar Creek, 2003.</t>
  </si>
  <si>
    <t>Table___. Mean fork lengths (mm), standard deviations,  ranges, and sample sizes, of hatchery Coho smolts measured by statistical week, Cedar Creek, 2003.</t>
  </si>
  <si>
    <t>Table___. Mean fork lengths (mm), standard deviations,  ranges, and sample sizes, of wild Coho smolts measured by statistical week, Cedar Creek, 2003.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</si>
</sst>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\-yyyy"/>
    <numFmt numFmtId="166" formatCode="0.0"/>
    <numFmt numFmtId="167" formatCode="m/d"/>
    <numFmt numFmtId="168" formatCode="mm/dd"/>
    <numFmt numFmtId="169" formatCode="0.0%"/>
    <numFmt numFmtId="170" formatCode="&quot;$&quot;#,##0\ ;\(&quot;$&quot;#,##0\)"/>
    <numFmt numFmtId="171" formatCode="&quot;$&quot;#,##0\ ;[Red]\(&quot;$&quot;#,##0\)"/>
    <numFmt numFmtId="172" formatCode="&quot;$&quot;#,##0.00\ ;\(&quot;$&quot;#,##0.00\)"/>
    <numFmt numFmtId="173" formatCode="&quot;$&quot;#,##0.00\ ;[Red]\(&quot;$&quot;#,##0.00\)"/>
    <numFmt numFmtId="174" formatCode="#\ ??"/>
    <numFmt numFmtId="175" formatCode="m/d/yy"/>
    <numFmt numFmtId="176" formatCode="d\-mmm\-yy"/>
    <numFmt numFmtId="177" formatCode="d\-mmm"/>
    <numFmt numFmtId="178" formatCode="m/d/yy\ h:mm"/>
  </numFmts>
  <fonts count="4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6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166" fontId="0" fillId="0" borderId="2" xfId="0" applyNumberFormat="1" applyBorder="1" applyAlignment="1">
      <alignment/>
    </xf>
    <xf numFmtId="166" fontId="1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168" fontId="0" fillId="0" borderId="8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2" fontId="1" fillId="0" borderId="9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3" fontId="1" fillId="0" borderId="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166" fontId="0" fillId="0" borderId="2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168" fontId="1" fillId="0" borderId="14" xfId="0" applyNumberFormat="1" applyFont="1" applyBorder="1" applyAlignment="1">
      <alignment horizontal="center"/>
    </xf>
    <xf numFmtId="168" fontId="1" fillId="0" borderId="15" xfId="0" applyNumberFormat="1" applyFont="1" applyBorder="1" applyAlignment="1">
      <alignment horizontal="center"/>
    </xf>
    <xf numFmtId="166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9" xfId="0" applyNumberFormat="1" applyFont="1" applyBorder="1" applyAlignment="1">
      <alignment horizontal="center"/>
    </xf>
    <xf numFmtId="169" fontId="0" fillId="0" borderId="20" xfId="0" applyNumberFormat="1" applyBorder="1" applyAlignment="1">
      <alignment/>
    </xf>
    <xf numFmtId="169" fontId="1" fillId="0" borderId="21" xfId="0" applyNumberFormat="1" applyFont="1" applyBorder="1" applyAlignment="1">
      <alignment/>
    </xf>
    <xf numFmtId="169" fontId="0" fillId="0" borderId="0" xfId="0" applyNumberFormat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12" xfId="0" applyFont="1" applyBorder="1" applyAlignment="1">
      <alignment horizontal="right"/>
    </xf>
    <xf numFmtId="169" fontId="0" fillId="0" borderId="4" xfId="0" applyNumberFormat="1" applyBorder="1" applyAlignment="1">
      <alignment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3" width="6.7109375" style="0" customWidth="1"/>
    <col min="4" max="7" width="7.7109375" style="0" customWidth="1"/>
  </cols>
  <sheetData>
    <row r="1" spans="1:10" ht="27" customHeight="1" thickBot="1">
      <c r="A1" s="60" t="s">
        <v>19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.75">
      <c r="A2" s="59" t="s">
        <v>1</v>
      </c>
      <c r="B2" s="59"/>
      <c r="C2" s="59"/>
      <c r="D2" s="16" t="s">
        <v>10</v>
      </c>
      <c r="E2" s="15" t="s">
        <v>11</v>
      </c>
      <c r="F2" s="57" t="s">
        <v>2</v>
      </c>
      <c r="G2" s="58"/>
      <c r="H2" s="15" t="s">
        <v>3</v>
      </c>
      <c r="I2" s="17" t="s">
        <v>0</v>
      </c>
      <c r="J2" s="56" t="s">
        <v>8</v>
      </c>
    </row>
    <row r="3" spans="1:10" ht="13.5" thickBot="1">
      <c r="A3" s="39" t="s">
        <v>15</v>
      </c>
      <c r="B3" s="40" t="s">
        <v>4</v>
      </c>
      <c r="C3" s="41" t="s">
        <v>5</v>
      </c>
      <c r="D3" s="42"/>
      <c r="E3" s="49" t="s">
        <v>12</v>
      </c>
      <c r="F3" s="44" t="s">
        <v>6</v>
      </c>
      <c r="G3" s="45" t="s">
        <v>7</v>
      </c>
      <c r="H3" s="49" t="s">
        <v>13</v>
      </c>
      <c r="I3" s="50" t="s">
        <v>14</v>
      </c>
      <c r="J3" s="44" t="s">
        <v>13</v>
      </c>
    </row>
    <row r="4" spans="1:10" ht="12.75">
      <c r="A4">
        <v>1</v>
      </c>
      <c r="B4" s="13">
        <v>38065</v>
      </c>
      <c r="C4" s="14">
        <v>38083</v>
      </c>
      <c r="D4" s="7">
        <v>116.2</v>
      </c>
      <c r="E4" s="22">
        <v>12.851229758</v>
      </c>
      <c r="F4" s="33">
        <v>98</v>
      </c>
      <c r="G4" s="34">
        <v>157</v>
      </c>
      <c r="H4" s="27">
        <v>29</v>
      </c>
      <c r="I4" s="28">
        <v>88</v>
      </c>
      <c r="J4" s="62">
        <f>(H4/I4)</f>
        <v>0.32954545454545453</v>
      </c>
    </row>
    <row r="5" spans="1:10" ht="12.75">
      <c r="A5">
        <v>2</v>
      </c>
      <c r="B5" s="13">
        <v>38084</v>
      </c>
      <c r="C5" s="14">
        <v>38089</v>
      </c>
      <c r="D5" s="7">
        <v>130</v>
      </c>
      <c r="E5" s="22">
        <v>16.902316755</v>
      </c>
      <c r="F5" s="33">
        <v>104</v>
      </c>
      <c r="G5" s="34">
        <v>182</v>
      </c>
      <c r="H5" s="27">
        <v>67</v>
      </c>
      <c r="I5" s="28">
        <v>79</v>
      </c>
      <c r="J5" s="62">
        <f aca="true" t="shared" si="0" ref="J5:J17">(H5/I5)</f>
        <v>0.8481012658227848</v>
      </c>
    </row>
    <row r="6" spans="1:10" ht="12.75">
      <c r="A6">
        <v>3</v>
      </c>
      <c r="B6" s="13">
        <v>38090</v>
      </c>
      <c r="C6" s="14">
        <v>38096</v>
      </c>
      <c r="D6" s="7">
        <v>135.4</v>
      </c>
      <c r="E6" s="22">
        <v>15.054938431</v>
      </c>
      <c r="F6" s="33">
        <v>103</v>
      </c>
      <c r="G6" s="34">
        <v>172</v>
      </c>
      <c r="H6" s="27">
        <v>58</v>
      </c>
      <c r="I6" s="28">
        <v>75</v>
      </c>
      <c r="J6" s="62">
        <f t="shared" si="0"/>
        <v>0.7733333333333333</v>
      </c>
    </row>
    <row r="7" spans="1:10" ht="12.75">
      <c r="A7">
        <v>4</v>
      </c>
      <c r="B7" s="13">
        <v>38097</v>
      </c>
      <c r="C7" s="14">
        <v>38103</v>
      </c>
      <c r="D7" s="7">
        <v>135.2</v>
      </c>
      <c r="E7" s="22">
        <v>13.207316695</v>
      </c>
      <c r="F7" s="33">
        <v>108</v>
      </c>
      <c r="G7" s="34">
        <v>171</v>
      </c>
      <c r="H7" s="27">
        <v>213</v>
      </c>
      <c r="I7" s="28">
        <v>463</v>
      </c>
      <c r="J7" s="62">
        <f t="shared" si="0"/>
        <v>0.46004319654427644</v>
      </c>
    </row>
    <row r="8" spans="1:10" ht="12.75">
      <c r="A8">
        <v>5</v>
      </c>
      <c r="B8" s="13">
        <v>38104</v>
      </c>
      <c r="C8" s="14">
        <v>38110</v>
      </c>
      <c r="D8" s="7">
        <v>128.6</v>
      </c>
      <c r="E8" s="22">
        <v>10.38350279</v>
      </c>
      <c r="F8" s="33">
        <v>99</v>
      </c>
      <c r="G8" s="34">
        <v>161</v>
      </c>
      <c r="H8" s="27">
        <v>217</v>
      </c>
      <c r="I8" s="28">
        <v>1156</v>
      </c>
      <c r="J8" s="62">
        <f t="shared" si="0"/>
        <v>0.18771626297577854</v>
      </c>
    </row>
    <row r="9" spans="1:10" ht="12.75">
      <c r="A9">
        <v>6</v>
      </c>
      <c r="B9" s="13">
        <v>38111</v>
      </c>
      <c r="C9" s="14">
        <v>38117</v>
      </c>
      <c r="D9" s="7">
        <v>126.8</v>
      </c>
      <c r="E9" s="22">
        <v>12.3445818</v>
      </c>
      <c r="F9" s="33">
        <v>97</v>
      </c>
      <c r="G9" s="34">
        <v>191</v>
      </c>
      <c r="H9" s="27">
        <v>277</v>
      </c>
      <c r="I9" s="28">
        <v>1666</v>
      </c>
      <c r="J9" s="62">
        <f t="shared" si="0"/>
        <v>0.16626650660264106</v>
      </c>
    </row>
    <row r="10" spans="1:10" ht="12.75">
      <c r="A10">
        <v>7</v>
      </c>
      <c r="B10" s="13">
        <v>38118</v>
      </c>
      <c r="C10" s="14">
        <v>38124</v>
      </c>
      <c r="D10" s="7">
        <v>127.1</v>
      </c>
      <c r="E10" s="22">
        <v>11.146813984</v>
      </c>
      <c r="F10" s="33">
        <v>104</v>
      </c>
      <c r="G10" s="34">
        <v>198</v>
      </c>
      <c r="H10" s="27">
        <v>280</v>
      </c>
      <c r="I10" s="28">
        <v>1763</v>
      </c>
      <c r="J10" s="62">
        <f t="shared" si="0"/>
        <v>0.15882019285309132</v>
      </c>
    </row>
    <row r="11" spans="1:10" ht="12.75">
      <c r="A11">
        <v>8</v>
      </c>
      <c r="B11" s="13">
        <v>38125</v>
      </c>
      <c r="C11" s="14">
        <v>38132</v>
      </c>
      <c r="D11" s="7">
        <v>125.4</v>
      </c>
      <c r="E11" s="22">
        <v>10.808874715</v>
      </c>
      <c r="F11" s="33">
        <v>105</v>
      </c>
      <c r="G11" s="34">
        <v>189</v>
      </c>
      <c r="H11" s="27">
        <v>280</v>
      </c>
      <c r="I11" s="28">
        <v>3850</v>
      </c>
      <c r="J11" s="62">
        <f t="shared" si="0"/>
        <v>0.07272727272727272</v>
      </c>
    </row>
    <row r="12" spans="1:10" ht="12.75">
      <c r="A12">
        <v>9</v>
      </c>
      <c r="B12" s="13">
        <v>38133</v>
      </c>
      <c r="C12" s="14">
        <v>38138</v>
      </c>
      <c r="D12" s="7">
        <v>119.4</v>
      </c>
      <c r="E12" s="22">
        <v>8.4066932286</v>
      </c>
      <c r="F12" s="33">
        <v>101</v>
      </c>
      <c r="G12" s="34">
        <v>179</v>
      </c>
      <c r="H12" s="27">
        <v>200</v>
      </c>
      <c r="I12" s="28">
        <v>2712</v>
      </c>
      <c r="J12" s="62">
        <f t="shared" si="0"/>
        <v>0.07374631268436578</v>
      </c>
    </row>
    <row r="13" spans="1:10" ht="12.75">
      <c r="A13">
        <v>10</v>
      </c>
      <c r="B13" s="13">
        <v>38139</v>
      </c>
      <c r="C13" s="14">
        <v>38145</v>
      </c>
      <c r="D13" s="7">
        <v>115.1</v>
      </c>
      <c r="E13" s="22">
        <v>7.4349988969</v>
      </c>
      <c r="F13" s="33">
        <v>93</v>
      </c>
      <c r="G13" s="34">
        <v>142</v>
      </c>
      <c r="H13" s="27">
        <v>240</v>
      </c>
      <c r="I13" s="28">
        <v>1706</v>
      </c>
      <c r="J13" s="62">
        <f t="shared" si="0"/>
        <v>0.1406799531066823</v>
      </c>
    </row>
    <row r="14" spans="1:10" ht="12.75">
      <c r="A14">
        <v>11</v>
      </c>
      <c r="B14" s="13">
        <v>38146</v>
      </c>
      <c r="C14" s="14">
        <v>38152</v>
      </c>
      <c r="D14" s="7">
        <v>108.3</v>
      </c>
      <c r="E14" s="22">
        <v>8.0654809505</v>
      </c>
      <c r="F14" s="33">
        <v>91</v>
      </c>
      <c r="G14" s="34">
        <v>134</v>
      </c>
      <c r="H14" s="27">
        <v>260</v>
      </c>
      <c r="I14" s="28">
        <v>403</v>
      </c>
      <c r="J14" s="62">
        <f t="shared" si="0"/>
        <v>0.6451612903225806</v>
      </c>
    </row>
    <row r="15" spans="1:10" ht="12.75">
      <c r="A15">
        <v>12</v>
      </c>
      <c r="B15" s="13">
        <v>38153</v>
      </c>
      <c r="C15" s="14">
        <v>38159</v>
      </c>
      <c r="D15" s="7">
        <v>103.8</v>
      </c>
      <c r="E15" s="22">
        <v>8.356596982</v>
      </c>
      <c r="F15" s="33">
        <v>90</v>
      </c>
      <c r="G15" s="34">
        <v>132</v>
      </c>
      <c r="H15" s="27">
        <v>214</v>
      </c>
      <c r="I15" s="28">
        <v>263</v>
      </c>
      <c r="J15" s="62">
        <f t="shared" si="0"/>
        <v>0.8136882129277566</v>
      </c>
    </row>
    <row r="16" spans="1:10" ht="12.75">
      <c r="A16">
        <v>13</v>
      </c>
      <c r="B16" s="13">
        <v>38160</v>
      </c>
      <c r="C16" s="14">
        <v>38163</v>
      </c>
      <c r="D16" s="7">
        <v>100.3</v>
      </c>
      <c r="E16" s="22">
        <v>7.5537538097</v>
      </c>
      <c r="F16" s="33">
        <v>90</v>
      </c>
      <c r="G16" s="34">
        <v>123</v>
      </c>
      <c r="H16" s="27">
        <v>42</v>
      </c>
      <c r="I16" s="28">
        <v>62</v>
      </c>
      <c r="J16" s="62">
        <f t="shared" si="0"/>
        <v>0.6774193548387096</v>
      </c>
    </row>
    <row r="17" spans="1:10" ht="13.5" thickBot="1">
      <c r="A17" s="61" t="s">
        <v>9</v>
      </c>
      <c r="B17" s="61"/>
      <c r="C17" s="61"/>
      <c r="D17" s="8">
        <f>AVERAGE(D4:D16)</f>
        <v>120.89230769230768</v>
      </c>
      <c r="E17" s="23">
        <f>AVERAGE(E4:E16)</f>
        <v>10.962853753515386</v>
      </c>
      <c r="F17" s="11">
        <v>90</v>
      </c>
      <c r="G17" s="12">
        <v>198</v>
      </c>
      <c r="H17" s="30">
        <f>SUM(H4:H16)</f>
        <v>2377</v>
      </c>
      <c r="I17" s="31">
        <f>SUM(I4:I16)</f>
        <v>14286</v>
      </c>
      <c r="J17" s="62">
        <f t="shared" si="0"/>
        <v>0.16638667226655468</v>
      </c>
    </row>
    <row r="18" spans="1:10" ht="12.75">
      <c r="A18" s="2"/>
      <c r="B18" s="2"/>
      <c r="C18" s="2"/>
      <c r="D18" s="3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3"/>
      <c r="E19" s="2"/>
      <c r="F19" s="2"/>
      <c r="G19" s="2"/>
      <c r="H19" s="2"/>
      <c r="I19" s="2"/>
      <c r="J19" s="2"/>
    </row>
  </sheetData>
  <mergeCells count="4">
    <mergeCell ref="F2:G2"/>
    <mergeCell ref="A2:C2"/>
    <mergeCell ref="A1:J1"/>
    <mergeCell ref="A17:C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J1"/>
    </sheetView>
  </sheetViews>
  <sheetFormatPr defaultColWidth="9.140625" defaultRowHeight="12.75"/>
  <cols>
    <col min="1" max="3" width="6.7109375" style="0" customWidth="1"/>
    <col min="4" max="7" width="7.7109375" style="0" customWidth="1"/>
  </cols>
  <sheetData>
    <row r="1" spans="1:10" ht="27" customHeight="1" thickBot="1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.75">
      <c r="A2" s="59" t="s">
        <v>1</v>
      </c>
      <c r="B2" s="59"/>
      <c r="C2" s="59"/>
      <c r="D2" s="16" t="s">
        <v>10</v>
      </c>
      <c r="E2" s="15" t="s">
        <v>11</v>
      </c>
      <c r="F2" s="57" t="s">
        <v>2</v>
      </c>
      <c r="G2" s="58"/>
      <c r="H2" s="15" t="s">
        <v>3</v>
      </c>
      <c r="I2" s="17" t="s">
        <v>0</v>
      </c>
      <c r="J2" s="56" t="s">
        <v>8</v>
      </c>
    </row>
    <row r="3" spans="1:10" ht="13.5" thickBot="1">
      <c r="A3" s="39" t="s">
        <v>15</v>
      </c>
      <c r="B3" s="40" t="s">
        <v>4</v>
      </c>
      <c r="C3" s="41" t="s">
        <v>5</v>
      </c>
      <c r="D3" s="42"/>
      <c r="E3" s="49" t="s">
        <v>12</v>
      </c>
      <c r="F3" s="44" t="s">
        <v>6</v>
      </c>
      <c r="G3" s="45" t="s">
        <v>7</v>
      </c>
      <c r="H3" s="49" t="s">
        <v>13</v>
      </c>
      <c r="I3" s="50" t="s">
        <v>14</v>
      </c>
      <c r="J3" s="44" t="s">
        <v>13</v>
      </c>
    </row>
    <row r="4" spans="1:10" ht="12.75">
      <c r="A4">
        <v>1</v>
      </c>
      <c r="B4" s="13">
        <v>38074</v>
      </c>
      <c r="C4" s="14">
        <v>38083</v>
      </c>
      <c r="D4" s="7">
        <v>149.7</v>
      </c>
      <c r="E4" s="22">
        <v>16.646870919</v>
      </c>
      <c r="F4" s="33">
        <v>126</v>
      </c>
      <c r="G4" s="34">
        <v>224</v>
      </c>
      <c r="H4" s="27">
        <v>36</v>
      </c>
      <c r="I4" s="28">
        <v>152</v>
      </c>
      <c r="J4" s="62">
        <f>(H4/I4)</f>
        <v>0.23684210526315788</v>
      </c>
    </row>
    <row r="5" spans="1:10" ht="12.75">
      <c r="A5">
        <v>2</v>
      </c>
      <c r="B5" s="13">
        <v>38084</v>
      </c>
      <c r="C5" s="14">
        <v>38089</v>
      </c>
      <c r="D5" s="7">
        <v>157.3</v>
      </c>
      <c r="E5" s="22">
        <v>17.82711931</v>
      </c>
      <c r="F5" s="33">
        <v>132</v>
      </c>
      <c r="G5" s="34">
        <v>217</v>
      </c>
      <c r="H5" s="27">
        <v>47</v>
      </c>
      <c r="I5" s="28">
        <v>89</v>
      </c>
      <c r="J5" s="62">
        <f aca="true" t="shared" si="0" ref="J5:J14">(H5/I5)</f>
        <v>0.5280898876404494</v>
      </c>
    </row>
    <row r="6" spans="1:10" ht="12.75">
      <c r="A6">
        <v>3</v>
      </c>
      <c r="B6" s="13">
        <v>38090</v>
      </c>
      <c r="C6" s="14">
        <v>38096</v>
      </c>
      <c r="D6" s="7">
        <v>148.3</v>
      </c>
      <c r="E6" s="22">
        <v>12.329433725</v>
      </c>
      <c r="F6" s="33">
        <v>124</v>
      </c>
      <c r="G6" s="34">
        <v>187</v>
      </c>
      <c r="H6" s="27">
        <v>22</v>
      </c>
      <c r="I6" s="28">
        <v>41</v>
      </c>
      <c r="J6" s="62">
        <f t="shared" si="0"/>
        <v>0.5365853658536586</v>
      </c>
    </row>
    <row r="7" spans="1:10" ht="12.75">
      <c r="A7">
        <v>4</v>
      </c>
      <c r="B7" s="13">
        <v>38097</v>
      </c>
      <c r="C7" s="14">
        <v>38103</v>
      </c>
      <c r="D7" s="7">
        <v>155.9</v>
      </c>
      <c r="E7" s="22">
        <v>18.139182404</v>
      </c>
      <c r="F7" s="33">
        <v>134</v>
      </c>
      <c r="G7" s="34">
        <v>240</v>
      </c>
      <c r="H7" s="27">
        <v>52</v>
      </c>
      <c r="I7" s="28">
        <v>137</v>
      </c>
      <c r="J7" s="62">
        <f t="shared" si="0"/>
        <v>0.3795620437956204</v>
      </c>
    </row>
    <row r="8" spans="1:10" ht="12.75">
      <c r="A8">
        <v>5</v>
      </c>
      <c r="B8" s="13">
        <v>38104</v>
      </c>
      <c r="C8" s="14">
        <v>38110</v>
      </c>
      <c r="D8" s="7">
        <v>149.5</v>
      </c>
      <c r="E8" s="22">
        <v>12.774219047</v>
      </c>
      <c r="F8" s="33">
        <v>125</v>
      </c>
      <c r="G8" s="34">
        <v>195</v>
      </c>
      <c r="H8" s="27">
        <v>46</v>
      </c>
      <c r="I8" s="28">
        <v>217</v>
      </c>
      <c r="J8" s="62">
        <f t="shared" si="0"/>
        <v>0.2119815668202765</v>
      </c>
    </row>
    <row r="9" spans="1:10" ht="12.75">
      <c r="A9">
        <v>6</v>
      </c>
      <c r="B9" s="13">
        <v>38111</v>
      </c>
      <c r="C9" s="14">
        <v>38117</v>
      </c>
      <c r="D9" s="7">
        <v>169.6</v>
      </c>
      <c r="E9" s="22">
        <v>17.250249145</v>
      </c>
      <c r="F9" s="33">
        <v>131</v>
      </c>
      <c r="G9" s="34">
        <v>212</v>
      </c>
      <c r="H9" s="27">
        <v>37</v>
      </c>
      <c r="I9" s="28">
        <v>291</v>
      </c>
      <c r="J9" s="62">
        <f t="shared" si="0"/>
        <v>0.12714776632302405</v>
      </c>
    </row>
    <row r="10" spans="1:10" ht="12.75">
      <c r="A10">
        <v>7</v>
      </c>
      <c r="B10" s="13">
        <v>38118</v>
      </c>
      <c r="C10" s="14">
        <v>38124</v>
      </c>
      <c r="D10" s="7">
        <v>144.1</v>
      </c>
      <c r="E10" s="22">
        <v>9.961584784</v>
      </c>
      <c r="F10" s="33">
        <v>123</v>
      </c>
      <c r="G10" s="34">
        <v>172</v>
      </c>
      <c r="H10" s="27">
        <v>40</v>
      </c>
      <c r="I10" s="28">
        <v>645</v>
      </c>
      <c r="J10" s="62">
        <f t="shared" si="0"/>
        <v>0.06201550387596899</v>
      </c>
    </row>
    <row r="11" spans="1:10" ht="12.75">
      <c r="A11">
        <v>8</v>
      </c>
      <c r="B11" s="13">
        <v>38125</v>
      </c>
      <c r="C11" s="14">
        <v>38132</v>
      </c>
      <c r="D11" s="7">
        <v>143.7</v>
      </c>
      <c r="E11" s="22">
        <v>10.226459377</v>
      </c>
      <c r="F11" s="33">
        <v>124</v>
      </c>
      <c r="G11" s="34">
        <v>162</v>
      </c>
      <c r="H11" s="27">
        <v>40</v>
      </c>
      <c r="I11" s="28">
        <v>766</v>
      </c>
      <c r="J11" s="62">
        <f t="shared" si="0"/>
        <v>0.05221932114882506</v>
      </c>
    </row>
    <row r="12" spans="1:10" ht="12.75">
      <c r="A12">
        <v>9</v>
      </c>
      <c r="B12" s="13">
        <v>38133</v>
      </c>
      <c r="C12" s="14">
        <v>38138</v>
      </c>
      <c r="D12" s="7">
        <v>134.9</v>
      </c>
      <c r="E12" s="22">
        <v>7.8421653092</v>
      </c>
      <c r="F12" s="33">
        <v>122</v>
      </c>
      <c r="G12" s="34">
        <v>153</v>
      </c>
      <c r="H12" s="27">
        <v>48</v>
      </c>
      <c r="I12" s="28">
        <v>120</v>
      </c>
      <c r="J12" s="62">
        <f t="shared" si="0"/>
        <v>0.4</v>
      </c>
    </row>
    <row r="13" spans="1:10" ht="12.75">
      <c r="A13">
        <v>10</v>
      </c>
      <c r="B13" s="13">
        <v>38139</v>
      </c>
      <c r="C13" s="14">
        <v>38145</v>
      </c>
      <c r="D13" s="7">
        <v>136.3</v>
      </c>
      <c r="E13" s="22">
        <v>12.154454707</v>
      </c>
      <c r="F13" s="33">
        <v>113</v>
      </c>
      <c r="G13" s="34">
        <v>149</v>
      </c>
      <c r="H13" s="27">
        <v>13</v>
      </c>
      <c r="I13" s="28">
        <v>29</v>
      </c>
      <c r="J13" s="62">
        <f t="shared" si="0"/>
        <v>0.4482758620689655</v>
      </c>
    </row>
    <row r="14" spans="1:10" ht="13.5" thickBot="1">
      <c r="A14" s="61" t="s">
        <v>9</v>
      </c>
      <c r="B14" s="61"/>
      <c r="C14" s="61"/>
      <c r="D14" s="8">
        <f>AVERAGE(D4:D13)</f>
        <v>148.93</v>
      </c>
      <c r="E14" s="23">
        <f>AVERAGE(E4:E13)</f>
        <v>13.515173872719998</v>
      </c>
      <c r="F14" s="11">
        <v>113</v>
      </c>
      <c r="G14" s="12">
        <v>240</v>
      </c>
      <c r="H14" s="30">
        <f>SUM(H4:H13)</f>
        <v>381</v>
      </c>
      <c r="I14" s="31">
        <f>SUM(I4:I13)</f>
        <v>2487</v>
      </c>
      <c r="J14" s="62">
        <f t="shared" si="0"/>
        <v>0.15319662243667068</v>
      </c>
    </row>
    <row r="15" spans="1:10" ht="12.75">
      <c r="A15" s="2"/>
      <c r="B15" s="2"/>
      <c r="C15" s="2"/>
      <c r="D15" s="3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3"/>
      <c r="E16" s="2"/>
      <c r="F16" s="2"/>
      <c r="G16" s="2"/>
      <c r="H16" s="2"/>
      <c r="I16" s="2"/>
      <c r="J16" s="2"/>
    </row>
  </sheetData>
  <mergeCells count="4">
    <mergeCell ref="A14:C14"/>
    <mergeCell ref="A1:J1"/>
    <mergeCell ref="A2:C2"/>
    <mergeCell ref="F2:G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pane ySplit="3" topLeftCell="BM4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3" width="6.7109375" style="0" customWidth="1"/>
    <col min="4" max="4" width="7.7109375" style="20" customWidth="1"/>
    <col min="5" max="5" width="7.7109375" style="24" customWidth="1"/>
    <col min="6" max="7" width="7.7109375" style="0" customWidth="1"/>
    <col min="8" max="9" width="9.140625" style="1" customWidth="1"/>
  </cols>
  <sheetData>
    <row r="1" spans="1:10" ht="26.25" customHeight="1" thickBot="1">
      <c r="A1" s="60" t="s">
        <v>17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5" customFormat="1" ht="12.75">
      <c r="A2" s="59" t="s">
        <v>1</v>
      </c>
      <c r="B2" s="59"/>
      <c r="C2" s="59"/>
      <c r="D2" s="16" t="s">
        <v>10</v>
      </c>
      <c r="E2" s="21" t="s">
        <v>11</v>
      </c>
      <c r="F2" s="57" t="s">
        <v>2</v>
      </c>
      <c r="G2" s="58"/>
      <c r="H2" s="25" t="s">
        <v>3</v>
      </c>
      <c r="I2" s="26" t="s">
        <v>0</v>
      </c>
      <c r="J2" s="18" t="s">
        <v>8</v>
      </c>
    </row>
    <row r="3" spans="1:10" s="5" customFormat="1" ht="13.5" thickBot="1">
      <c r="A3" s="39" t="s">
        <v>15</v>
      </c>
      <c r="B3" s="40" t="s">
        <v>4</v>
      </c>
      <c r="C3" s="41" t="s">
        <v>5</v>
      </c>
      <c r="D3" s="42"/>
      <c r="E3" s="43" t="s">
        <v>12</v>
      </c>
      <c r="F3" s="44" t="s">
        <v>6</v>
      </c>
      <c r="G3" s="45" t="s">
        <v>7</v>
      </c>
      <c r="H3" s="46" t="s">
        <v>13</v>
      </c>
      <c r="I3" s="47" t="s">
        <v>14</v>
      </c>
      <c r="J3" s="48" t="s">
        <v>13</v>
      </c>
    </row>
    <row r="4" spans="1:10" ht="12.75">
      <c r="A4">
        <v>1</v>
      </c>
      <c r="B4" s="13">
        <v>38076</v>
      </c>
      <c r="C4" s="14">
        <v>38083</v>
      </c>
      <c r="D4" s="7">
        <v>201.2</v>
      </c>
      <c r="E4" s="22">
        <v>20.983041807</v>
      </c>
      <c r="F4" s="9">
        <v>155</v>
      </c>
      <c r="G4" s="10">
        <v>237</v>
      </c>
      <c r="H4" s="27">
        <v>20</v>
      </c>
      <c r="I4" s="28">
        <v>25</v>
      </c>
      <c r="J4" s="53">
        <f>(H4/I4)</f>
        <v>0.8</v>
      </c>
    </row>
    <row r="5" spans="1:10" ht="12.75">
      <c r="A5">
        <v>2</v>
      </c>
      <c r="B5" s="13">
        <v>38084</v>
      </c>
      <c r="C5" s="14">
        <v>38089</v>
      </c>
      <c r="D5" s="7">
        <v>210.5</v>
      </c>
      <c r="E5" s="22">
        <v>17.572331721</v>
      </c>
      <c r="F5" s="9">
        <v>179</v>
      </c>
      <c r="G5" s="10">
        <v>245</v>
      </c>
      <c r="H5" s="27">
        <v>20</v>
      </c>
      <c r="I5" s="28">
        <v>20</v>
      </c>
      <c r="J5" s="53">
        <f>(H5/I5)</f>
        <v>1</v>
      </c>
    </row>
    <row r="6" spans="1:10" ht="12.75">
      <c r="A6">
        <v>3</v>
      </c>
      <c r="B6" s="13">
        <v>38090</v>
      </c>
      <c r="C6" s="14">
        <v>38096</v>
      </c>
      <c r="D6" s="7">
        <v>191.3</v>
      </c>
      <c r="E6" s="22">
        <v>17.736635399</v>
      </c>
      <c r="F6" s="9">
        <v>139</v>
      </c>
      <c r="G6" s="10">
        <v>224</v>
      </c>
      <c r="H6" s="27">
        <v>17</v>
      </c>
      <c r="I6" s="28">
        <v>18</v>
      </c>
      <c r="J6" s="53">
        <f>(H6/I6)</f>
        <v>0.9444444444444444</v>
      </c>
    </row>
    <row r="7" spans="1:10" ht="12.75">
      <c r="A7">
        <v>4</v>
      </c>
      <c r="B7" s="13">
        <v>38097</v>
      </c>
      <c r="C7" s="14">
        <v>38103</v>
      </c>
      <c r="D7" s="7">
        <v>203.6</v>
      </c>
      <c r="E7" s="22">
        <v>21.18369138</v>
      </c>
      <c r="F7" s="33">
        <v>152</v>
      </c>
      <c r="G7" s="34">
        <v>256</v>
      </c>
      <c r="H7" s="27">
        <v>33</v>
      </c>
      <c r="I7" s="28">
        <v>34</v>
      </c>
      <c r="J7" s="53">
        <f>(H7/I7)</f>
        <v>0.9705882352941176</v>
      </c>
    </row>
    <row r="8" spans="1:10" ht="12.75">
      <c r="A8">
        <v>5</v>
      </c>
      <c r="B8" s="13">
        <v>38104</v>
      </c>
      <c r="C8" s="14">
        <v>38110</v>
      </c>
      <c r="D8" s="7">
        <v>196.9</v>
      </c>
      <c r="E8" s="22">
        <v>22.782929552</v>
      </c>
      <c r="F8" s="9">
        <v>124</v>
      </c>
      <c r="G8" s="10">
        <v>271</v>
      </c>
      <c r="H8" s="27">
        <v>82</v>
      </c>
      <c r="I8" s="28">
        <v>82</v>
      </c>
      <c r="J8" s="53">
        <f>(H8/I8)</f>
        <v>1</v>
      </c>
    </row>
    <row r="9" spans="1:10" ht="12.75">
      <c r="A9">
        <v>6</v>
      </c>
      <c r="B9" s="13">
        <v>38111</v>
      </c>
      <c r="C9" s="14">
        <v>38117</v>
      </c>
      <c r="D9" s="7">
        <v>182.7</v>
      </c>
      <c r="E9" s="22">
        <v>17.151263467</v>
      </c>
      <c r="F9" s="33">
        <v>124</v>
      </c>
      <c r="G9" s="34">
        <v>232</v>
      </c>
      <c r="H9" s="27">
        <v>69</v>
      </c>
      <c r="I9" s="28">
        <v>70</v>
      </c>
      <c r="J9" s="53">
        <f>(H9/I9)</f>
        <v>0.9857142857142858</v>
      </c>
    </row>
    <row r="10" spans="1:10" ht="12.75">
      <c r="A10">
        <v>7</v>
      </c>
      <c r="B10" s="13">
        <v>38118</v>
      </c>
      <c r="C10" s="14">
        <v>38124</v>
      </c>
      <c r="D10" s="7">
        <v>188.6</v>
      </c>
      <c r="E10" s="22">
        <v>16.868560245</v>
      </c>
      <c r="F10" s="9">
        <v>154</v>
      </c>
      <c r="G10" s="10">
        <v>240</v>
      </c>
      <c r="H10" s="27">
        <v>96</v>
      </c>
      <c r="I10" s="28">
        <v>97</v>
      </c>
      <c r="J10" s="53">
        <f>(H10/I10)</f>
        <v>0.9896907216494846</v>
      </c>
    </row>
    <row r="11" spans="1:10" ht="12.75">
      <c r="A11">
        <v>8</v>
      </c>
      <c r="B11" s="13">
        <v>38125</v>
      </c>
      <c r="C11" s="14">
        <v>38132</v>
      </c>
      <c r="D11" s="7">
        <v>185.2</v>
      </c>
      <c r="E11" s="22">
        <v>15.474829697</v>
      </c>
      <c r="F11" s="9">
        <v>147</v>
      </c>
      <c r="G11" s="10">
        <v>237</v>
      </c>
      <c r="H11" s="27">
        <v>159</v>
      </c>
      <c r="I11" s="28">
        <v>176</v>
      </c>
      <c r="J11" s="53">
        <f>(H11/I11)</f>
        <v>0.9034090909090909</v>
      </c>
    </row>
    <row r="12" spans="1:10" ht="12.75">
      <c r="A12">
        <v>9</v>
      </c>
      <c r="B12" s="13">
        <v>38133</v>
      </c>
      <c r="C12" s="14">
        <v>38138</v>
      </c>
      <c r="D12" s="7">
        <v>175.6</v>
      </c>
      <c r="E12" s="22">
        <v>13.733542736</v>
      </c>
      <c r="F12" s="9">
        <v>149</v>
      </c>
      <c r="G12" s="10">
        <v>208</v>
      </c>
      <c r="H12" s="27">
        <v>49</v>
      </c>
      <c r="I12" s="28">
        <v>59</v>
      </c>
      <c r="J12" s="53">
        <f>(H12/I12)</f>
        <v>0.8305084745762712</v>
      </c>
    </row>
    <row r="13" spans="1:10" ht="12.75">
      <c r="A13">
        <v>10</v>
      </c>
      <c r="B13" s="13">
        <v>38139</v>
      </c>
      <c r="C13" s="14">
        <v>38145</v>
      </c>
      <c r="D13" s="7">
        <v>174.8</v>
      </c>
      <c r="E13" s="22">
        <v>16.315311641</v>
      </c>
      <c r="F13" s="9">
        <v>145</v>
      </c>
      <c r="G13" s="10">
        <v>234</v>
      </c>
      <c r="H13" s="27">
        <v>23</v>
      </c>
      <c r="I13" s="28">
        <v>33</v>
      </c>
      <c r="J13" s="53">
        <f>(H13/I13)</f>
        <v>0.696969696969697</v>
      </c>
    </row>
    <row r="14" spans="1:10" ht="12.75">
      <c r="A14">
        <v>11</v>
      </c>
      <c r="B14" s="13">
        <v>38146</v>
      </c>
      <c r="C14" s="14">
        <v>38152</v>
      </c>
      <c r="D14" s="7">
        <v>172.5</v>
      </c>
      <c r="E14" s="22">
        <v>10.034938963</v>
      </c>
      <c r="F14" s="9">
        <v>162</v>
      </c>
      <c r="G14" s="10">
        <v>187</v>
      </c>
      <c r="H14" s="27">
        <v>6</v>
      </c>
      <c r="I14" s="28">
        <v>6</v>
      </c>
      <c r="J14" s="53">
        <f>(H14/I14)</f>
        <v>1</v>
      </c>
    </row>
    <row r="15" spans="1:10" ht="12.75">
      <c r="A15">
        <v>12</v>
      </c>
      <c r="B15" s="13">
        <v>38153</v>
      </c>
      <c r="C15" s="14">
        <v>38159</v>
      </c>
      <c r="D15" s="7">
        <v>149</v>
      </c>
      <c r="E15" s="22">
        <v>0</v>
      </c>
      <c r="F15" s="9">
        <v>149</v>
      </c>
      <c r="G15" s="10">
        <v>149</v>
      </c>
      <c r="H15" s="27">
        <v>1</v>
      </c>
      <c r="I15" s="28">
        <v>1</v>
      </c>
      <c r="J15" s="53">
        <f>(H15/I15)</f>
        <v>1</v>
      </c>
    </row>
    <row r="16" spans="1:10" ht="12.75">
      <c r="A16">
        <v>13</v>
      </c>
      <c r="B16" s="13">
        <v>38160</v>
      </c>
      <c r="C16" s="14">
        <v>38162</v>
      </c>
      <c r="D16" s="7">
        <v>149</v>
      </c>
      <c r="E16" s="22">
        <v>0</v>
      </c>
      <c r="F16" s="9">
        <v>149</v>
      </c>
      <c r="G16" s="10">
        <v>149</v>
      </c>
      <c r="H16" s="27">
        <v>1</v>
      </c>
      <c r="I16" s="28">
        <v>1</v>
      </c>
      <c r="J16" s="53">
        <f>(H16/I16)</f>
        <v>1</v>
      </c>
    </row>
    <row r="17" spans="1:10" ht="13.5" thickBot="1">
      <c r="A17" s="61" t="s">
        <v>9</v>
      </c>
      <c r="B17" s="61"/>
      <c r="C17" s="61"/>
      <c r="D17" s="8">
        <f>AVERAGE(D4:D16)</f>
        <v>183.14615384615382</v>
      </c>
      <c r="E17" s="23">
        <f>AVERAGE(E4:E16)</f>
        <v>14.60285204676923</v>
      </c>
      <c r="F17" s="11">
        <v>124</v>
      </c>
      <c r="G17" s="12">
        <v>271</v>
      </c>
      <c r="H17" s="30">
        <f>SUM(H4:H16)</f>
        <v>576</v>
      </c>
      <c r="I17" s="31">
        <f>SUM(I4:I16)</f>
        <v>622</v>
      </c>
      <c r="J17" s="53">
        <f>(H17/I17)</f>
        <v>0.9260450160771704</v>
      </c>
    </row>
    <row r="18" spans="1:10" ht="12.75">
      <c r="A18" s="2"/>
      <c r="B18" s="2"/>
      <c r="C18" s="2"/>
      <c r="D18" s="3"/>
      <c r="E18" s="4"/>
      <c r="F18" s="2"/>
      <c r="G18" s="2"/>
      <c r="H18" s="32"/>
      <c r="I18" s="32"/>
      <c r="J18" s="2"/>
    </row>
    <row r="19" spans="1:10" ht="12.75">
      <c r="A19" s="2"/>
      <c r="B19" s="2"/>
      <c r="C19" s="2"/>
      <c r="D19" s="3"/>
      <c r="E19" s="4"/>
      <c r="F19" s="2"/>
      <c r="G19" s="2"/>
      <c r="H19" s="32"/>
      <c r="I19" s="32"/>
      <c r="J19" s="2"/>
    </row>
    <row r="20" spans="1:10" ht="12.75">
      <c r="A20" s="2"/>
      <c r="B20" s="2"/>
      <c r="C20" s="2"/>
      <c r="D20" s="3"/>
      <c r="E20" s="4"/>
      <c r="F20" s="2"/>
      <c r="G20" s="2"/>
      <c r="H20" s="32"/>
      <c r="I20" s="32"/>
      <c r="J20" s="2"/>
    </row>
  </sheetData>
  <mergeCells count="4">
    <mergeCell ref="A2:C2"/>
    <mergeCell ref="A1:J1"/>
    <mergeCell ref="A17:C17"/>
    <mergeCell ref="F2:G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pane ySplit="3" topLeftCell="BM4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5.7109375" style="0" customWidth="1"/>
    <col min="2" max="3" width="8.140625" style="6" bestFit="1" customWidth="1"/>
    <col min="4" max="7" width="7.7109375" style="0" customWidth="1"/>
    <col min="10" max="10" width="9.140625" style="55" customWidth="1"/>
  </cols>
  <sheetData>
    <row r="1" spans="1:10" s="19" customFormat="1" ht="27" customHeight="1" thickBot="1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.75">
      <c r="A2" s="59" t="s">
        <v>1</v>
      </c>
      <c r="B2" s="59"/>
      <c r="C2" s="59"/>
      <c r="D2" s="16" t="s">
        <v>10</v>
      </c>
      <c r="E2" s="15" t="s">
        <v>11</v>
      </c>
      <c r="F2" s="57" t="s">
        <v>2</v>
      </c>
      <c r="G2" s="58"/>
      <c r="H2" s="15" t="s">
        <v>3</v>
      </c>
      <c r="I2" s="17" t="s">
        <v>0</v>
      </c>
      <c r="J2" s="51" t="s">
        <v>8</v>
      </c>
    </row>
    <row r="3" spans="1:10" ht="13.5" thickBot="1">
      <c r="A3" s="39" t="s">
        <v>15</v>
      </c>
      <c r="B3" s="40" t="s">
        <v>4</v>
      </c>
      <c r="C3" s="41" t="s">
        <v>5</v>
      </c>
      <c r="D3" s="42"/>
      <c r="E3" s="49" t="s">
        <v>12</v>
      </c>
      <c r="F3" s="44" t="s">
        <v>6</v>
      </c>
      <c r="G3" s="45" t="s">
        <v>7</v>
      </c>
      <c r="H3" s="49" t="s">
        <v>13</v>
      </c>
      <c r="I3" s="50" t="s">
        <v>14</v>
      </c>
      <c r="J3" s="52" t="s">
        <v>13</v>
      </c>
    </row>
    <row r="4" spans="1:10" ht="12.75">
      <c r="A4">
        <v>1</v>
      </c>
      <c r="B4" s="13">
        <v>38076</v>
      </c>
      <c r="C4" s="14">
        <v>38083</v>
      </c>
      <c r="D4" s="35">
        <v>202.5</v>
      </c>
      <c r="E4" s="36">
        <v>29.68</v>
      </c>
      <c r="F4" s="9">
        <v>159</v>
      </c>
      <c r="G4" s="10">
        <v>262</v>
      </c>
      <c r="H4" s="27">
        <v>28</v>
      </c>
      <c r="I4" s="28">
        <v>28</v>
      </c>
      <c r="J4" s="53">
        <f aca="true" t="shared" si="0" ref="J4:J15">H4/I4</f>
        <v>1</v>
      </c>
    </row>
    <row r="5" spans="1:10" ht="12.75">
      <c r="A5">
        <v>2</v>
      </c>
      <c r="B5" s="13">
        <v>38084</v>
      </c>
      <c r="C5" s="14">
        <v>38089</v>
      </c>
      <c r="D5" s="35">
        <v>186.6</v>
      </c>
      <c r="E5" s="36">
        <v>28.367840997</v>
      </c>
      <c r="F5" s="9">
        <v>144</v>
      </c>
      <c r="G5" s="10">
        <v>278</v>
      </c>
      <c r="H5" s="27">
        <v>34</v>
      </c>
      <c r="I5" s="28">
        <v>35</v>
      </c>
      <c r="J5" s="53">
        <f t="shared" si="0"/>
        <v>0.9714285714285714</v>
      </c>
    </row>
    <row r="6" spans="1:10" ht="12.75">
      <c r="A6">
        <v>3</v>
      </c>
      <c r="B6" s="13">
        <v>38090</v>
      </c>
      <c r="C6" s="14">
        <v>38096</v>
      </c>
      <c r="D6" s="35">
        <v>189.6</v>
      </c>
      <c r="E6" s="36">
        <v>20.285845301</v>
      </c>
      <c r="F6" s="9">
        <v>134</v>
      </c>
      <c r="G6" s="10">
        <v>242</v>
      </c>
      <c r="H6" s="27">
        <v>41</v>
      </c>
      <c r="I6" s="28">
        <v>41</v>
      </c>
      <c r="J6" s="53">
        <f t="shared" si="0"/>
        <v>1</v>
      </c>
    </row>
    <row r="7" spans="1:10" ht="12.75">
      <c r="A7">
        <v>4</v>
      </c>
      <c r="B7" s="13">
        <v>38097</v>
      </c>
      <c r="C7" s="14">
        <v>38103</v>
      </c>
      <c r="D7" s="35">
        <v>183.4</v>
      </c>
      <c r="E7" s="36">
        <v>25.256295978</v>
      </c>
      <c r="F7" s="9">
        <v>139</v>
      </c>
      <c r="G7" s="10">
        <v>287</v>
      </c>
      <c r="H7" s="27">
        <v>66</v>
      </c>
      <c r="I7" s="28">
        <v>66</v>
      </c>
      <c r="J7" s="53">
        <f t="shared" si="0"/>
        <v>1</v>
      </c>
    </row>
    <row r="8" spans="1:10" ht="12.75">
      <c r="A8">
        <v>5</v>
      </c>
      <c r="B8" s="13">
        <v>38104</v>
      </c>
      <c r="C8" s="14">
        <v>38110</v>
      </c>
      <c r="D8" s="35">
        <v>176.9</v>
      </c>
      <c r="E8" s="36">
        <v>18.531485311</v>
      </c>
      <c r="F8" s="9">
        <v>143</v>
      </c>
      <c r="G8" s="10">
        <v>231</v>
      </c>
      <c r="H8" s="27">
        <v>109</v>
      </c>
      <c r="I8" s="28">
        <v>109</v>
      </c>
      <c r="J8" s="53">
        <f t="shared" si="0"/>
        <v>1</v>
      </c>
    </row>
    <row r="9" spans="1:10" ht="12.75">
      <c r="A9">
        <v>6</v>
      </c>
      <c r="B9" s="13">
        <v>38111</v>
      </c>
      <c r="C9" s="14">
        <v>38117</v>
      </c>
      <c r="D9" s="35">
        <v>169.6</v>
      </c>
      <c r="E9" s="36">
        <v>17.250249145</v>
      </c>
      <c r="F9" s="9">
        <v>131</v>
      </c>
      <c r="G9" s="10">
        <v>212</v>
      </c>
      <c r="H9" s="27">
        <v>71</v>
      </c>
      <c r="I9" s="28">
        <v>75</v>
      </c>
      <c r="J9" s="53">
        <f t="shared" si="0"/>
        <v>0.9466666666666667</v>
      </c>
    </row>
    <row r="10" spans="1:10" ht="12.75">
      <c r="A10">
        <v>7</v>
      </c>
      <c r="B10" s="13">
        <v>38118</v>
      </c>
      <c r="C10" s="14">
        <v>38124</v>
      </c>
      <c r="D10" s="35">
        <v>169</v>
      </c>
      <c r="E10" s="36">
        <v>13.007669</v>
      </c>
      <c r="F10" s="9">
        <v>137</v>
      </c>
      <c r="G10" s="10">
        <v>206</v>
      </c>
      <c r="H10" s="27">
        <v>103</v>
      </c>
      <c r="I10" s="28">
        <v>105</v>
      </c>
      <c r="J10" s="53">
        <f t="shared" si="0"/>
        <v>0.9809523809523809</v>
      </c>
    </row>
    <row r="11" spans="1:10" ht="12.75">
      <c r="A11">
        <v>8</v>
      </c>
      <c r="B11" s="13">
        <v>38125</v>
      </c>
      <c r="C11" s="14">
        <v>38132</v>
      </c>
      <c r="D11" s="35">
        <v>170.5</v>
      </c>
      <c r="E11" s="36">
        <v>13.158435883</v>
      </c>
      <c r="F11" s="9">
        <v>147</v>
      </c>
      <c r="G11" s="10">
        <v>211</v>
      </c>
      <c r="H11" s="27">
        <v>89</v>
      </c>
      <c r="I11" s="29">
        <v>98</v>
      </c>
      <c r="J11" s="53">
        <f t="shared" si="0"/>
        <v>0.9081632653061225</v>
      </c>
    </row>
    <row r="12" spans="1:10" ht="12.75">
      <c r="A12">
        <v>9</v>
      </c>
      <c r="B12" s="13">
        <v>38133</v>
      </c>
      <c r="C12" s="14">
        <v>38138</v>
      </c>
      <c r="D12" s="35">
        <v>169</v>
      </c>
      <c r="E12" s="36">
        <v>13.346660007</v>
      </c>
      <c r="F12" s="9">
        <v>157</v>
      </c>
      <c r="G12" s="10">
        <v>207</v>
      </c>
      <c r="H12" s="27">
        <v>15</v>
      </c>
      <c r="I12" s="28">
        <v>18</v>
      </c>
      <c r="J12" s="53">
        <f t="shared" si="0"/>
        <v>0.8333333333333334</v>
      </c>
    </row>
    <row r="13" spans="1:10" ht="12.75">
      <c r="A13">
        <v>10</v>
      </c>
      <c r="B13" s="13">
        <v>38139</v>
      </c>
      <c r="C13" s="14">
        <v>38145</v>
      </c>
      <c r="D13" s="35">
        <v>158.3</v>
      </c>
      <c r="E13" s="36">
        <v>9.2870878105</v>
      </c>
      <c r="F13" s="9">
        <v>150</v>
      </c>
      <c r="G13" s="10">
        <v>171</v>
      </c>
      <c r="H13" s="27">
        <v>3</v>
      </c>
      <c r="I13" s="28">
        <v>4</v>
      </c>
      <c r="J13" s="53">
        <f t="shared" si="0"/>
        <v>0.75</v>
      </c>
    </row>
    <row r="14" spans="1:10" ht="12.75">
      <c r="A14">
        <v>11</v>
      </c>
      <c r="B14" s="13">
        <v>38146</v>
      </c>
      <c r="C14" s="14">
        <v>38152</v>
      </c>
      <c r="D14" s="35">
        <v>0</v>
      </c>
      <c r="E14" s="36">
        <v>0</v>
      </c>
      <c r="F14" s="9">
        <v>0</v>
      </c>
      <c r="G14" s="10">
        <v>0</v>
      </c>
      <c r="H14" s="27">
        <v>0</v>
      </c>
      <c r="I14" s="28">
        <v>0</v>
      </c>
      <c r="J14" s="53">
        <v>0</v>
      </c>
    </row>
    <row r="15" spans="1:10" ht="12.75">
      <c r="A15">
        <v>12</v>
      </c>
      <c r="B15" s="13">
        <v>38153</v>
      </c>
      <c r="C15" s="14">
        <v>38159</v>
      </c>
      <c r="D15" s="35">
        <v>158</v>
      </c>
      <c r="E15" s="36">
        <v>2.8284271247</v>
      </c>
      <c r="F15" s="9">
        <v>156</v>
      </c>
      <c r="G15" s="10">
        <v>160</v>
      </c>
      <c r="H15" s="27">
        <v>2</v>
      </c>
      <c r="I15" s="28">
        <v>2</v>
      </c>
      <c r="J15" s="53">
        <f t="shared" si="0"/>
        <v>1</v>
      </c>
    </row>
    <row r="16" spans="1:10" ht="12.75">
      <c r="A16">
        <v>13</v>
      </c>
      <c r="B16" s="13">
        <v>38160</v>
      </c>
      <c r="C16" s="14">
        <v>38162</v>
      </c>
      <c r="D16" s="35">
        <v>0</v>
      </c>
      <c r="E16" s="36">
        <v>0</v>
      </c>
      <c r="F16" s="9">
        <v>0</v>
      </c>
      <c r="G16" s="10">
        <v>0</v>
      </c>
      <c r="H16" s="27">
        <v>0</v>
      </c>
      <c r="I16" s="28">
        <v>0</v>
      </c>
      <c r="J16" s="53">
        <v>0</v>
      </c>
    </row>
    <row r="17" spans="1:10" ht="13.5" thickBot="1">
      <c r="A17" s="61" t="s">
        <v>9</v>
      </c>
      <c r="B17" s="61"/>
      <c r="C17" s="61"/>
      <c r="D17" s="37">
        <f>AVERAGE(D4:D16)</f>
        <v>148.72307692307692</v>
      </c>
      <c r="E17" s="38">
        <f>AVERAGE(E4:E16)</f>
        <v>14.692307427476921</v>
      </c>
      <c r="F17" s="11">
        <v>131</v>
      </c>
      <c r="G17" s="12">
        <v>287</v>
      </c>
      <c r="H17" s="30">
        <f>SUM(H4:H16)</f>
        <v>561</v>
      </c>
      <c r="I17" s="31">
        <f>SUM(I4:I16)</f>
        <v>581</v>
      </c>
      <c r="J17" s="54">
        <f>H17/I17</f>
        <v>0.9655765920826161</v>
      </c>
    </row>
  </sheetData>
  <mergeCells count="4">
    <mergeCell ref="A17:C17"/>
    <mergeCell ref="A1:J1"/>
    <mergeCell ref="F2:G2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WDFW Fish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 Kishimoto</dc:creator>
  <cp:keywords/>
  <dc:description/>
  <cp:lastModifiedBy>smithms</cp:lastModifiedBy>
  <dcterms:created xsi:type="dcterms:W3CDTF">2004-06-10T17:28:34Z</dcterms:created>
  <dcterms:modified xsi:type="dcterms:W3CDTF">2004-10-27T21:01:26Z</dcterms:modified>
  <cp:category/>
  <cp:version/>
  <cp:contentType/>
  <cp:contentStatus/>
</cp:coreProperties>
</file>