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2.xml" ContentType="application/vnd.openxmlformats-officedocument.spreadsheetml.chartsheet+xml"/>
  <Override PartName="/xl/chartsheets/sheet3.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4"/>
  <workbookPr defaultThemeVersion="124226"/>
  <mc:AlternateContent xmlns:mc="http://schemas.openxmlformats.org/markup-compatibility/2006">
    <mc:Choice Requires="x15">
      <x15ac:absPath xmlns:x15ac="http://schemas.microsoft.com/office/spreadsheetml/2010/11/ac" url="C:\Users\BPA\Documents\2006-2021 YFRP\2006-2021 Reports\Summary Tables\"/>
    </mc:Choice>
  </mc:AlternateContent>
  <xr:revisionPtr revIDLastSave="0" documentId="13_ncr:1_{1A6E2291-CCAC-4416-9967-B7A45648E64B}" xr6:coauthVersionLast="36" xr6:coauthVersionMax="36" xr10:uidLastSave="{00000000-0000-0000-0000-000000000000}"/>
  <bookViews>
    <workbookView xWindow="120" yWindow="110" windowWidth="15180" windowHeight="8830" tabRatio="717" firstSheet="2" activeTab="4" xr2:uid="{00000000-000D-0000-FFFF-FFFF00000000}"/>
  </bookViews>
  <sheets>
    <sheet name="06-21ThermoUTMLatLong" sheetId="99" r:id="rId1"/>
    <sheet name="06-21ThermoMaxByYear" sheetId="43" r:id="rId2"/>
    <sheet name="06-21ThermoMaxBySite (report)" sheetId="66" r:id="rId3"/>
    <sheet name="xytrenddata" sheetId="85" r:id="rId4"/>
    <sheet name="xytrendgraph" sheetId="97" r:id="rId5"/>
    <sheet name="BonanzaRAWSAir" sheetId="98" r:id="rId6"/>
    <sheet name="07-21ThermoMonthlyYear (all)" sheetId="23" r:id="rId7"/>
    <sheet name="07-21ThermoMonthlyYear (calc)" sheetId="51" r:id="rId8"/>
    <sheet name="07-21ThermoSummrMonthly(report)" sheetId="52" r:id="rId9"/>
    <sheet name="07-19ThermoWintrMonthly(report)" sheetId="53" r:id="rId10"/>
    <sheet name="Temp Standards" sheetId="17" r:id="rId11"/>
    <sheet name="days trend data" sheetId="117" r:id="rId12"/>
    <sheet name="WF days" sheetId="118" r:id="rId13"/>
    <sheet name="PC days" sheetId="119" r:id="rId14"/>
  </sheets>
  <calcPr calcId="191029"/>
</workbook>
</file>

<file path=xl/calcChain.xml><?xml version="1.0" encoding="utf-8"?>
<calcChain xmlns="http://schemas.openxmlformats.org/spreadsheetml/2006/main">
  <c r="L332" i="66" l="1"/>
  <c r="L333" i="66"/>
  <c r="J332" i="66"/>
  <c r="J333" i="66"/>
  <c r="P281" i="66"/>
  <c r="C369" i="51" l="1"/>
  <c r="D369" i="51"/>
  <c r="E369" i="51"/>
  <c r="F369" i="51"/>
  <c r="G369" i="51"/>
  <c r="H369" i="51"/>
  <c r="I369" i="51"/>
  <c r="J369" i="51"/>
  <c r="K369" i="51"/>
  <c r="L369" i="51"/>
  <c r="M369" i="51"/>
  <c r="N369" i="51"/>
  <c r="O369" i="51"/>
  <c r="P369" i="51"/>
  <c r="Q369" i="51"/>
  <c r="R369" i="51"/>
  <c r="S369" i="51"/>
  <c r="T369" i="51"/>
  <c r="U369" i="51"/>
  <c r="V369" i="51"/>
  <c r="W369" i="51"/>
  <c r="X369" i="51"/>
  <c r="Y369" i="51"/>
  <c r="Z369" i="51"/>
  <c r="AA369" i="51"/>
  <c r="AB369" i="51"/>
  <c r="AC369" i="51"/>
  <c r="AD369" i="51"/>
  <c r="AE369" i="51"/>
  <c r="AF369" i="51"/>
  <c r="AG369" i="51"/>
  <c r="AH369" i="51"/>
  <c r="AI369" i="51"/>
  <c r="AJ369" i="51"/>
  <c r="AK369" i="51"/>
  <c r="AL369" i="51"/>
  <c r="AM369" i="51"/>
  <c r="AN369" i="51"/>
  <c r="AO369" i="51"/>
  <c r="AP369" i="51"/>
  <c r="AQ369" i="51"/>
  <c r="AR369" i="51"/>
  <c r="AS369" i="51"/>
  <c r="AT369" i="51"/>
  <c r="AU369" i="51"/>
  <c r="AV369" i="51"/>
  <c r="AW369" i="51"/>
  <c r="C370" i="51"/>
  <c r="D370" i="51"/>
  <c r="E370" i="51"/>
  <c r="F370" i="51"/>
  <c r="G370" i="51"/>
  <c r="H370" i="51"/>
  <c r="I370" i="51"/>
  <c r="J370" i="51"/>
  <c r="K370" i="51"/>
  <c r="L370" i="51"/>
  <c r="M370" i="51"/>
  <c r="N370" i="51"/>
  <c r="O370" i="51"/>
  <c r="P370" i="51"/>
  <c r="Q370" i="51"/>
  <c r="R370" i="51"/>
  <c r="S370" i="51"/>
  <c r="T370" i="51"/>
  <c r="U370" i="51"/>
  <c r="V370" i="51"/>
  <c r="W370" i="51"/>
  <c r="X370" i="51"/>
  <c r="Y370" i="51"/>
  <c r="Z370" i="51"/>
  <c r="AA370" i="51"/>
  <c r="AB370" i="51"/>
  <c r="AC370" i="51"/>
  <c r="AD370" i="51"/>
  <c r="AE370" i="51"/>
  <c r="AF370" i="51"/>
  <c r="AG370" i="51"/>
  <c r="AH370" i="51"/>
  <c r="AI370" i="51"/>
  <c r="AJ370" i="51"/>
  <c r="AK370" i="51"/>
  <c r="AL370" i="51"/>
  <c r="AM370" i="51"/>
  <c r="AN370" i="51"/>
  <c r="AO370" i="51"/>
  <c r="AP370" i="51"/>
  <c r="AQ370" i="51"/>
  <c r="AR370" i="51"/>
  <c r="AS370" i="51"/>
  <c r="AT370" i="51"/>
  <c r="AU370" i="51"/>
  <c r="AV370" i="51"/>
  <c r="AW370" i="51"/>
  <c r="B370" i="51"/>
  <c r="B369" i="51"/>
  <c r="C277" i="51"/>
  <c r="D277" i="51"/>
  <c r="E277" i="51"/>
  <c r="F277" i="51"/>
  <c r="G277" i="51"/>
  <c r="H277" i="51"/>
  <c r="I277" i="51"/>
  <c r="J277" i="51"/>
  <c r="K277" i="51"/>
  <c r="L277" i="51"/>
  <c r="M277" i="51"/>
  <c r="N277" i="51"/>
  <c r="O277" i="51"/>
  <c r="P277" i="51"/>
  <c r="Q277" i="51"/>
  <c r="R277" i="51"/>
  <c r="S277" i="51"/>
  <c r="T277" i="51"/>
  <c r="U277" i="51"/>
  <c r="V277" i="51"/>
  <c r="W277" i="51"/>
  <c r="X277" i="51"/>
  <c r="Y277" i="51"/>
  <c r="Z277" i="51"/>
  <c r="AA277" i="51"/>
  <c r="AB277" i="51"/>
  <c r="AC277" i="51"/>
  <c r="AD277" i="51"/>
  <c r="AE277" i="51"/>
  <c r="AF277" i="51"/>
  <c r="AG277" i="51"/>
  <c r="AH277" i="51"/>
  <c r="AI277" i="51"/>
  <c r="AJ277" i="51"/>
  <c r="AK277" i="51"/>
  <c r="AL277" i="51"/>
  <c r="AM277" i="51"/>
  <c r="AN277" i="51"/>
  <c r="AO277" i="51"/>
  <c r="AP277" i="51"/>
  <c r="AQ277" i="51"/>
  <c r="AR277" i="51"/>
  <c r="AS277" i="51"/>
  <c r="AT277" i="51"/>
  <c r="AU277" i="51"/>
  <c r="AV277" i="51"/>
  <c r="AW277" i="51"/>
  <c r="C278" i="51"/>
  <c r="D278" i="51"/>
  <c r="E278" i="51"/>
  <c r="F278" i="51"/>
  <c r="G278" i="51"/>
  <c r="H278" i="51"/>
  <c r="I278" i="51"/>
  <c r="J278" i="51"/>
  <c r="K278" i="51"/>
  <c r="L278" i="51"/>
  <c r="M278" i="51"/>
  <c r="N278" i="51"/>
  <c r="O278" i="51"/>
  <c r="P278" i="51"/>
  <c r="Q278" i="51"/>
  <c r="R278" i="51"/>
  <c r="S278" i="51"/>
  <c r="T278" i="51"/>
  <c r="U278" i="51"/>
  <c r="V278" i="51"/>
  <c r="W278" i="51"/>
  <c r="X278" i="51"/>
  <c r="Y278" i="51"/>
  <c r="Z278" i="51"/>
  <c r="AA278" i="51"/>
  <c r="AB278" i="51"/>
  <c r="AC278" i="51"/>
  <c r="AD278" i="51"/>
  <c r="AE278" i="51"/>
  <c r="AF278" i="51"/>
  <c r="AG278" i="51"/>
  <c r="AH278" i="51"/>
  <c r="AI278" i="51"/>
  <c r="AJ278" i="51"/>
  <c r="AK278" i="51"/>
  <c r="AL278" i="51"/>
  <c r="AM278" i="51"/>
  <c r="AN278" i="51"/>
  <c r="AO278" i="51"/>
  <c r="AP278" i="51"/>
  <c r="AQ278" i="51"/>
  <c r="AR278" i="51"/>
  <c r="AS278" i="51"/>
  <c r="AT278" i="51"/>
  <c r="AU278" i="51"/>
  <c r="AV278" i="51"/>
  <c r="AW278" i="51"/>
  <c r="B278" i="51"/>
  <c r="B277" i="51"/>
  <c r="C263" i="51"/>
  <c r="D263" i="51"/>
  <c r="E263" i="51"/>
  <c r="F263" i="51"/>
  <c r="G263" i="51"/>
  <c r="H263" i="51"/>
  <c r="I263" i="51"/>
  <c r="J263" i="51"/>
  <c r="K263" i="51"/>
  <c r="L263" i="51"/>
  <c r="M263" i="51"/>
  <c r="N263" i="51"/>
  <c r="O263" i="51"/>
  <c r="P263" i="51"/>
  <c r="Q263" i="51"/>
  <c r="R263" i="51"/>
  <c r="S263" i="51"/>
  <c r="T263" i="51"/>
  <c r="U263" i="51"/>
  <c r="V263" i="51"/>
  <c r="W263" i="51"/>
  <c r="X263" i="51"/>
  <c r="Y263" i="51"/>
  <c r="Z263" i="51"/>
  <c r="AA263" i="51"/>
  <c r="AB263" i="51"/>
  <c r="AC263" i="51"/>
  <c r="AD263" i="51"/>
  <c r="AE263" i="51"/>
  <c r="AF263" i="51"/>
  <c r="AG263" i="51"/>
  <c r="AH263" i="51"/>
  <c r="AI263" i="51"/>
  <c r="AJ263" i="51"/>
  <c r="AK263" i="51"/>
  <c r="AL263" i="51"/>
  <c r="AM263" i="51"/>
  <c r="AN263" i="51"/>
  <c r="AO263" i="51"/>
  <c r="AP263" i="51"/>
  <c r="AQ263" i="51"/>
  <c r="AR263" i="51"/>
  <c r="AS263" i="51"/>
  <c r="AT263" i="51"/>
  <c r="AU263" i="51"/>
  <c r="AV263" i="51"/>
  <c r="AW263" i="51"/>
  <c r="C264" i="51"/>
  <c r="D264" i="51"/>
  <c r="E264" i="51"/>
  <c r="F264" i="51"/>
  <c r="G264" i="51"/>
  <c r="H264" i="51"/>
  <c r="I264" i="51"/>
  <c r="J264" i="51"/>
  <c r="K264" i="51"/>
  <c r="L264" i="51"/>
  <c r="M264" i="51"/>
  <c r="N264" i="51"/>
  <c r="O264" i="51"/>
  <c r="P264" i="51"/>
  <c r="Q264" i="51"/>
  <c r="R264" i="51"/>
  <c r="S264" i="51"/>
  <c r="T264" i="51"/>
  <c r="U264" i="51"/>
  <c r="V264" i="51"/>
  <c r="W264" i="51"/>
  <c r="X264" i="51"/>
  <c r="Y264" i="51"/>
  <c r="Z264" i="51"/>
  <c r="AA264" i="51"/>
  <c r="AB264" i="51"/>
  <c r="AC264" i="51"/>
  <c r="AD264" i="51"/>
  <c r="AE264" i="51"/>
  <c r="AF264" i="51"/>
  <c r="AG264" i="51"/>
  <c r="AH264" i="51"/>
  <c r="AI264" i="51"/>
  <c r="AJ264" i="51"/>
  <c r="AK264" i="51"/>
  <c r="AL264" i="51"/>
  <c r="AM264" i="51"/>
  <c r="AN264" i="51"/>
  <c r="AO264" i="51"/>
  <c r="AP264" i="51"/>
  <c r="AQ264" i="51"/>
  <c r="AR264" i="51"/>
  <c r="AS264" i="51"/>
  <c r="AT264" i="51"/>
  <c r="AU264" i="51"/>
  <c r="AV264" i="51"/>
  <c r="AW264" i="51"/>
  <c r="B264" i="51"/>
  <c r="B263" i="51"/>
  <c r="C153" i="51"/>
  <c r="D153" i="51"/>
  <c r="E153" i="51"/>
  <c r="F153" i="51"/>
  <c r="G153" i="51"/>
  <c r="H153" i="51"/>
  <c r="I153" i="51"/>
  <c r="J153" i="51"/>
  <c r="K153" i="51"/>
  <c r="L153" i="51"/>
  <c r="M153" i="51"/>
  <c r="N153" i="51"/>
  <c r="O153" i="51"/>
  <c r="P153" i="51"/>
  <c r="Q153" i="51"/>
  <c r="R153" i="51"/>
  <c r="S153" i="51"/>
  <c r="T153" i="51"/>
  <c r="U153" i="51"/>
  <c r="V153" i="51"/>
  <c r="W153" i="51"/>
  <c r="X153" i="51"/>
  <c r="Y153" i="51"/>
  <c r="Z153" i="51"/>
  <c r="AA153" i="51"/>
  <c r="AB153" i="51"/>
  <c r="AC153" i="51"/>
  <c r="AD153" i="51"/>
  <c r="AE153" i="51"/>
  <c r="AF153" i="51"/>
  <c r="AG153" i="51"/>
  <c r="AH153" i="51"/>
  <c r="AI153" i="51"/>
  <c r="AJ153" i="51"/>
  <c r="AK153" i="51"/>
  <c r="AL153" i="51"/>
  <c r="AM153" i="51"/>
  <c r="AN153" i="51"/>
  <c r="AO153" i="51"/>
  <c r="AP153" i="51"/>
  <c r="AQ153" i="51"/>
  <c r="AR153" i="51"/>
  <c r="AS153" i="51"/>
  <c r="AT153" i="51"/>
  <c r="AU153" i="51"/>
  <c r="AV153" i="51"/>
  <c r="AW153" i="51"/>
  <c r="C154" i="51"/>
  <c r="D154" i="51"/>
  <c r="E154" i="51"/>
  <c r="F154" i="51"/>
  <c r="G154" i="51"/>
  <c r="H154" i="51"/>
  <c r="I154" i="51"/>
  <c r="J154" i="51"/>
  <c r="K154" i="51"/>
  <c r="L154" i="51"/>
  <c r="M154" i="51"/>
  <c r="N154" i="51"/>
  <c r="O154" i="51"/>
  <c r="P154" i="51"/>
  <c r="Q154" i="51"/>
  <c r="R154" i="51"/>
  <c r="S154" i="51"/>
  <c r="T154" i="51"/>
  <c r="U154" i="51"/>
  <c r="V154" i="51"/>
  <c r="W154" i="51"/>
  <c r="X154" i="51"/>
  <c r="Y154" i="51"/>
  <c r="Z154" i="51"/>
  <c r="AA154" i="51"/>
  <c r="AB154" i="51"/>
  <c r="AC154" i="51"/>
  <c r="AD154" i="51"/>
  <c r="AE154" i="51"/>
  <c r="AF154" i="51"/>
  <c r="AG154" i="51"/>
  <c r="AH154" i="51"/>
  <c r="AI154" i="51"/>
  <c r="AJ154" i="51"/>
  <c r="AK154" i="51"/>
  <c r="AL154" i="51"/>
  <c r="AM154" i="51"/>
  <c r="AN154" i="51"/>
  <c r="AO154" i="51"/>
  <c r="AP154" i="51"/>
  <c r="AQ154" i="51"/>
  <c r="AR154" i="51"/>
  <c r="AS154" i="51"/>
  <c r="AT154" i="51"/>
  <c r="AU154" i="51"/>
  <c r="AV154" i="51"/>
  <c r="AW154" i="51"/>
  <c r="B154" i="51"/>
  <c r="B153" i="51"/>
  <c r="J18" i="98" l="1"/>
  <c r="I18" i="98"/>
  <c r="H18" i="98"/>
  <c r="K333" i="66" l="1"/>
  <c r="K332" i="66" l="1"/>
  <c r="AD155" i="51" l="1"/>
  <c r="BE155" i="51" s="1"/>
  <c r="BB277" i="51"/>
  <c r="BE277" i="51"/>
  <c r="BC277" i="51"/>
  <c r="AY278" i="51"/>
  <c r="BE278" i="51"/>
  <c r="BC278" i="51"/>
  <c r="AZ278" i="51"/>
  <c r="AZ277" i="51" l="1"/>
  <c r="AY277" i="51"/>
  <c r="BB278" i="51"/>
  <c r="BA277" i="51"/>
  <c r="BA278" i="51"/>
  <c r="BC153" i="51" l="1"/>
  <c r="BC369" i="51"/>
  <c r="BC154" i="51"/>
  <c r="BE153" i="51"/>
  <c r="BC370" i="51"/>
  <c r="BE369" i="51"/>
  <c r="BE154" i="51"/>
  <c r="BE370" i="51"/>
  <c r="J17" i="98"/>
  <c r="I17" i="98"/>
  <c r="H17" i="98"/>
  <c r="J16" i="98" l="1"/>
  <c r="J15" i="98"/>
  <c r="J14" i="98"/>
  <c r="J13" i="98"/>
  <c r="J12" i="98"/>
  <c r="J11" i="98"/>
  <c r="J10" i="98"/>
  <c r="J9" i="98"/>
  <c r="J8" i="98"/>
  <c r="J7" i="98"/>
  <c r="J6" i="98"/>
  <c r="J5" i="98"/>
  <c r="J4" i="98"/>
  <c r="J3" i="98"/>
  <c r="I16" i="98"/>
  <c r="H16" i="98"/>
  <c r="I15" i="98"/>
  <c r="H15" i="98"/>
  <c r="I14" i="98"/>
  <c r="H14" i="98"/>
  <c r="I13" i="98"/>
  <c r="H13" i="98"/>
  <c r="I12" i="98"/>
  <c r="H12" i="98"/>
  <c r="I11" i="98"/>
  <c r="H11" i="98"/>
  <c r="I10" i="98"/>
  <c r="H10" i="98"/>
  <c r="I9" i="98"/>
  <c r="H9" i="98"/>
  <c r="I8" i="98"/>
  <c r="H8" i="98"/>
  <c r="I7" i="98"/>
  <c r="H7" i="98"/>
  <c r="I6" i="98"/>
  <c r="H6" i="98"/>
  <c r="H5" i="98"/>
  <c r="I5" i="98"/>
  <c r="I4" i="98"/>
  <c r="H4" i="98"/>
  <c r="I3" i="98"/>
  <c r="H3" i="98"/>
  <c r="AZ153" i="51" l="1"/>
  <c r="T306" i="43" l="1"/>
  <c r="S306" i="43"/>
  <c r="R306" i="43"/>
  <c r="Q306" i="43"/>
  <c r="U306" i="43" l="1"/>
  <c r="T279" i="43"/>
  <c r="S279" i="43"/>
  <c r="R279" i="43"/>
  <c r="Q279" i="43"/>
  <c r="U279" i="43" l="1"/>
  <c r="T314" i="43" l="1"/>
  <c r="S314" i="43"/>
  <c r="R314" i="43"/>
  <c r="Q314" i="43"/>
  <c r="T300" i="43"/>
  <c r="S300" i="43"/>
  <c r="R300" i="43"/>
  <c r="Q300" i="43"/>
  <c r="T287" i="43"/>
  <c r="S287" i="43"/>
  <c r="R287" i="43"/>
  <c r="Q287" i="43"/>
  <c r="T259" i="43"/>
  <c r="S259" i="43"/>
  <c r="R259" i="43"/>
  <c r="Q259" i="43"/>
  <c r="T247" i="43"/>
  <c r="S247" i="43"/>
  <c r="R247" i="43"/>
  <c r="Q247" i="43"/>
  <c r="T226" i="43"/>
  <c r="S226" i="43"/>
  <c r="R226" i="43"/>
  <c r="Q226" i="43"/>
  <c r="T193" i="43"/>
  <c r="S193" i="43"/>
  <c r="R193" i="43"/>
  <c r="Q193" i="43"/>
  <c r="T191" i="43"/>
  <c r="S191" i="43"/>
  <c r="R191" i="43"/>
  <c r="Q191" i="43"/>
  <c r="T184" i="43"/>
  <c r="S184" i="43"/>
  <c r="R184" i="43"/>
  <c r="Q184" i="43"/>
  <c r="T161" i="43"/>
  <c r="S161" i="43"/>
  <c r="R161" i="43"/>
  <c r="Q161" i="43"/>
  <c r="T156" i="43"/>
  <c r="S156" i="43"/>
  <c r="R156" i="43"/>
  <c r="Q156" i="43"/>
  <c r="T147" i="43"/>
  <c r="S147" i="43"/>
  <c r="R147" i="43"/>
  <c r="Q147" i="43"/>
  <c r="T122" i="43"/>
  <c r="S122" i="43"/>
  <c r="R122" i="43"/>
  <c r="Q122" i="43"/>
  <c r="T114" i="43"/>
  <c r="S114" i="43"/>
  <c r="R114" i="43"/>
  <c r="Q114" i="43"/>
  <c r="T111" i="43"/>
  <c r="S111" i="43"/>
  <c r="R111" i="43"/>
  <c r="Q111" i="43"/>
  <c r="T96" i="43"/>
  <c r="S96" i="43"/>
  <c r="R96" i="43"/>
  <c r="Q96" i="43"/>
  <c r="T94" i="43"/>
  <c r="S94" i="43"/>
  <c r="R94" i="43"/>
  <c r="Q94" i="43"/>
  <c r="T83" i="43"/>
  <c r="S83" i="43"/>
  <c r="R83" i="43"/>
  <c r="Q83" i="43"/>
  <c r="T69" i="43"/>
  <c r="S69" i="43"/>
  <c r="R69" i="43"/>
  <c r="Q69" i="43"/>
  <c r="T67" i="43"/>
  <c r="S67" i="43"/>
  <c r="R67" i="43"/>
  <c r="Q67" i="43"/>
  <c r="T65" i="43"/>
  <c r="S65" i="43"/>
  <c r="R65" i="43"/>
  <c r="Q65" i="43"/>
  <c r="T61" i="43"/>
  <c r="S61" i="43"/>
  <c r="R61" i="43"/>
  <c r="Q61" i="43"/>
  <c r="T58" i="43"/>
  <c r="S58" i="43"/>
  <c r="R58" i="43"/>
  <c r="Q58" i="43"/>
  <c r="U58" i="43" l="1"/>
  <c r="U67" i="43"/>
  <c r="U69" i="43"/>
  <c r="U111" i="43"/>
  <c r="U96" i="43"/>
  <c r="U147" i="43"/>
  <c r="U156" i="43"/>
  <c r="U191" i="43"/>
  <c r="U193" i="43"/>
  <c r="U300" i="43"/>
  <c r="U314" i="43"/>
  <c r="U61" i="43"/>
  <c r="U94" i="43"/>
  <c r="U114" i="43"/>
  <c r="U122" i="43"/>
  <c r="U161" i="43"/>
  <c r="U184" i="43"/>
  <c r="U226" i="43"/>
  <c r="U65" i="43"/>
  <c r="U83" i="43"/>
  <c r="U287" i="43"/>
  <c r="U247" i="43"/>
  <c r="U259" i="43"/>
  <c r="AD7" i="53"/>
  <c r="AE7" i="53"/>
  <c r="AD8" i="53"/>
  <c r="AE8" i="53"/>
  <c r="AD12" i="53"/>
  <c r="AE12" i="53"/>
  <c r="AD14" i="53"/>
  <c r="AE14" i="53"/>
  <c r="AD15" i="53"/>
  <c r="AE15" i="53"/>
  <c r="AD16" i="53"/>
  <c r="AE16" i="53"/>
  <c r="AD18" i="53"/>
  <c r="AE18" i="53"/>
  <c r="AD19" i="53"/>
  <c r="AE19" i="53"/>
  <c r="AD20" i="53"/>
  <c r="AE20" i="53"/>
  <c r="AD24" i="53"/>
  <c r="AE24" i="53"/>
  <c r="AD26" i="53"/>
  <c r="AE26" i="53"/>
  <c r="AD36" i="53"/>
  <c r="AE36" i="53"/>
  <c r="AD37" i="53"/>
  <c r="AE37" i="53"/>
  <c r="AD39" i="53"/>
  <c r="AE39" i="53"/>
  <c r="AD41" i="53"/>
  <c r="AE41" i="53"/>
  <c r="AD42" i="53"/>
  <c r="AE42" i="53"/>
  <c r="AD43" i="53"/>
  <c r="AE43" i="53"/>
  <c r="AD44" i="53"/>
  <c r="AE44" i="53"/>
  <c r="AD46" i="53"/>
  <c r="AE46" i="53"/>
  <c r="AD48" i="53"/>
  <c r="AE48" i="53"/>
  <c r="AD50" i="53"/>
  <c r="AE50" i="53"/>
  <c r="AD51" i="53"/>
  <c r="AE51" i="53"/>
  <c r="AD52" i="53"/>
  <c r="AE52" i="53"/>
  <c r="AD54" i="53"/>
  <c r="AE54" i="53"/>
  <c r="AD10" i="53"/>
  <c r="AE10" i="53"/>
  <c r="AD56" i="53"/>
  <c r="AE56" i="53"/>
  <c r="AD22" i="53"/>
  <c r="AE22" i="53"/>
  <c r="AD28" i="53"/>
  <c r="AE28" i="53"/>
  <c r="AD29" i="53"/>
  <c r="AE29" i="53"/>
  <c r="AD30" i="53"/>
  <c r="AE30" i="53"/>
  <c r="AD32" i="53"/>
  <c r="AE32" i="53"/>
  <c r="AD33" i="53"/>
  <c r="AE33" i="53"/>
  <c r="AD34" i="53"/>
  <c r="AE34" i="53"/>
  <c r="AD58" i="53"/>
  <c r="AE58" i="53"/>
  <c r="AD59" i="53"/>
  <c r="AE59" i="53"/>
  <c r="AD83" i="53"/>
  <c r="AE83" i="53"/>
  <c r="AD84" i="53"/>
  <c r="AE84" i="53"/>
  <c r="AD85" i="53"/>
  <c r="AE85" i="53"/>
  <c r="AD61" i="53"/>
  <c r="AE61" i="53"/>
  <c r="AD62" i="53"/>
  <c r="AE62" i="53"/>
  <c r="AD63" i="53"/>
  <c r="AE63" i="53"/>
  <c r="AD64" i="53"/>
  <c r="AE64" i="53"/>
  <c r="AD66" i="53"/>
  <c r="AE66" i="53"/>
  <c r="AD68" i="53"/>
  <c r="AE68" i="53"/>
  <c r="AD70" i="53"/>
  <c r="AE70" i="53"/>
  <c r="AD71" i="53"/>
  <c r="AE71" i="53"/>
  <c r="AD72" i="53"/>
  <c r="AE72" i="53"/>
  <c r="AD74" i="53"/>
  <c r="AE74" i="53"/>
  <c r="AD76" i="53"/>
  <c r="AE76" i="53"/>
  <c r="AD77" i="53"/>
  <c r="AE77" i="53"/>
  <c r="AD81" i="53"/>
  <c r="AE81" i="53"/>
  <c r="AD87" i="53"/>
  <c r="AE87" i="53"/>
  <c r="AD88" i="53"/>
  <c r="AE88" i="53"/>
  <c r="AD89" i="53"/>
  <c r="AE89" i="53"/>
  <c r="AD90" i="53"/>
  <c r="AE90" i="53"/>
  <c r="AD92" i="53"/>
  <c r="AE92" i="53"/>
  <c r="AD93" i="53"/>
  <c r="AE93" i="53"/>
  <c r="AD94" i="53"/>
  <c r="AE94" i="53"/>
  <c r="AD96" i="53"/>
  <c r="AE96" i="53"/>
  <c r="AD98" i="53"/>
  <c r="AE98" i="53"/>
  <c r="AD99" i="53"/>
  <c r="AE99" i="53"/>
  <c r="AD101" i="53"/>
  <c r="AE101" i="53"/>
  <c r="AD102" i="53"/>
  <c r="AE102" i="53"/>
  <c r="AD103" i="53"/>
  <c r="AE103" i="53"/>
  <c r="AD104" i="53"/>
  <c r="AE104" i="53"/>
  <c r="AD105" i="53"/>
  <c r="AE105" i="53"/>
  <c r="AD107" i="53"/>
  <c r="AE107" i="53"/>
  <c r="AD109" i="53"/>
  <c r="AE109" i="53"/>
  <c r="AD110" i="53"/>
  <c r="AE110" i="53"/>
  <c r="AD111" i="53"/>
  <c r="AE111" i="53"/>
  <c r="AD112" i="53"/>
  <c r="AE112" i="53"/>
  <c r="AD114" i="53"/>
  <c r="AE114" i="53"/>
  <c r="AD115" i="53"/>
  <c r="AE115" i="53"/>
  <c r="AD116" i="53"/>
  <c r="AE116" i="53"/>
  <c r="AD117" i="53"/>
  <c r="AE117" i="53"/>
  <c r="AD118" i="53"/>
  <c r="AE118" i="53"/>
  <c r="AE5" i="53"/>
  <c r="AD5" i="53"/>
  <c r="AZ370" i="51" l="1"/>
  <c r="AY369" i="51"/>
  <c r="AY370" i="51"/>
  <c r="BB370" i="51"/>
  <c r="BA369" i="51"/>
  <c r="BB369" i="51"/>
  <c r="BA370" i="51"/>
  <c r="AZ369" i="51"/>
  <c r="AY154" i="51"/>
  <c r="AZ154" i="51"/>
  <c r="AY153" i="51"/>
  <c r="BB153" i="51"/>
  <c r="BB154" i="51"/>
  <c r="BA153" i="51"/>
  <c r="BA154" i="51"/>
  <c r="L120" i="53"/>
  <c r="H120" i="53"/>
  <c r="BC264" i="51" l="1"/>
  <c r="BE263" i="51" l="1"/>
  <c r="BE264" i="51"/>
  <c r="BC263" i="51"/>
  <c r="AY263" i="51"/>
  <c r="BB264" i="51"/>
  <c r="BA263" i="51"/>
  <c r="AZ264" i="51"/>
  <c r="AY264" i="51"/>
  <c r="BB263" i="51"/>
  <c r="BA264" i="51"/>
  <c r="AZ263" i="51"/>
</calcChain>
</file>

<file path=xl/sharedStrings.xml><?xml version="1.0" encoding="utf-8"?>
<sst xmlns="http://schemas.openxmlformats.org/spreadsheetml/2006/main" count="3556" uniqueCount="776">
  <si>
    <t>Site</t>
  </si>
  <si>
    <t>Year</t>
  </si>
  <si>
    <t>monitor rate</t>
  </si>
  <si>
    <t>15 min</t>
  </si>
  <si>
    <t>min</t>
  </si>
  <si>
    <t>max</t>
  </si>
  <si>
    <t>med</t>
  </si>
  <si>
    <t>30 min</t>
  </si>
  <si>
    <t>date</t>
  </si>
  <si>
    <t>4/26-11//17</t>
  </si>
  <si>
    <t>1 hour</t>
  </si>
  <si>
    <t>6/14-11/17</t>
  </si>
  <si>
    <t>IDEQ salmonid spawning</t>
  </si>
  <si>
    <t>INFISH BT holding</t>
  </si>
  <si>
    <t>USFWS BT rearing</t>
  </si>
  <si>
    <t>PACFISH CH migration/ rearing</t>
  </si>
  <si>
    <t>PACFISH CH spawning</t>
  </si>
  <si>
    <t>IDEQ cold water aquatic life</t>
  </si>
  <si>
    <t>4/25-10/2</t>
  </si>
  <si>
    <t>rate</t>
  </si>
  <si>
    <t>6/1-10/10</t>
  </si>
  <si>
    <t>4/26-11/17</t>
  </si>
  <si>
    <t>4/26-11/7</t>
  </si>
  <si>
    <t>4/26-11/18</t>
  </si>
  <si>
    <t>6/15-11/21</t>
  </si>
  <si>
    <t>7/1-10/17</t>
  </si>
  <si>
    <t>4/18-11/22</t>
  </si>
  <si>
    <t>5/3-11/22</t>
  </si>
  <si>
    <t>6/26-11/17</t>
  </si>
  <si>
    <t>5/15-11/17</t>
  </si>
  <si>
    <t>7/1-11/17</t>
  </si>
  <si>
    <t>7/1-11/18</t>
  </si>
  <si>
    <t>5/27-11/17</t>
  </si>
  <si>
    <t>dates</t>
  </si>
  <si>
    <t>6/4-11/18</t>
  </si>
  <si>
    <t>6/24-11/3</t>
  </si>
  <si>
    <t>4/4-11/16</t>
  </si>
  <si>
    <t>3/3-11/20</t>
  </si>
  <si>
    <t>3/16-11/8</t>
  </si>
  <si>
    <t>4/6-11/9</t>
  </si>
  <si>
    <t>3/25-11/9</t>
  </si>
  <si>
    <t>6/27-10/31</t>
  </si>
  <si>
    <t>4/3-11/4</t>
  </si>
  <si>
    <t>5/3-11/8</t>
  </si>
  <si>
    <t>3/17-11/8</t>
  </si>
  <si>
    <t>3/25-11/8</t>
  </si>
  <si>
    <t>5/2-11/8</t>
  </si>
  <si>
    <t>3/19-11/8</t>
  </si>
  <si>
    <t>4/7-11/8</t>
  </si>
  <si>
    <t>6/15-10/26</t>
  </si>
  <si>
    <t>4/15-11/17</t>
  </si>
  <si>
    <t>10 min</t>
  </si>
  <si>
    <t>4/20-11/7</t>
  </si>
  <si>
    <t>4/1-11/7</t>
  </si>
  <si>
    <t>4/8-11/8</t>
  </si>
  <si>
    <t>4/8-11/7</t>
  </si>
  <si>
    <t>6/13-10/1</t>
  </si>
  <si>
    <t>4/14-10/30</t>
  </si>
  <si>
    <t>4/2-11/1</t>
  </si>
  <si>
    <t>4/2-10/30</t>
  </si>
  <si>
    <t>4/21-11/17</t>
  </si>
  <si>
    <t>Federal and State Maximum Threshold Standards</t>
  </si>
  <si>
    <t>4/1-9/6</t>
  </si>
  <si>
    <t>Yankee Fork at Dredge Camp</t>
  </si>
  <si>
    <t>2292165, 2292164</t>
  </si>
  <si>
    <t>Jerrys Creek at mouth</t>
  </si>
  <si>
    <t>Silver Creek at mouth</t>
  </si>
  <si>
    <t>2292157, 1058439</t>
  </si>
  <si>
    <t>3/3/09-5/25/10</t>
  </si>
  <si>
    <t>11/23/09-11/9/10</t>
  </si>
  <si>
    <t>Yankee Fork above West Fork</t>
  </si>
  <si>
    <t>1058435, 2273592</t>
  </si>
  <si>
    <t>Yankee Fork above Eightmile</t>
  </si>
  <si>
    <t>Eightmile at mouth</t>
  </si>
  <si>
    <t>2286127, 2286128</t>
  </si>
  <si>
    <t>1058441, 2279650</t>
  </si>
  <si>
    <t>Jordan Creek at mouth</t>
  </si>
  <si>
    <t>HOBO</t>
  </si>
  <si>
    <t>PT</t>
  </si>
  <si>
    <t>IDEQ BT     June, July &amp; Aug rearing</t>
  </si>
  <si>
    <t>Yankee Fork above Jordan Creek</t>
  </si>
  <si>
    <t>Ramey Creek at Yankee Fork road</t>
  </si>
  <si>
    <t>Rankin Creek at mouth</t>
  </si>
  <si>
    <t>Pond Series 2 inlet</t>
  </si>
  <si>
    <t>Pond Series 2 outlet</t>
  </si>
  <si>
    <t>Tidbit</t>
  </si>
  <si>
    <t>serial or ID #</t>
  </si>
  <si>
    <t xml:space="preserve">9797415, 9998882 </t>
  </si>
  <si>
    <t xml:space="preserve">9797413, 9998881 </t>
  </si>
  <si>
    <t>9847304, 9998877</t>
  </si>
  <si>
    <t>9847295, 9998876</t>
  </si>
  <si>
    <t>9847302, 2292163</t>
  </si>
  <si>
    <t>9847300, 1058432</t>
  </si>
  <si>
    <t>11/10/11-10/31/12</t>
  </si>
  <si>
    <t>4/12-10/31</t>
  </si>
  <si>
    <t>6/29-10/22</t>
  </si>
  <si>
    <t>May</t>
  </si>
  <si>
    <t>June</t>
  </si>
  <si>
    <t>July</t>
  </si>
  <si>
    <t>4/12-11/2</t>
  </si>
  <si>
    <t>avg</t>
  </si>
  <si>
    <t>11/3/11-11/2/12</t>
  </si>
  <si>
    <t>11/2/11-9/11/12</t>
  </si>
  <si>
    <t>7/22, 7/23</t>
  </si>
  <si>
    <t>7/23, 7/24</t>
  </si>
  <si>
    <t>PACFISH</t>
  </si>
  <si>
    <t>Pond Series 1 upper pond NW shore</t>
  </si>
  <si>
    <t>logger</t>
  </si>
  <si>
    <t>Site/Year</t>
  </si>
  <si>
    <t>PACFISH/INFISH/USFWS Temperature Threshold Standards and IDEQ Cold Water Temperature Criteria</t>
  </si>
  <si>
    <t>Agency</t>
  </si>
  <si>
    <t>Regulatory Document</t>
  </si>
  <si>
    <t>Target</t>
  </si>
  <si>
    <t>Life Stage</t>
  </si>
  <si>
    <t>Temperature Threshold (Celsius)</t>
  </si>
  <si>
    <t>Parameter</t>
  </si>
  <si>
    <t>IDEQ</t>
  </si>
  <si>
    <t>IDAPA 58.01.02</t>
  </si>
  <si>
    <t>Cold Water Aquatic Life</t>
  </si>
  <si>
    <t>all stages</t>
  </si>
  <si>
    <t>maximum</t>
  </si>
  <si>
    <t>maximum daily average</t>
  </si>
  <si>
    <t>USFS/BLM</t>
  </si>
  <si>
    <t>Chinook</t>
  </si>
  <si>
    <t>rearing/ migration</t>
  </si>
  <si>
    <t>maximum 7-day running average maximum</t>
  </si>
  <si>
    <t>salmonids</t>
  </si>
  <si>
    <t>spawning all season</t>
  </si>
  <si>
    <t>USFS/BLM/USFWS</t>
  </si>
  <si>
    <t>INFISH/ USFWS</t>
  </si>
  <si>
    <t>Bulltrout</t>
  </si>
  <si>
    <t>holding</t>
  </si>
  <si>
    <t>rearing</t>
  </si>
  <si>
    <t>spawning</t>
  </si>
  <si>
    <t>June, July &amp; August rearing</t>
  </si>
  <si>
    <t>September &amp; October spawning</t>
  </si>
  <si>
    <t>spawning Aug. 1 - Sept. 14</t>
  </si>
  <si>
    <t>4/12-6/22, 6/29-10/22</t>
  </si>
  <si>
    <t>Eightmile Creek at mouth</t>
  </si>
  <si>
    <t>30/15 min</t>
  </si>
  <si>
    <t>Yankee Fork above Eightmile Creek</t>
  </si>
  <si>
    <t>3/29-11/14</t>
  </si>
  <si>
    <t>Yankee Fork at Cabin Bridge</t>
  </si>
  <si>
    <t>Cearley Creek at mouth</t>
  </si>
  <si>
    <t>Pond Series 3 upper midpoint downstream of groundwater discharge area</t>
  </si>
  <si>
    <t>Pond Series 3 historic culvert site below Cearley Creek</t>
  </si>
  <si>
    <t>Yankee Fork at Pond Series 2 outlet</t>
  </si>
  <si>
    <t>3/29-11/20</t>
  </si>
  <si>
    <t>12/22/12-11/21/13</t>
  </si>
  <si>
    <t>3/29-11/13</t>
  </si>
  <si>
    <t>7/18, 7/19</t>
  </si>
  <si>
    <t>3/29-9/7</t>
  </si>
  <si>
    <t>3/29-10/4</t>
  </si>
  <si>
    <t>12/21/12-11/8/13</t>
  </si>
  <si>
    <t>12/21/12-9/30/13</t>
  </si>
  <si>
    <t>12/21/12-11/14/13</t>
  </si>
  <si>
    <t>USFS #12-12</t>
  </si>
  <si>
    <t>6/28-11/5</t>
  </si>
  <si>
    <t>USFS #12-21</t>
  </si>
  <si>
    <t>USFS #12-28</t>
  </si>
  <si>
    <t>USFS #12-19</t>
  </si>
  <si>
    <t>USFS #12-22</t>
  </si>
  <si>
    <t>15min</t>
  </si>
  <si>
    <t>USFS #12-27</t>
  </si>
  <si>
    <t>USFS #12-01</t>
  </si>
  <si>
    <t>possibly missed days due to late deployment</t>
  </si>
  <si>
    <t>USFS #12-15</t>
  </si>
  <si>
    <t>USFS #12-24</t>
  </si>
  <si>
    <t>USFS #12-23</t>
  </si>
  <si>
    <t>Feb</t>
  </si>
  <si>
    <t>Jan</t>
  </si>
  <si>
    <t>Mar</t>
  </si>
  <si>
    <t>Apr</t>
  </si>
  <si>
    <t>Aug</t>
  </si>
  <si>
    <t>Sept</t>
  </si>
  <si>
    <t>Oct</t>
  </si>
  <si>
    <t>Nov</t>
  </si>
  <si>
    <t>Dec</t>
  </si>
  <si>
    <t>Yankee Fork above Ninemile Creek</t>
  </si>
  <si>
    <t>Ramey Creek at mouth</t>
  </si>
  <si>
    <t>Pond Series 1 upper pond northwest shore</t>
  </si>
  <si>
    <t>Pond Series 1 upper pond outlet check structure</t>
  </si>
  <si>
    <t>2009/2010</t>
  </si>
  <si>
    <t>2011/2012</t>
  </si>
  <si>
    <t>2010/2011</t>
  </si>
  <si>
    <t>2012/2013</t>
  </si>
  <si>
    <t>SONDE</t>
  </si>
  <si>
    <t>5/31-11/7</t>
  </si>
  <si>
    <t>6/16-11/7</t>
  </si>
  <si>
    <t>5/31-9/29</t>
  </si>
  <si>
    <t>8/8, 8/9</t>
  </si>
  <si>
    <t>5/13-10/28</t>
  </si>
  <si>
    <t>5/13-11/17</t>
  </si>
  <si>
    <t>4/7-11/16</t>
  </si>
  <si>
    <t>4/21-10/31</t>
  </si>
  <si>
    <t>4/22-10/31</t>
  </si>
  <si>
    <t>5/2-9/8</t>
  </si>
  <si>
    <t>6/15-11/7</t>
  </si>
  <si>
    <t>9753769/USFS #12-09</t>
  </si>
  <si>
    <t>HOBO/Tidbit</t>
  </si>
  <si>
    <t>2292167, 9998874/USFS #12-29</t>
  </si>
  <si>
    <t>11/10/11-4/10/12, 6/30-8/31</t>
  </si>
  <si>
    <t>Yankee Fork at Ninemile Creek</t>
  </si>
  <si>
    <t>Note:  removed all values less than -1 assuming flowing water would not normally be below this, and removed ice data and the FS PS1 data that needs cleaning up</t>
  </si>
  <si>
    <t>USFS #12-13</t>
  </si>
  <si>
    <t>10/24/12-11/5/13</t>
  </si>
  <si>
    <t>USFS #12-09</t>
  </si>
  <si>
    <t>Yankee Fork at Cabin Bridge between PS3 outlet and PS2 inlet</t>
  </si>
  <si>
    <t>7/19-11/4</t>
  </si>
  <si>
    <t>11/16/13-11/4/14</t>
  </si>
  <si>
    <t>4/10-11/4</t>
  </si>
  <si>
    <t>11/23/13-11/4/14</t>
  </si>
  <si>
    <t>6/20-9/30</t>
  </si>
  <si>
    <t>11/23/13-11/5/14</t>
  </si>
  <si>
    <t>11/16/13-11/5/14</t>
  </si>
  <si>
    <t>USFS #</t>
  </si>
  <si>
    <t>7/23, 7/27</t>
  </si>
  <si>
    <t>7/6-7/8</t>
  </si>
  <si>
    <t>max 7-day running avg max (Aug 1 - Sept 14)</t>
  </si>
  <si>
    <t>#days 7-day avg max &gt;15.6°C    (Aug 1 - Sept 14)</t>
  </si>
  <si>
    <t>2013/2014</t>
  </si>
  <si>
    <t>Pond Series 2 midpoint at 4th check structure downstream from inlet</t>
  </si>
  <si>
    <t>Pond Series 3 midpoint at historic big pond outlet check structure</t>
  </si>
  <si>
    <t>Pond Series 3 outlet at historic lower pond outlet check structure</t>
  </si>
  <si>
    <t>10/24/12-6/26/13</t>
  </si>
  <si>
    <t>1/27-10/14</t>
  </si>
  <si>
    <t>11/2/11-1/25/12</t>
  </si>
  <si>
    <t>9/8/11-4/10/12</t>
  </si>
  <si>
    <t>1058435, 9847304</t>
  </si>
  <si>
    <t>11/10/11-6/22/12</t>
  </si>
  <si>
    <t>2292161, 9847295</t>
  </si>
  <si>
    <t>2292158, 9998875</t>
  </si>
  <si>
    <t>11/10/11-4/10/12</t>
  </si>
  <si>
    <t>4/11-7/19</t>
  </si>
  <si>
    <t>2292165, 2292158, 9753770</t>
  </si>
  <si>
    <t>11/2/11-6/23/12</t>
  </si>
  <si>
    <t>USFS #12-03</t>
  </si>
  <si>
    <t>6/30-8/5</t>
  </si>
  <si>
    <t>Chinook spawning window specific to the Yankee Fork Salmon River was determined to be from Aug 1-Sept 14 by Kermit Bacon and Phelan (Ray) Wadsworth, Shoshone Bannock Tribes Fish and Wildlife Chinook Redd Survey Technicians (Jan 2013).</t>
  </si>
  <si>
    <t>species lifestage</t>
  </si>
  <si>
    <t>median</t>
  </si>
  <si>
    <t>lost</t>
  </si>
  <si>
    <t>still out</t>
  </si>
  <si>
    <t>Yankee Fork above the West Fork</t>
  </si>
  <si>
    <t>8/1/-11/1</t>
  </si>
  <si>
    <t>8/1/-10/10</t>
  </si>
  <si>
    <t>4/1-10/31</t>
  </si>
  <si>
    <t>6/30, 7/1</t>
  </si>
  <si>
    <t>7/2, 8/14</t>
  </si>
  <si>
    <t>8/1-10/10</t>
  </si>
  <si>
    <t>4/2-6/11, 8/1-10/11</t>
  </si>
  <si>
    <t>4/1-11/1</t>
  </si>
  <si>
    <t>4/2-6/11</t>
  </si>
  <si>
    <t>Pond Series 1 upper pond NW shore deep</t>
  </si>
  <si>
    <t>7/1, 7/2</t>
  </si>
  <si>
    <t>Pond Series 1 outlet at road culvert</t>
  </si>
  <si>
    <t>Pond Series 1 outlet at lower pond outlet</t>
  </si>
  <si>
    <t>Pond Series 3 inlet above Cearley / Yankee Fork at Pond Series 3 inlet</t>
  </si>
  <si>
    <t>Pond Series 3 culvert below Cearley Creek</t>
  </si>
  <si>
    <t>Pond Series 3 mid point at big pond outlet check structure</t>
  </si>
  <si>
    <t>Pond Series 3 outlet at lower pond outlet check structure</t>
  </si>
  <si>
    <t>Pond Series 3 inlet ~ 4m upstream of Cearley off river left bank / Yankee Fork at Pond Series 3 inlet</t>
  </si>
  <si>
    <t>max (yearly)</t>
  </si>
  <si>
    <t>max daily avg (yearly)</t>
  </si>
  <si>
    <t>max 7-day running avg max (yearly)</t>
  </si>
  <si>
    <t>#days 7-day avg max &gt;17.8°C (yearly)</t>
  </si>
  <si>
    <t>Yankee Fork ~40m below Bonanza Bridge mixed with spring/groundwater emerging along river right bank (overwinter HOBO and summer PT data)</t>
  </si>
  <si>
    <t>4/2-11/3</t>
  </si>
  <si>
    <t>ok days exceeding values since recal gaps do not appear to occur at the time when temps are exceeding the standars; see graph</t>
  </si>
  <si>
    <t>MAINSTEM</t>
  </si>
  <si>
    <t>TRIBUTARIES</t>
  </si>
  <si>
    <t>POND SERIES</t>
  </si>
  <si>
    <t>9998876 / 9998877</t>
  </si>
  <si>
    <t>6/25-11/2</t>
  </si>
  <si>
    <t>4/21-11/2</t>
  </si>
  <si>
    <t>no data</t>
  </si>
  <si>
    <t>3/31-11/2</t>
  </si>
  <si>
    <t>3/31-11/1</t>
  </si>
  <si>
    <t>12/9-11/2</t>
  </si>
  <si>
    <t>6/25-10/10</t>
  </si>
  <si>
    <t>malfunction</t>
  </si>
  <si>
    <t>9998876/9797412</t>
  </si>
  <si>
    <t>12/10-11/1</t>
  </si>
  <si>
    <t>6/24- bat died / 10/12-11/2</t>
  </si>
  <si>
    <t>The bold numbers indicate inaccurate values from incomplete months, due to early or late installation, malfunction or air exposure, or removal for SONDE recalibration</t>
  </si>
  <si>
    <t>The bold numbers indicate inaccurate values from incomplete months, due to early or late installation, malfunction or air exposure, or removal for SONDE recalibration.  Blue highlighted cells are water temperatures with values of less than -1 considered outliers and not included in results.</t>
  </si>
  <si>
    <t>Pond Series 2 inlet prior to rehabilitation</t>
  </si>
  <si>
    <t>7/14-11/2</t>
  </si>
  <si>
    <t>West Fork at old mouth</t>
  </si>
  <si>
    <t>Yankee Fork at second bridge below West Fork</t>
  </si>
  <si>
    <t>Yankee Fork below West Fork on bend ~100m south of bridge at end of tiny two track off river right</t>
  </si>
  <si>
    <t>Pond Series 3 midpoint at big pond outlet check structure prior to rehabilitation (2012), and at historic big pond outlet check structure post rehabilitation (2013-2015)</t>
  </si>
  <si>
    <t>Flat Rock</t>
  </si>
  <si>
    <t>Yankee Fork below the West Fork at old WFk mouth and 1st bridge below</t>
  </si>
  <si>
    <t>3/31-7/13 spring only</t>
  </si>
  <si>
    <t>river left abutment</t>
  </si>
  <si>
    <t>5/24-6/5 malfunction</t>
  </si>
  <si>
    <t>5/24-10/31</t>
  </si>
  <si>
    <t>Yankee Fork below the West Fork - at 1st bridge below West Fork</t>
  </si>
  <si>
    <t>11/4/16-10/31/17</t>
  </si>
  <si>
    <t>12/9/15-3/22/17</t>
  </si>
  <si>
    <t>4/20-10/31</t>
  </si>
  <si>
    <t>3/30-10/31</t>
  </si>
  <si>
    <t>7/31, 8/4</t>
  </si>
  <si>
    <t>11/4-5/6, 7/28-10/31</t>
  </si>
  <si>
    <t>11/5/16-10/31/17</t>
  </si>
  <si>
    <t>3/30-6/8, 7/28-10/6</t>
  </si>
  <si>
    <t>2009-2010</t>
  </si>
  <si>
    <t>2011-2012</t>
  </si>
  <si>
    <t>2012-2013</t>
  </si>
  <si>
    <t>2013-2014</t>
  </si>
  <si>
    <t>2016-2017</t>
  </si>
  <si>
    <t>2010-2011</t>
  </si>
  <si>
    <t>2015-2016</t>
  </si>
  <si>
    <t>2014-2015</t>
  </si>
  <si>
    <t>Yankee Fork at first bridge below West Fork</t>
  </si>
  <si>
    <t>4/2-11/2</t>
  </si>
  <si>
    <t>8/1, 8/2</t>
  </si>
  <si>
    <t>7/11, 7/18</t>
  </si>
  <si>
    <t>8/3, 8/4</t>
  </si>
  <si>
    <t>5/3-11/2</t>
  </si>
  <si>
    <t>6/17-11/2</t>
  </si>
  <si>
    <t>7/26, 8/8</t>
  </si>
  <si>
    <t>7/26,7/27</t>
  </si>
  <si>
    <t>7/24, 7/25</t>
  </si>
  <si>
    <t>8/4, 8/20</t>
  </si>
  <si>
    <t>8/15, 8/16</t>
  </si>
  <si>
    <t>8/25, 8/26</t>
  </si>
  <si>
    <t>4/15-11/14</t>
  </si>
  <si>
    <t>8/28, 8/29</t>
  </si>
  <si>
    <t xml:space="preserve">1058433, 2292163, 2292166 </t>
  </si>
  <si>
    <t>11/15/10-4/28/11</t>
  </si>
  <si>
    <t>2279650, 2273592</t>
  </si>
  <si>
    <t>11/15/10-2/8/11, 3/12/11-5/14/11</t>
  </si>
  <si>
    <t>7/24, 8/11</t>
  </si>
  <si>
    <t>7/24, 7/26</t>
  </si>
  <si>
    <t>8/6, 8/7</t>
  </si>
  <si>
    <t>7/16, 7/19</t>
  </si>
  <si>
    <t>USFS #12-18</t>
  </si>
  <si>
    <t>9/8, 9/9</t>
  </si>
  <si>
    <t>HOBO floating near surface on July 20</t>
  </si>
  <si>
    <t>late deployment missed all maximums for season</t>
  </si>
  <si>
    <t>No Data - short memory HOBO</t>
  </si>
  <si>
    <t>8/2, 8/3</t>
  </si>
  <si>
    <t>7/3 7/4</t>
  </si>
  <si>
    <t>innacurate spawn max and days from recal gap on 8/1 and 8/2</t>
  </si>
  <si>
    <t>8/4, 8/5</t>
  </si>
  <si>
    <t>Why the late peak?  Was water being backed up by wier?</t>
  </si>
  <si>
    <t>inaccurate days exceeding - HOBO came out of water</t>
  </si>
  <si>
    <t>5/23-10/31</t>
  </si>
  <si>
    <t>7/14, 7/15</t>
  </si>
  <si>
    <t>7/7-10/31</t>
  </si>
  <si>
    <t>3/29-10/31</t>
  </si>
  <si>
    <t>1/19-10/31</t>
  </si>
  <si>
    <t>7/13, 7/14</t>
  </si>
  <si>
    <t>5/4-10/31</t>
  </si>
  <si>
    <t>LOST</t>
  </si>
  <si>
    <t>found out of water</t>
  </si>
  <si>
    <t>1/6-11/1</t>
  </si>
  <si>
    <t>Pond Series 1 outlet at culvert</t>
  </si>
  <si>
    <t>7/7-11/2</t>
  </si>
  <si>
    <t>8/8, 8/10</t>
  </si>
  <si>
    <t>3/31-6/9, 7/19-9/28</t>
  </si>
  <si>
    <t>Pond Series 2 midpoint at 4th check structure downstream from inlet prior to rehabilitation (2012-2013), and post rehabilitation (2014-2018) </t>
  </si>
  <si>
    <t>USFS #10144952</t>
  </si>
  <si>
    <t>estimate only</t>
  </si>
  <si>
    <t>dates deployed</t>
  </si>
  <si>
    <t>upstream of confluence but ok to use</t>
  </si>
  <si>
    <t>comparison for tidbit location higher up from mouth</t>
  </si>
  <si>
    <t>USFS #12-29</t>
  </si>
  <si>
    <t>6/30-8/31</t>
  </si>
  <si>
    <t>Pond Series 1 lower pond outlet check structure prior to rehabilitation</t>
  </si>
  <si>
    <t>Values less than -1 assuming flowing water would not normally be below this removed on calculation sheet</t>
  </si>
  <si>
    <t>2017-2018</t>
  </si>
  <si>
    <t>Dec Jan monthly averages</t>
  </si>
  <si>
    <t>4/2-10/18</t>
  </si>
  <si>
    <t>4/2-11/8</t>
  </si>
  <si>
    <t>4/3-11/8</t>
  </si>
  <si>
    <t>4/23-11/8</t>
  </si>
  <si>
    <t>5/5-11/8</t>
  </si>
  <si>
    <t>4/7-10/31</t>
  </si>
  <si>
    <t>4/8-10/31</t>
  </si>
  <si>
    <t>6/4-11/16</t>
  </si>
  <si>
    <t>4/1-11/8</t>
  </si>
  <si>
    <t>4/25-11/6</t>
  </si>
  <si>
    <t>5/14-11/4</t>
  </si>
  <si>
    <t>4/29-11/2</t>
  </si>
  <si>
    <t>max d ave</t>
  </si>
  <si>
    <t>max7d seas</t>
  </si>
  <si>
    <t>average</t>
  </si>
  <si>
    <t>Difference between HOBO and SONDE</t>
  </si>
  <si>
    <t>maxd spaw</t>
  </si>
  <si>
    <t>major data gap during peak summer temps - not a valid comparison between sonde and hobo</t>
  </si>
  <si>
    <t>recal gap just prior to peak threw off the max daily ave and max 7day running - obvious error so not a valid comparison</t>
  </si>
  <si>
    <t>recal gap error</t>
  </si>
  <si>
    <t>invalid comparison recal gap error</t>
  </si>
  <si>
    <t>checked good as far as recal gap errors</t>
  </si>
  <si>
    <t>Custer Bridge</t>
  </si>
  <si>
    <t>above Jordan</t>
  </si>
  <si>
    <t>above old West Fork</t>
  </si>
  <si>
    <t>West Fork old</t>
  </si>
  <si>
    <t xml:space="preserve"> 1st bridge below West Fork</t>
  </si>
  <si>
    <t>2nd bridge below West Fork </t>
  </si>
  <si>
    <t>Cabin Bridge</t>
  </si>
  <si>
    <t>Dredge Camp</t>
  </si>
  <si>
    <t>~140m DS of SBT and is different from two OW of SBT hobo so will not include in results</t>
  </si>
  <si>
    <r>
      <t>Yankee Fork above Jordan Creek</t>
    </r>
    <r>
      <rPr>
        <b/>
        <sz val="9"/>
        <color rgb="FFFF0000"/>
        <rFont val="Times New Roman"/>
        <family val="1"/>
      </rPr>
      <t xml:space="preserve"> using USFS Tidbit (2012-2013) and SBT HOBO (2013-2014, 2016-2017)</t>
    </r>
  </si>
  <si>
    <t>USFS Tidbit data not used after comparison to SBT OW ~140m US</t>
  </si>
  <si>
    <t>USFS #12-08</t>
  </si>
  <si>
    <t>1 hr</t>
  </si>
  <si>
    <t>12/30/12-7/27/13</t>
  </si>
  <si>
    <t>6/28-7/27</t>
  </si>
  <si>
    <t>2013 USFS</t>
  </si>
  <si>
    <t>Lost River Fish Ecology 2273356</t>
  </si>
  <si>
    <t>Lost River Fish Ecology, Inc. 2273356</t>
  </si>
  <si>
    <t>2013 LRFE</t>
  </si>
  <si>
    <t>10/8/17-9/10/18</t>
  </si>
  <si>
    <t>Side Channel 1 at CHaMP 1709</t>
  </si>
  <si>
    <t>Apr-Oct</t>
  </si>
  <si>
    <t>Yankee Fork above Eightmile Creek Upper</t>
  </si>
  <si>
    <t>Yankee Fork above Eightmile Creek Lower</t>
  </si>
  <si>
    <t>5/30-11/4</t>
  </si>
  <si>
    <t>4/11-11/4</t>
  </si>
  <si>
    <t>Yankee Fork at Bonanza Bridge directly below spring</t>
  </si>
  <si>
    <t>Yankee Fork above Side Channel 1 inlet</t>
  </si>
  <si>
    <t>4/26-11/4</t>
  </si>
  <si>
    <t>5/3-11/4</t>
  </si>
  <si>
    <t>4/10-moved, 9/1-11/4</t>
  </si>
  <si>
    <t>4/11-4/29, lostDL, 9/1-11/4</t>
  </si>
  <si>
    <t>5/2-7/12, lostDL</t>
  </si>
  <si>
    <t>5/2-launch error?</t>
  </si>
  <si>
    <t>5/2-lostDL, 8/27-11/4</t>
  </si>
  <si>
    <t>4/18-7/24, lostDL, 9/1-11/4</t>
  </si>
  <si>
    <t>4/17-11/4</t>
  </si>
  <si>
    <t>5/3-7/1, lostDL, 10/5-11/4</t>
  </si>
  <si>
    <t>4/18-11/4</t>
  </si>
  <si>
    <t>6/3, 7/30</t>
  </si>
  <si>
    <t>1/6/18-7/31/19</t>
  </si>
  <si>
    <t>4/18-6/19, lostDL, 8/23-11/2</t>
  </si>
  <si>
    <t>4/18-6/19, lostDL, 8/31-11/4</t>
  </si>
  <si>
    <t>4/18-6/19, lostDL</t>
  </si>
  <si>
    <t>5/3-10/1</t>
  </si>
  <si>
    <t>9998877, 9847302</t>
  </si>
  <si>
    <t>5/29-LOST, 8/29-11/4</t>
  </si>
  <si>
    <t>20281701, 9847296</t>
  </si>
  <si>
    <t>4/10-LOST, 9/1-11/4</t>
  </si>
  <si>
    <t>2292167, 9753770</t>
  </si>
  <si>
    <t>Yankee Fork above Side Channel 1 inlet at Preachers Cove</t>
  </si>
  <si>
    <t>West Fork at Virginias cabin</t>
  </si>
  <si>
    <t>West Fork at mouth</t>
  </si>
  <si>
    <t>12/9/15-6/9/16 overwinter&amp;spring</t>
  </si>
  <si>
    <t>12/9/15-8/2/16</t>
  </si>
  <si>
    <t>12/9/15-11/2/16</t>
  </si>
  <si>
    <t>12/9/15-6/29/16 winter out of h20</t>
  </si>
  <si>
    <t>12/9/15-6/29/16 overwinter-spring</t>
  </si>
  <si>
    <t>12/9/15-6/16/16 overwinter-spring</t>
  </si>
  <si>
    <t>12/10/15-11/1/16</t>
  </si>
  <si>
    <t>12/10/15-3/29/16 overwinter</t>
  </si>
  <si>
    <t>11/4/16-5/6/17, 7/28-10/31</t>
  </si>
  <si>
    <t>2018-2019</t>
  </si>
  <si>
    <t>Pond Series 1 outlet at Yankee Fork road culvert prior to rehabilitation (2011-2013), and after rehabilitation (2017-2019)</t>
  </si>
  <si>
    <t xml:space="preserve">2009-2019 Yankee Fork Salmon River Watershed Overwinter Monthly Stream Temperature Data Summary (°C)  </t>
  </si>
  <si>
    <t>2018 (1)</t>
  </si>
  <si>
    <t>2018 (2)</t>
  </si>
  <si>
    <t>Latitude</t>
  </si>
  <si>
    <t>Longitude</t>
  </si>
  <si>
    <t>Yankee Fork at bridge above Custer townsite</t>
  </si>
  <si>
    <t>Yankee Fork at bridge below Bonanza townsite mid-channel at SONDE boom</t>
  </si>
  <si>
    <t>Yankee Fork ~40m below bridge below Bonanza townsite on river right</t>
  </si>
  <si>
    <t>Yankee Fork at Polecamp Flat Campground</t>
  </si>
  <si>
    <t>Yankee Fork at bridge below Flat Rock Campground</t>
  </si>
  <si>
    <t>E</t>
  </si>
  <si>
    <t>N</t>
  </si>
  <si>
    <t>UTM 11T WGS84/NAD83</t>
  </si>
  <si>
    <t>Yankee Fork at bridge between Pond Series 2 inlet and Pond Series 3 outlet</t>
  </si>
  <si>
    <t>Pond Series 3 at Cearley Creek</t>
  </si>
  <si>
    <t>no data - site location error</t>
  </si>
  <si>
    <t>Side Channel 2 outlet</t>
  </si>
  <si>
    <t>Pond Series 3 midpoint at big pond outlet check structure prior to rehabilitation (2011-2012), and at historic big pond outlet check structure post rehabilitation (2013-2016)</t>
  </si>
  <si>
    <t>2018(1)</t>
  </si>
  <si>
    <t>2018(2)</t>
  </si>
  <si>
    <t>Pond Series 2 midpoint at 4th check structure downstream from inlet prior to rehabiliation (2011-2013), and post rehabilitation (2013-2016)</t>
  </si>
  <si>
    <t>Pond Series 3 inlet - Yankee Fork at inlet (2012), and at ~4m above Cearly Creek (2013)</t>
  </si>
  <si>
    <t>Pond Series 2 outlet prior to rehabilitation (2011-2013), and post rehabilitation (2013-2016)</t>
  </si>
  <si>
    <t>Pond Series 3 culvert below Cearley Creek prior to rehabilitation (2011-2012), and at historic culvert site below Cearley Creek post rehabilitation (2012-2018)</t>
  </si>
  <si>
    <t>Pond Series 3 outlet at lower pond outlet check structure prior to rehabilitation (2011-2012), and at historic lower pond outlet check structure and at PIT tag array post rehabilitation (2012–2017)</t>
  </si>
  <si>
    <t>Pond Series 3 midpoint at big pond outlet check structure prior to rehabilitation (2011-2012), and at historic big pond outlet check structure post rehabilitation (2012–2016)</t>
  </si>
  <si>
    <t>West Fork at Virginia's Cabin</t>
  </si>
  <si>
    <t>West Fork at new mouth</t>
  </si>
  <si>
    <t>Pond Series 3 upper midpoint at lower end of  rehab-roughened channel, downstream of significant Yankee Fork subsurface flow discharge area, post rehabilitation </t>
  </si>
  <si>
    <t>The bold numbers indicate inaccurate values from incomplete months, due to early or late installation, malfunction or air exposure, or removal for SONDE recalibration.  Blue highlighted cells are water temperatures with values of less than -1 considered outliers and not included in results.  Numbers highlighted in gradually darkening shades of grey is the timeframe in which the Yankee Fork was slowly released to its new channel and combined with West Fork below its new mouth.</t>
  </si>
  <si>
    <t>3/30-LOST</t>
  </si>
  <si>
    <t>West Fork MIXED with YFSR water after 5/4.  HOBO removed after 8/2 so spawn days exceeding std is inaccurate.  This HOBO was moved to 1st bridge below where spawn max occurred at 16.51 on 8/21 so the spawn max at this location could be inaccurate but possibly not since other sites spawn max occured on 8/2.</t>
  </si>
  <si>
    <t>above SC1</t>
  </si>
  <si>
    <t>mm/yyyy</t>
  </si>
  <si>
    <t>Ave.</t>
  </si>
  <si>
    <t>Ave. Daily Max.</t>
  </si>
  <si>
    <t>Max.</t>
  </si>
  <si>
    <t>Ave. Daily Min.</t>
  </si>
  <si>
    <t>Min.</t>
  </si>
  <si>
    <t>Bonanza RAWS AIR TEMPERATURE</t>
  </si>
  <si>
    <t>Annual max avg daily max</t>
  </si>
  <si>
    <t>Annual maximum</t>
  </si>
  <si>
    <t>Annual max in Aug Sept</t>
  </si>
  <si>
    <t>max daily average air temp</t>
  </si>
  <si>
    <t>max water temp</t>
  </si>
  <si>
    <t>max daily avg water temp</t>
  </si>
  <si>
    <t>max 7-day running avg max water temp</t>
  </si>
  <si>
    <t>max 7-day running avg max water temp (Aug 1 - Sept 14)</t>
  </si>
  <si>
    <t>max air temp (Aug 1 - Sept 14)</t>
  </si>
  <si>
    <t>max air temp</t>
  </si>
  <si>
    <t>avg discharge (Aug 1 -Sept 14)</t>
  </si>
  <si>
    <t>Pond Series 3 outlet post rehabilitation at historic lower pond outlet check structure (2013-2016), and at PIT tag array (2017-2019)</t>
  </si>
  <si>
    <t>Easting</t>
  </si>
  <si>
    <t>Northing</t>
  </si>
  <si>
    <t>Yankee Fork above Eightmile Creek (2011-2018)</t>
  </si>
  <si>
    <t>Yankee Fork at first bend below Fivemile Creek (2007-2010)</t>
  </si>
  <si>
    <t>Jordan Creek below bridge at mouth (SONDE, 2007, 2009)</t>
  </si>
  <si>
    <t>Jordan Creek above bridge at mouth (SONDE &amp; HOBO, 2010-2018)</t>
  </si>
  <si>
    <t>Yankee Fork ~40m below bridge below Bonanza townsite on river right (PT)</t>
  </si>
  <si>
    <t>Yankee Fork above West Fork (2009-2016)</t>
  </si>
  <si>
    <t>Side Channel 1 outlet (2017)</t>
  </si>
  <si>
    <t>West Fork at old mouth (SONDE and HOBO 2007-2016)</t>
  </si>
  <si>
    <t>West Fork at old mouth USFS #12-21</t>
  </si>
  <si>
    <t>West Fork at Virginia's cabin (SONDE and HOBO)</t>
  </si>
  <si>
    <t>Yankee Fork below 1st bridge below West Fork (2009)</t>
  </si>
  <si>
    <t>Yankee Fork above 1st bridge below West Fork (2016)</t>
  </si>
  <si>
    <t>Yankee Fork at 1st bridge below West Fork (SONDE &amp; HOBO, 2016-2019)</t>
  </si>
  <si>
    <t>Yankee Fork below West Fork USFS #12-28 / at 2nd bridge below West Fork near PS3 inlet</t>
  </si>
  <si>
    <t>Yankee Fork below Polecamp Flat Campground USFS #12-20</t>
  </si>
  <si>
    <t>Yankee Fork at bridge below Flat Rock Campground (SONDE and HOBO)</t>
  </si>
  <si>
    <t>Ramey Creek at mouth USFS #12-09</t>
  </si>
  <si>
    <t>Rankin Creek at mouth USFS #12-24</t>
  </si>
  <si>
    <t>Pond Series 1 upper pond north west shore</t>
  </si>
  <si>
    <t>Pond Series 1 upper pond north west shore USFS #12-23</t>
  </si>
  <si>
    <t>Pond Series 1 upper pond outlet USFS #12-03</t>
  </si>
  <si>
    <t>Pond Series 1 lower pond outlet (HOBO 2015, SONDE 2016)</t>
  </si>
  <si>
    <t>Pond Series 1 outlet at Yankee Fork road culvert (SONDE 2013, HOBO 2013-2019)</t>
  </si>
  <si>
    <t>Pond Series 1 outlet at Yankee Fork road culvert  USFS #12-29</t>
  </si>
  <si>
    <t>unnamed tributary to Pond Series 2 at mouth</t>
  </si>
  <si>
    <t>Pond Series 2 mid point at 4th check structure downstream from inlet</t>
  </si>
  <si>
    <t>Yankee Fork at Pond Series 3 inlet (2012 1st site)</t>
  </si>
  <si>
    <t>Yankee Fork at Pond Series 3 inlet (2012 2nd site)</t>
  </si>
  <si>
    <t>Pond Series 3 inlet 4m above Cearley Creek (2012-2013 &amp; 2013)</t>
  </si>
  <si>
    <t>Pond Series 3 inlet upstream of control structure (2015)</t>
  </si>
  <si>
    <t>Pond Series 3 upper mid point at downstream end of roughened channel (2012-2013)</t>
  </si>
  <si>
    <t>Pond Series 3 lower mid point at historic middle or big pond outlet check structure</t>
  </si>
  <si>
    <t>Pond Series 3 outlet at site of historic last or lower pond outlet check structure (HOBO 2012-2015, SONDE 2013)</t>
  </si>
  <si>
    <t>Pond Series 3 outlet on downstream PIT tag array antenna leg, channel-left (2017-2018)</t>
  </si>
  <si>
    <t>Yankee Fork at bridge above Fivemile Creek</t>
  </si>
  <si>
    <t>Jordan Creek above bridge at mouth</t>
  </si>
  <si>
    <t>Yankee Fork at bridge below Bonanza mid-thalweg below river left pier</t>
  </si>
  <si>
    <t>Yankee Fork at bridge below Bonanza townsite mid-thalweg adjacent to river left pier</t>
  </si>
  <si>
    <t>Yankee Fork at bridge below Bonanza mid-channel SONDE boom</t>
  </si>
  <si>
    <t>Yankee Fork at bridge below Bonanza mid-thalweg adjacent to river left pier</t>
  </si>
  <si>
    <t>2006-2020 Yankee Fork Restoration Project Spring/Summer/Fall Maximum Water Temperature Data Summary (°C)</t>
  </si>
  <si>
    <t>Yankee Fork at first bend below Fivemile Creek on river right</t>
  </si>
  <si>
    <t>Camas Creek above Silver Creek</t>
  </si>
  <si>
    <t>West Fork at mouth to Yankee Fork at first bridge below West Fork</t>
  </si>
  <si>
    <t>Camas Creek (unknown if above or below Silver Creek)</t>
  </si>
  <si>
    <t>East Fork Salmon River at mouth</t>
  </si>
  <si>
    <t>Basin Creek ~50 yards above bridge at mouth</t>
  </si>
  <si>
    <t>East Fork Salmon River at Screw Trap below Big Boulder Creek</t>
  </si>
  <si>
    <t>Camas Creek at trailhead gate below Silver Creek</t>
  </si>
  <si>
    <t>Camas Creek at second ford above Silver Creek</t>
  </si>
  <si>
    <t>Yankee Fork at bridge above Custer</t>
  </si>
  <si>
    <t>Jordan Creek below bridge at mouth</t>
  </si>
  <si>
    <t>Valley Creek at HWY75 bridge at mouth</t>
  </si>
  <si>
    <t>Basin Creek ~145m above hot springs at mouth</t>
  </si>
  <si>
    <t>Basin Creek above East Basin Creek below trailhead</t>
  </si>
  <si>
    <t>East Fork Salmon River below Germania Creek at Deer Creek</t>
  </si>
  <si>
    <t>unnamed intermittent tributary/spring / groundwater emerging along river right bank at bridge below Bonanza townsite</t>
  </si>
  <si>
    <t>Side Channel 1 outlet</t>
  </si>
  <si>
    <t>Yankee Fork above Side Channel 2 at CHaMP 1971</t>
  </si>
  <si>
    <t>Yankee Fork above Eightmile Creek (2019, 2020)</t>
  </si>
  <si>
    <t>Yankee Fork at bridge above Fivemile Creek (2015-2020)</t>
  </si>
  <si>
    <t>Jordan Creek above bridge at mouth (2019, 2020)</t>
  </si>
  <si>
    <t>Yankee Fork ~140m above Jordan Creek (SBT HOBO)</t>
  </si>
  <si>
    <t>Yankee Fork directly above Jordan Creek (USFS Tidbit)</t>
  </si>
  <si>
    <t>Yankee Fork ~170 meters below Jordan (USFS Tidbit)</t>
  </si>
  <si>
    <t>Yankee Fork ~20m below Jordan Creek at HECLA staff gauge/diffuser site (SBT HOBO)</t>
  </si>
  <si>
    <t>Yankee Fork ~20m below Jordan at HECLA staff gauge/diffuser site (SBT 2009, 2020)</t>
  </si>
  <si>
    <t>Yankee Fork ~170m below Jordan Creek (USFS #12-14 2013)</t>
  </si>
  <si>
    <t>Yankee Fork ~140m above Jordan Creek (SBT)</t>
  </si>
  <si>
    <t>Yankee Fork directly above Jordan Creek (USFS #12-22 2013)</t>
  </si>
  <si>
    <t>Jordan Creek above bridge at mouth (USFS Tidbit)</t>
  </si>
  <si>
    <t>Jordan Creek above the HECLA restored reach (USFS Tidbit)</t>
  </si>
  <si>
    <t>West Fork Yankee Fork ~40m upstream of SBT HOBO/SONDE (USFS Tidbit)</t>
  </si>
  <si>
    <t>Yankee Fork above West Fork (USFS Tidbit)</t>
  </si>
  <si>
    <t>Yankee Fork at second bridge below West Fork (USFS Tidbit)</t>
  </si>
  <si>
    <t>Eightmile Creek at mouth (USFS Tidbit)</t>
  </si>
  <si>
    <t>Yankee Fork at Cabin Bridge between PS2 inlet and PS3 outlet immediately upstream of the PS3 outlet center channel behind a boulder</t>
  </si>
  <si>
    <t>Pond Series 1 upper pond outlet check structure (USFS Tidbit)</t>
  </si>
  <si>
    <t>Yankee Fork above Eightmile Creek (USFS Tidbit)</t>
  </si>
  <si>
    <t>Yankee Fork ~500m below Pole Flat Camp (USFS Tidbit)</t>
  </si>
  <si>
    <t>Ramey Creek at mouth (USFS Tidbit)</t>
  </si>
  <si>
    <t>Rankin Creek at mouth (USFS Tidbit)</t>
  </si>
  <si>
    <t>Pond Series 1 upper pond NW shore (USFS Tidbit)</t>
  </si>
  <si>
    <t>Pond Series 1 outlet at road culvert (USFS Tidbit)</t>
  </si>
  <si>
    <t>Pond Series 1 outlet at road culvert (SBT HOBO)</t>
  </si>
  <si>
    <t>Yankee Fork at Pond Series 3 outlet (USFS Tidbit)</t>
  </si>
  <si>
    <t>Pond Series 3 inlet at top of inlet at where PS3 splits off from the YFSR / Yankee Fork at Pond Series 3 inlet (USFS Tidbit)</t>
  </si>
  <si>
    <t>Pond Series 3 below Cearly Creek (USFS Tidbit)</t>
  </si>
  <si>
    <t>Pond Series 3 outlet (USFS Tidbit)</t>
  </si>
  <si>
    <t>West Fork at Virginia's cabin</t>
  </si>
  <si>
    <t>Pond Series 1 outlet at Yankee Fork road culvert</t>
  </si>
  <si>
    <t>Pond Series 3 inlet at control structure</t>
  </si>
  <si>
    <t>Pond Series 3 outlet on downstream PIT tag array antenna leg, channel-left</t>
  </si>
  <si>
    <t>Pond Series 3 outlet on log above PIT tag array</t>
  </si>
  <si>
    <t>Pond Series 3 outlet on log above PIT tag array (2019, 2020)</t>
  </si>
  <si>
    <t>Pond Series 3 inlet at control structure (USFS #10144952 2014, SBT 2016-2020)</t>
  </si>
  <si>
    <t>Pons Series 3 historic culvert site (2015-2018, 2020)</t>
  </si>
  <si>
    <t>Pond Series 2 outlet (HOBO 2011-2020, SONDE 2013)</t>
  </si>
  <si>
    <t>unnamed tributary to Pond Series 2 at mouth (2019)</t>
  </si>
  <si>
    <t>Pond Series 2 inlet on downstream side of culvert (2012)</t>
  </si>
  <si>
    <t>Yankee Fork at bridge below Bonanza townsite mid-thalweg adjacent to river left pier (2016, 2018, 2019)</t>
  </si>
  <si>
    <t>Yankee Fork at bridge below Bonanza townsite mid-thalweg on river left below river left pier (2018, 2020)</t>
  </si>
  <si>
    <t>Side Channel 1 at CHaMP 1709 (CHaMP 2018)</t>
  </si>
  <si>
    <t>Yankee Fork above Side Channel 2 at CHaMP 1971 (CHaMP 2018)</t>
  </si>
  <si>
    <t>Side Channel 2 outlet (2019, 2020)</t>
  </si>
  <si>
    <t>Yankee Fork above Side Channel 1 inlet (2017, 2019, 2020)</t>
  </si>
  <si>
    <t>Yankee Fork above West Fork (USFS #12-13 2012, 2013)</t>
  </si>
  <si>
    <t>Jordan Creek above bridge at mouth (USFS #12-27 2013)</t>
  </si>
  <si>
    <t>Eightmile Creek at mouth (USFS #12-19 2012, 2013)</t>
  </si>
  <si>
    <t>Yankee Fork above Eightmile Creek (USFS #12-12 2013)</t>
  </si>
  <si>
    <t>Jordan Creek above HECLA restored reach (USFS #12-27 2013)</t>
  </si>
  <si>
    <t>2006-2020 Yankee Fork Restoration Project Stream Temperature Datalogger Locations</t>
  </si>
  <si>
    <t>Yankee Fork at bridge below Bonanza townsite mid-channel at SONDE boom (SONDE and HOBO, 2006-2018)</t>
  </si>
  <si>
    <t>6/9-11/3</t>
  </si>
  <si>
    <t>7/30, 8/18</t>
  </si>
  <si>
    <t>8/5, 8/10</t>
  </si>
  <si>
    <t>6/9-11/12</t>
  </si>
  <si>
    <t>6/26, 8/19</t>
  </si>
  <si>
    <t>6/10-died 7/2 eshock CHaMP 777 - no data</t>
  </si>
  <si>
    <t>6/10-11/3</t>
  </si>
  <si>
    <t>7/10-11/3</t>
  </si>
  <si>
    <t>8/4-8/6</t>
  </si>
  <si>
    <t>7/28-9/17</t>
  </si>
  <si>
    <t>West Fork at new mouth (1)</t>
  </si>
  <si>
    <t>West Fork at new mouth (2)</t>
  </si>
  <si>
    <t>6/11-11/3</t>
  </si>
  <si>
    <t>6/9-11/4</t>
  </si>
  <si>
    <t>8/7, 8/8</t>
  </si>
  <si>
    <r>
      <t xml:space="preserve">Values in </t>
    </r>
    <r>
      <rPr>
        <b/>
        <sz val="10"/>
        <rFont val="Times New Roman"/>
        <family val="1"/>
      </rPr>
      <t>black bold</t>
    </r>
    <r>
      <rPr>
        <sz val="10"/>
        <rFont val="Times New Roman"/>
        <family val="1"/>
      </rPr>
      <t xml:space="preserve"> type are estimates from SONDE data sets where recalibration gaps may have occurred in data collection during peak summer temperatures, or from HOBO/Tidbit data gaps or where deployed late or retrieved early during peak summer temperatures.  Values in </t>
    </r>
    <r>
      <rPr>
        <b/>
        <sz val="10"/>
        <color rgb="FFC00000"/>
        <rFont val="Times New Roman"/>
        <family val="1"/>
      </rPr>
      <t>red bold</t>
    </r>
    <r>
      <rPr>
        <b/>
        <sz val="10"/>
        <color rgb="FFFF0000"/>
        <rFont val="Times New Roman"/>
        <family val="1"/>
      </rPr>
      <t xml:space="preserve"> </t>
    </r>
    <r>
      <rPr>
        <sz val="10"/>
        <rFont val="Times New Roman"/>
        <family val="1"/>
      </rPr>
      <t>type</t>
    </r>
    <r>
      <rPr>
        <sz val="10"/>
        <color rgb="FFFF0000"/>
        <rFont val="Times New Roman"/>
        <family val="1"/>
      </rPr>
      <t xml:space="preserve"> </t>
    </r>
    <r>
      <rPr>
        <sz val="10"/>
        <rFont val="Times New Roman"/>
        <family val="1"/>
      </rPr>
      <t xml:space="preserve">are erroneous maximum data from SONDE where the recal gap did occur during peak temperatures.  Data highlighted in grey and red are HOBO and SONDE comparisons noted in results section for the Bonanza Bridge site, and data highlighted in green are HOBO and USFS Tidbit comparisons for different locations noted in results section for Jordan Creek and the West Fork.  </t>
    </r>
  </si>
  <si>
    <t>no season max data because of late deployment and Cearley typically peaks in temp during runoff may-june</t>
  </si>
  <si>
    <t>ok days exceedence since overall season temps typically fall way below chinook life stage max standards</t>
  </si>
  <si>
    <t>6/8-11/4</t>
  </si>
  <si>
    <t>7/29-9/17</t>
  </si>
  <si>
    <t>6/12-7/29</t>
  </si>
  <si>
    <t>SHORT MEMORY HOBO DEPLOYED TOO EARLY SO NO MAX TEMP DATA</t>
  </si>
  <si>
    <t>NO DATA - end file on 6/9 24 hours after launch - recorded ok but ended; battery ok</t>
  </si>
  <si>
    <t>NO DATA - battery ok; hobo malfunction - recorded all season same temp</t>
  </si>
  <si>
    <t>7/9-11/4</t>
  </si>
  <si>
    <t>6/10-11/4</t>
  </si>
  <si>
    <t>out of water during peak temperatures - no max data</t>
  </si>
  <si>
    <t>Yankee Fork at bridge below Bonanza townsite mid-thalweg on river left below river left pier</t>
  </si>
  <si>
    <t>Side Channel 1 at CHaMP Site 1709</t>
  </si>
  <si>
    <t>data gap on 8/3-8/4 when moved from old wfk to bridge may have caused missed peak and days.  Spawn max on 8/21 probably ok since the other possibility on 8/2, seen at other sites in YF this year, is actually lower!… days exceeding spawn std is definitely in error because of missed data collection on 8/3 and 8/4.</t>
  </si>
  <si>
    <t>West Fork at new mouth (2019, 2020)</t>
  </si>
  <si>
    <t>Pond Series 1 outlet at Yankee Fork road culvert prior to rehabilitation (2011-2013), and post rehabilitation (2018-2020)</t>
  </si>
  <si>
    <t>HOBO difference - see 2020 HOBO check data - unknown which is more accurate - no NIST thermometer check yet</t>
  </si>
  <si>
    <t>Pond Series 1 lower pond inlet culvert (2020)</t>
  </si>
  <si>
    <t>at Ninemile</t>
  </si>
  <si>
    <t>above Eightmile</t>
  </si>
  <si>
    <t>at Fivemile</t>
  </si>
  <si>
    <t>influenced by spring - used adj or below pier for trend</t>
  </si>
  <si>
    <t>Bonanza Bridge SONDE boom</t>
  </si>
  <si>
    <t>Bonanza Bridge adj or below RL pier</t>
  </si>
  <si>
    <t>West Fork new mouth</t>
  </si>
  <si>
    <t>West Fork old mouth</t>
  </si>
  <si>
    <t>West Fork Virginia's cabin</t>
  </si>
  <si>
    <t>Polecamp Flat</t>
  </si>
  <si>
    <t>unnamed intermittent tributary / spring / ground water emerging along river right bank at bridge below Bonanza townsite</t>
  </si>
  <si>
    <t>no max data - see YF at first bridge below West Fork</t>
  </si>
  <si>
    <t>Pond Series 1 lower pond inlet at culvert</t>
  </si>
  <si>
    <t>Pond Series 1 outlet at Yankee Fork road culvert prior to rehabilitation (2011-2014), and post rehabilitation (2018-2020)</t>
  </si>
  <si>
    <t>2020 (1)</t>
  </si>
  <si>
    <t>2020 (2)</t>
  </si>
  <si>
    <t>MAINSTEM YANKEE FORK</t>
  </si>
  <si>
    <t>SIDE CHANNELS</t>
  </si>
  <si>
    <t>Mid summer July, August</t>
  </si>
  <si>
    <t>max range</t>
  </si>
  <si>
    <t>min range</t>
  </si>
  <si>
    <t>overnight min peak occurred at BB in 2020! Buffered by being underground.</t>
  </si>
  <si>
    <t>9Mile</t>
  </si>
  <si>
    <t>DC</t>
  </si>
  <si>
    <t>YF^8Mile</t>
  </si>
  <si>
    <t>overnight</t>
  </si>
  <si>
    <t>midday</t>
  </si>
  <si>
    <t>old reporting</t>
  </si>
  <si>
    <t>PS3mid2012</t>
  </si>
  <si>
    <t>PS2mid</t>
  </si>
  <si>
    <t>PS3cv2012</t>
  </si>
  <si>
    <t>PS3cv2018</t>
  </si>
  <si>
    <t>SC1out2020</t>
  </si>
  <si>
    <t>PS2outlet spring source effect buffering overnight temps!!!</t>
  </si>
  <si>
    <t>YFbWF other max excluding messed up BB</t>
  </si>
  <si>
    <t>Silver</t>
  </si>
  <si>
    <t>Jordan</t>
  </si>
  <si>
    <t>remember Cearley and Silver peak often in May and June but these are not months considered stressful for fish</t>
  </si>
  <si>
    <t>8Mile</t>
  </si>
  <si>
    <t>Yankee Fork ~20m below Jordan Creek (2009, 2019) and ~170m below Jordan Creek (2013)</t>
  </si>
  <si>
    <t>2018 below</t>
  </si>
  <si>
    <t>2016 adj.</t>
  </si>
  <si>
    <t>2018 adj.</t>
  </si>
  <si>
    <t>2019 adj.</t>
  </si>
  <si>
    <t>2020 below</t>
  </si>
  <si>
    <t>unnamed intermittent tributary / spring / Yankee Fork subflow emerging along river right bank at bridge below Bonanza townsite</t>
  </si>
  <si>
    <t>West Fork at old mouth - after May 4, 2016 combined with gradually increased amounts of Yankee Fork water until July 14 when the entire flow was diverted into its new channel, during completion of the West Fork confluence restoration project (numbers highlighted in gradually darkening shades of grey), after which this site was then discontinued.</t>
  </si>
  <si>
    <t>6/9- buried by Bonanza Project excess fill dump; still out; short memory so no data overwinter</t>
  </si>
  <si>
    <t>unnamed intermittent tributary/spring / Yankee Fork subflow emerging along river right bank at bridge below Bonanza townsite</t>
  </si>
  <si>
    <t>Yankee Fork at bridge on Yankee Fork road above Custer townsite</t>
  </si>
  <si>
    <t>6/9- 11/4</t>
  </si>
  <si>
    <t>HOBO adj RL pier</t>
  </si>
  <si>
    <t>HOBO adjacent RL pier</t>
  </si>
  <si>
    <t>HOBO below RL pier</t>
  </si>
  <si>
    <t>higher discharge dilution of spring effects so left in anaysis and trend</t>
  </si>
  <si>
    <r>
      <t xml:space="preserve">2018 </t>
    </r>
    <r>
      <rPr>
        <sz val="10"/>
        <rFont val="Calibri"/>
        <family val="2"/>
      </rPr>
      <t>↓</t>
    </r>
  </si>
  <si>
    <r>
      <t xml:space="preserve">2020 </t>
    </r>
    <r>
      <rPr>
        <sz val="10"/>
        <rFont val="Calibri"/>
        <family val="2"/>
      </rPr>
      <t>↓</t>
    </r>
  </si>
  <si>
    <t>not used in report</t>
  </si>
  <si>
    <t>Side Channel 1 at CHaMP 1709 Unit 9 (SBT 2019, 2020)</t>
  </si>
  <si>
    <t>not used in report too far from SBT HOBO in Unit 9</t>
  </si>
  <si>
    <t>Side Channel 1 at CHaMP 1709 Unit 9</t>
  </si>
  <si>
    <t>Side Channel 1 at CHaMP Site 1709 Unit 9</t>
  </si>
  <si>
    <t>5/11-10/12</t>
  </si>
  <si>
    <t>5/11-9/16</t>
  </si>
  <si>
    <t>5/10-11/5</t>
  </si>
  <si>
    <t>8/12, 8/13</t>
  </si>
  <si>
    <t>buried in substrate over season so no accurate max data</t>
  </si>
  <si>
    <r>
      <t xml:space="preserve">Values in </t>
    </r>
    <r>
      <rPr>
        <b/>
        <sz val="10"/>
        <rFont val="Times New Roman"/>
        <family val="1"/>
      </rPr>
      <t>black bold</t>
    </r>
    <r>
      <rPr>
        <sz val="10"/>
        <rFont val="Times New Roman"/>
        <family val="1"/>
      </rPr>
      <t xml:space="preserve"> type are estimates from SONDE data sets where recalibration gaps may have occurred in data collection during peak summer temperatures, or from HOBO/Tidbit data gaps or where deployed late or retrieved early during peak summer temperatures.  Values in </t>
    </r>
    <r>
      <rPr>
        <b/>
        <sz val="10"/>
        <color rgb="FFC00000"/>
        <rFont val="Times New Roman"/>
        <family val="1"/>
      </rPr>
      <t>red bold</t>
    </r>
    <r>
      <rPr>
        <b/>
        <sz val="10"/>
        <color rgb="FFFF0000"/>
        <rFont val="Times New Roman"/>
        <family val="1"/>
      </rPr>
      <t xml:space="preserve"> </t>
    </r>
    <r>
      <rPr>
        <sz val="10"/>
        <rFont val="Times New Roman"/>
        <family val="1"/>
      </rPr>
      <t>type</t>
    </r>
    <r>
      <rPr>
        <sz val="10"/>
        <color rgb="FFFF0000"/>
        <rFont val="Times New Roman"/>
        <family val="1"/>
      </rPr>
      <t xml:space="preserve"> </t>
    </r>
    <r>
      <rPr>
        <sz val="10"/>
        <rFont val="Times New Roman"/>
        <family val="1"/>
      </rPr>
      <t xml:space="preserve">are erroneous maximum data from SONDE where the recal gap did occur during peak temperatures.  Data highlighted in grey and red are HOBO and SONDE comparisons noted in results section for the Bonanza Bridge site, and data highlighted in green are HOBO and USFS Tidbit comparisons for different locations noted in results section for Jordan Creek and the West Fork.  Numbers in </t>
    </r>
    <r>
      <rPr>
        <sz val="10"/>
        <color rgb="FFC00000"/>
        <rFont val="Times New Roman"/>
        <family val="1"/>
      </rPr>
      <t>red</t>
    </r>
    <r>
      <rPr>
        <sz val="10"/>
        <rFont val="Times New Roman"/>
        <family val="1"/>
      </rPr>
      <t xml:space="preserve"> are water temperatures downstream of the Bonanza Rehabilitation Project reach affected by subsurface flows.</t>
    </r>
  </si>
  <si>
    <t>5/10-9/14</t>
  </si>
  <si>
    <t>affected by subsurface flows upstream of site</t>
  </si>
  <si>
    <t>second year malfunction no data; thrown away</t>
  </si>
  <si>
    <t>5/10-10/13</t>
  </si>
  <si>
    <t>7/1-10/12</t>
  </si>
  <si>
    <t>5/19-9/24</t>
  </si>
  <si>
    <t>out of water 7/18-8/12 so no max 7day running average max data</t>
  </si>
  <si>
    <t>7/1-11/5</t>
  </si>
  <si>
    <t>7/5, 7/7</t>
  </si>
  <si>
    <t>5/9-11/5</t>
  </si>
  <si>
    <t>mistakenly thought since still deployed in spring had enough battery to last through 2021 season; turns out it had died at end of summer of 2020</t>
  </si>
  <si>
    <t>4/8-11/5</t>
  </si>
  <si>
    <t>out of water starting approximately 7/15 so no max data</t>
  </si>
  <si>
    <t>2007-2021 Yankee Fork Restoration Project Annual Maximum Stream Temperature Data Summary (°C)</t>
  </si>
  <si>
    <t>Yankee Fork at first bend below Fivemile Creek (2007-2010) and at bridge above Fivemile Creek (2015-2021)</t>
  </si>
  <si>
    <r>
      <t>Yankee Fork at bridge below Bonanza townsite mid-channel at SONDE boom (2006-2018) and shift with thalweg to river left adjacent to (adj.) or below (</t>
    </r>
    <r>
      <rPr>
        <b/>
        <sz val="10"/>
        <rFont val="Calibri"/>
        <family val="2"/>
      </rPr>
      <t>↓</t>
    </r>
    <r>
      <rPr>
        <b/>
        <sz val="10"/>
        <rFont val="Times New Roman"/>
        <family val="1"/>
      </rPr>
      <t>) river left pier (2016, 2018-2021)</t>
    </r>
  </si>
  <si>
    <r>
      <t xml:space="preserve">2021 </t>
    </r>
    <r>
      <rPr>
        <sz val="10"/>
        <rFont val="Calibri"/>
        <family val="2"/>
      </rPr>
      <t>↓</t>
    </r>
  </si>
  <si>
    <t>Yankee Fork above West Fork prior to confluence restoration (2009-2015), and Side Channel 1 outlet after restoration (2017, 2020-2021)</t>
  </si>
  <si>
    <t>West Fork at mouth, at old location prior to restoration (2007-2015), and at new location post restoration (2020-2021)</t>
  </si>
  <si>
    <t>Yankee Fork at first bridge below West Fork – at ~100m below first bridge (2009), at old mouth of West Fork after entire Yankee Fork flow was released to new channel (July 2016), and at first bridge below (August 2016-2021)</t>
  </si>
  <si>
    <t>6/9-8/15</t>
  </si>
  <si>
    <t>Pond Series 3 inlet at  ~4m above Cearley Creek (2013),  and at inlet of channel (2014-2021)</t>
  </si>
  <si>
    <t>Pond Series 3 culvert below Cearley Creek prior to rehabilitation (2012), and at historic culvert site below Cearley Creek post rehabilitation (2013-2021)</t>
  </si>
  <si>
    <t>WFmouth rearing</t>
  </si>
  <si>
    <t>WFmouth spawning</t>
  </si>
  <si>
    <t>YFPC rearing</t>
  </si>
  <si>
    <t>YFPC spawning</t>
  </si>
  <si>
    <r>
      <t xml:space="preserve">2007-2021 </t>
    </r>
    <r>
      <rPr>
        <b/>
        <i/>
        <sz val="12"/>
        <rFont val="Times New Roman"/>
        <family val="1"/>
      </rPr>
      <t>Yankee Fork Salmon River</t>
    </r>
    <r>
      <rPr>
        <b/>
        <sz val="12"/>
        <rFont val="Times New Roman"/>
        <family val="1"/>
      </rPr>
      <t xml:space="preserve"> Watershed Year-Around Monthly Stream Temperature Data Summary (°C)</t>
    </r>
  </si>
  <si>
    <r>
      <t xml:space="preserve">2007-2021 Yankee Fork Salmon River Watershed Year-Around Monthly Stream Temperature Data Summary </t>
    </r>
    <r>
      <rPr>
        <b/>
        <i/>
        <sz val="12"/>
        <color rgb="FFFF0000"/>
        <rFont val="Times New Roman"/>
        <family val="1"/>
      </rPr>
      <t>CALCULATIONS</t>
    </r>
    <r>
      <rPr>
        <b/>
        <sz val="12"/>
        <rFont val="Times New Roman"/>
        <family val="1"/>
      </rPr>
      <t>(°C)</t>
    </r>
  </si>
  <si>
    <t>Yankee Fork above West Fork prior to confluence restoration (2009-2015) and Side Channel 1 outlet after restoration (2017, 2020-2021)</t>
  </si>
  <si>
    <t>Pond Series 3 inlet  - Yankee Fork at inlet (2012), at ~4m above Cearley Creek (2013),  and at inlet of channel (2014-2021)</t>
  </si>
  <si>
    <t>Pond Series 2 midpoint at 4th check structure downstream from inlet prior to rehabiliation (2012-2013), and post rehabilitation (2014-2021)</t>
  </si>
  <si>
    <t>Pond Series 3 culvert below Cearley Creek prior to rehabilitation (2011-2012), and at historic culvert site below Cearley Creek post rehabilitation (2013-2021)</t>
  </si>
  <si>
    <t>Pond Series 3 outlet at lower pond outlet check structure prior to rehabilitation (2011-2012), and at historic lower pond outlet check structure and at PIT tag array post rehabilitation (2013-2021)</t>
  </si>
  <si>
    <r>
      <t>2007-2021 Yankee Fork Salmon River Watershed Spring, Summer and Fall Monthly Stream Temperature Data Summary (</t>
    </r>
    <r>
      <rPr>
        <b/>
        <sz val="11"/>
        <rFont val="Calibri"/>
        <family val="2"/>
      </rPr>
      <t>°</t>
    </r>
    <r>
      <rPr>
        <b/>
        <sz val="11"/>
        <rFont val="Times New Roman"/>
        <family val="1"/>
      </rPr>
      <t xml:space="preserve">C)  </t>
    </r>
  </si>
  <si>
    <t>2021 below</t>
  </si>
  <si>
    <t>Pond Series 1 outlet at Yankee Fork road culvert prior to rehabilitation (2011-2014), and post rehabilitation (2018-2021)</t>
  </si>
  <si>
    <t>Pond Series 3 outlet at lower pond outlet check structure prior to rehabilitation (2012), and at historic lower pond outlet check structure and at PIT tag array post rehabilitation (2013-2021)</t>
  </si>
  <si>
    <t>Yankee Fork at bridge below Bonanza townsite mid-channel at SONDE boom (2006-2018) and shift with thalweg to river left adjacent to (adj.) or below (↓) river left pier (2016, 2018-2021)</t>
  </si>
  <si>
    <t>Yankee Fork above West Fork prior to confluence restoration (2009-2015) and as Side Channel 1 outlet after restoration (2017, 2020-2021)</t>
  </si>
  <si>
    <t>rearing and migration over entire season &gt;17.8°C</t>
  </si>
  <si>
    <t>spawning from Aug. 1 to Sept. 14 &gt;15.8°C</t>
  </si>
  <si>
    <t>4/3-11/5</t>
  </si>
  <si>
    <t>Pond Series 2 outlet prior to rehabilitation (2012-2013), and post rehabilitation (2014-2021)</t>
  </si>
  <si>
    <t>Pond Series 2 outlet prior to rehabilitation (2012-2013), and post rehabilitation (2014-2021)</t>
  </si>
  <si>
    <t>NO max data because found half way out of water in Sept.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</si>
</sst>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
    <numFmt numFmtId="165" formatCode="0.0"/>
    <numFmt numFmtId="166" formatCode="0.00000"/>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Times New Roman"/>
      <family val="1"/>
    </font>
    <font>
      <b/>
      <sz val="12"/>
      <name val="Times New Roman"/>
      <family val="1"/>
    </font>
    <font>
      <b/>
      <sz val="10"/>
      <name val="Times New Roman"/>
      <family val="1"/>
    </font>
    <font>
      <sz val="9"/>
      <name val="Times New Roman"/>
      <family val="1"/>
    </font>
    <font>
      <b/>
      <i/>
      <sz val="10"/>
      <name val="Times New Roman"/>
      <family val="1"/>
    </font>
    <font>
      <sz val="10"/>
      <color rgb="FFFF0000"/>
      <name val="Times New Roman"/>
      <family val="1"/>
    </font>
    <font>
      <b/>
      <sz val="11"/>
      <name val="Times New Roman"/>
      <family val="1"/>
    </font>
    <font>
      <b/>
      <sz val="9"/>
      <name val="Times New Roman"/>
      <family val="1"/>
    </font>
    <font>
      <b/>
      <sz val="11"/>
      <name val="Calibri"/>
      <family val="2"/>
    </font>
    <font>
      <b/>
      <i/>
      <sz val="12"/>
      <name val="Times New Roman"/>
      <family val="1"/>
    </font>
    <font>
      <sz val="10"/>
      <color rgb="FF00B050"/>
      <name val="Times New Roman"/>
      <family val="1"/>
    </font>
    <font>
      <sz val="9"/>
      <color rgb="FF00B050"/>
      <name val="Times New Roman"/>
      <family val="1"/>
    </font>
    <font>
      <b/>
      <sz val="9"/>
      <color rgb="FF00B050"/>
      <name val="Times New Roman"/>
      <family val="1"/>
    </font>
    <font>
      <i/>
      <sz val="10"/>
      <color rgb="FFFF0000"/>
      <name val="Times New Roman"/>
      <family val="1"/>
    </font>
    <font>
      <sz val="11"/>
      <color rgb="FFFF0000"/>
      <name val="Calibri"/>
      <family val="2"/>
      <scheme val="minor"/>
    </font>
    <font>
      <sz val="11"/>
      <name val="Calibri"/>
      <family val="2"/>
      <scheme val="minor"/>
    </font>
    <font>
      <b/>
      <sz val="10"/>
      <color rgb="FFFF0000"/>
      <name val="Times New Roman"/>
      <family val="1"/>
    </font>
    <font>
      <sz val="9"/>
      <color rgb="FFFF0000"/>
      <name val="Times New Roman"/>
      <family val="1"/>
    </font>
    <font>
      <b/>
      <sz val="9"/>
      <color rgb="FFFF0000"/>
      <name val="Times New Roman"/>
      <family val="1"/>
    </font>
    <font>
      <b/>
      <sz val="10"/>
      <color rgb="FFC00000"/>
      <name val="Times New Roman"/>
      <family val="1"/>
    </font>
    <font>
      <b/>
      <sz val="11"/>
      <color theme="1"/>
      <name val="Calibri"/>
      <family val="2"/>
      <scheme val="minor"/>
    </font>
    <font>
      <b/>
      <sz val="12"/>
      <color theme="1"/>
      <name val="Calibri"/>
      <family val="2"/>
      <scheme val="minor"/>
    </font>
    <font>
      <b/>
      <i/>
      <sz val="12"/>
      <color rgb="FFFF0000"/>
      <name val="Times New Roman"/>
      <family val="1"/>
    </font>
    <font>
      <b/>
      <i/>
      <sz val="9"/>
      <color rgb="FFFF0000"/>
      <name val="Times New Roman"/>
      <family val="1"/>
    </font>
    <font>
      <b/>
      <sz val="10"/>
      <name val="Calibri"/>
      <family val="2"/>
    </font>
    <font>
      <sz val="10"/>
      <name val="Calibri"/>
      <family val="2"/>
    </font>
    <font>
      <sz val="10"/>
      <color rgb="FFC00000"/>
      <name val="Times New Roman"/>
      <family val="1"/>
    </font>
    <font>
      <sz val="9"/>
      <color rgb="FFC00000"/>
      <name val="Times New Roman"/>
      <family val="1"/>
    </font>
    <font>
      <sz val="10"/>
      <color theme="9" tint="-0.249977111117893"/>
      <name val="Times New Roman"/>
      <family val="1"/>
    </font>
  </fonts>
  <fills count="14">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C000"/>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8" tint="0.79998168889431442"/>
        <bgColor indexed="64"/>
      </patternFill>
    </fill>
  </fills>
  <borders count="40">
    <border>
      <left/>
      <right/>
      <top/>
      <bottom/>
      <diagonal/>
    </border>
    <border>
      <left/>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right/>
      <top style="medium">
        <color indexed="64"/>
      </top>
      <bottom/>
      <diagonal/>
    </border>
    <border>
      <left/>
      <right style="thin">
        <color indexed="64"/>
      </right>
      <top/>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style="medium">
        <color auto="1"/>
      </top>
      <bottom style="medium">
        <color auto="1"/>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s>
  <cellStyleXfs count="4">
    <xf numFmtId="0" fontId="0" fillId="0" borderId="0"/>
    <xf numFmtId="0" fontId="7" fillId="0" borderId="0"/>
    <xf numFmtId="0" fontId="6" fillId="0" borderId="0"/>
    <xf numFmtId="0" fontId="5" fillId="0" borderId="0"/>
  </cellStyleXfs>
  <cellXfs count="405">
    <xf numFmtId="0" fontId="0" fillId="0" borderId="0" xfId="0"/>
    <xf numFmtId="0" fontId="9" fillId="0" borderId="0" xfId="0" applyFont="1"/>
    <xf numFmtId="0" fontId="8" fillId="0" borderId="0" xfId="0" applyFont="1"/>
    <xf numFmtId="0" fontId="10" fillId="0" borderId="13" xfId="0" applyFont="1" applyBorder="1" applyAlignment="1">
      <alignment wrapText="1"/>
    </xf>
    <xf numFmtId="0" fontId="8" fillId="0" borderId="16" xfId="0" applyFont="1" applyBorder="1" applyAlignment="1">
      <alignment vertical="top"/>
    </xf>
    <xf numFmtId="0" fontId="8" fillId="0" borderId="16" xfId="0" applyFont="1" applyBorder="1" applyAlignment="1">
      <alignment vertical="top" wrapText="1"/>
    </xf>
    <xf numFmtId="0" fontId="8" fillId="0" borderId="13" xfId="0" applyFont="1" applyBorder="1" applyAlignment="1"/>
    <xf numFmtId="0" fontId="8" fillId="0" borderId="13" xfId="0" applyFont="1" applyBorder="1" applyAlignment="1">
      <alignment wrapText="1"/>
    </xf>
    <xf numFmtId="0" fontId="8" fillId="0" borderId="11" xfId="0" applyFont="1" applyBorder="1" applyAlignment="1"/>
    <xf numFmtId="0" fontId="8" fillId="0" borderId="11" xfId="0" applyFont="1" applyBorder="1" applyAlignment="1">
      <alignment wrapText="1"/>
    </xf>
    <xf numFmtId="0" fontId="8" fillId="0" borderId="11" xfId="0" applyFont="1" applyBorder="1" applyAlignment="1">
      <alignment vertical="top"/>
    </xf>
    <xf numFmtId="0" fontId="8" fillId="0" borderId="21" xfId="0" applyFont="1" applyBorder="1" applyAlignment="1"/>
    <xf numFmtId="0" fontId="8" fillId="0" borderId="13" xfId="0" applyFont="1" applyBorder="1"/>
    <xf numFmtId="165" fontId="8" fillId="0" borderId="13" xfId="0" applyNumberFormat="1" applyFont="1" applyFill="1" applyBorder="1"/>
    <xf numFmtId="0" fontId="8" fillId="0" borderId="13" xfId="0" applyFont="1" applyFill="1" applyBorder="1"/>
    <xf numFmtId="0" fontId="8" fillId="0" borderId="13" xfId="0" applyFont="1" applyFill="1" applyBorder="1" applyAlignment="1">
      <alignment horizontal="left"/>
    </xf>
    <xf numFmtId="0" fontId="8" fillId="0" borderId="0" xfId="0" applyFont="1" applyFill="1"/>
    <xf numFmtId="0" fontId="10" fillId="0" borderId="13" xfId="0" applyFont="1" applyFill="1" applyBorder="1"/>
    <xf numFmtId="0" fontId="15" fillId="0" borderId="28" xfId="0" applyFont="1" applyBorder="1"/>
    <xf numFmtId="0" fontId="15" fillId="0" borderId="24" xfId="0" applyFont="1" applyBorder="1"/>
    <xf numFmtId="0" fontId="15" fillId="0" borderId="29" xfId="0" applyFont="1" applyBorder="1"/>
    <xf numFmtId="0" fontId="15" fillId="0" borderId="30" xfId="0" applyFont="1" applyBorder="1"/>
    <xf numFmtId="0" fontId="15" fillId="0" borderId="3" xfId="0" applyFont="1" applyBorder="1"/>
    <xf numFmtId="0" fontId="15" fillId="0" borderId="13" xfId="0" applyFont="1" applyBorder="1"/>
    <xf numFmtId="0" fontId="15" fillId="0" borderId="4" xfId="0" applyFont="1" applyBorder="1"/>
    <xf numFmtId="0" fontId="11" fillId="0" borderId="31" xfId="0" applyFont="1" applyBorder="1"/>
    <xf numFmtId="0" fontId="11" fillId="0" borderId="30" xfId="0" applyFont="1" applyBorder="1"/>
    <xf numFmtId="0" fontId="10" fillId="0" borderId="0" xfId="0" applyFont="1"/>
    <xf numFmtId="0" fontId="15" fillId="0" borderId="0" xfId="0" applyFont="1"/>
    <xf numFmtId="2" fontId="11" fillId="0" borderId="1" xfId="0" applyNumberFormat="1" applyFont="1" applyBorder="1"/>
    <xf numFmtId="2" fontId="11" fillId="0" borderId="26" xfId="0" applyNumberFormat="1" applyFont="1" applyBorder="1"/>
    <xf numFmtId="0" fontId="11" fillId="0" borderId="4" xfId="0" applyFont="1" applyBorder="1"/>
    <xf numFmtId="2" fontId="11" fillId="0" borderId="3" xfId="0" applyNumberFormat="1" applyFont="1" applyBorder="1"/>
    <xf numFmtId="2" fontId="11" fillId="0" borderId="13" xfId="0" applyNumberFormat="1" applyFont="1" applyBorder="1"/>
    <xf numFmtId="2" fontId="11" fillId="0" borderId="4" xfId="0" applyNumberFormat="1" applyFont="1" applyBorder="1"/>
    <xf numFmtId="2" fontId="15" fillId="0" borderId="3" xfId="0" applyNumberFormat="1" applyFont="1" applyBorder="1"/>
    <xf numFmtId="2" fontId="15" fillId="0" borderId="13" xfId="0" applyNumberFormat="1" applyFont="1" applyBorder="1"/>
    <xf numFmtId="2" fontId="15" fillId="0" borderId="4" xfId="0" applyNumberFormat="1" applyFont="1" applyBorder="1"/>
    <xf numFmtId="2" fontId="15" fillId="0" borderId="1" xfId="0" applyNumberFormat="1" applyFont="1" applyBorder="1"/>
    <xf numFmtId="0" fontId="15" fillId="0" borderId="15" xfId="0" applyFont="1" applyBorder="1"/>
    <xf numFmtId="2" fontId="11" fillId="0" borderId="15" xfId="0" applyNumberFormat="1" applyFont="1" applyBorder="1"/>
    <xf numFmtId="2" fontId="15" fillId="0" borderId="3" xfId="0" applyNumberFormat="1" applyFont="1" applyFill="1" applyBorder="1"/>
    <xf numFmtId="2" fontId="15" fillId="0" borderId="13" xfId="0" applyNumberFormat="1" applyFont="1" applyFill="1" applyBorder="1"/>
    <xf numFmtId="2" fontId="15" fillId="0" borderId="4" xfId="0" applyNumberFormat="1" applyFont="1" applyFill="1" applyBorder="1"/>
    <xf numFmtId="2" fontId="11" fillId="0" borderId="13" xfId="0" applyNumberFormat="1" applyFont="1" applyFill="1" applyBorder="1"/>
    <xf numFmtId="2" fontId="15" fillId="0" borderId="15" xfId="0" applyNumberFormat="1" applyFont="1" applyBorder="1"/>
    <xf numFmtId="2" fontId="15" fillId="0" borderId="26" xfId="0" applyNumberFormat="1" applyFont="1" applyBorder="1"/>
    <xf numFmtId="2" fontId="11" fillId="0" borderId="7" xfId="0" applyNumberFormat="1" applyFont="1" applyBorder="1"/>
    <xf numFmtId="2" fontId="11" fillId="0" borderId="9" xfId="0" applyNumberFormat="1" applyFont="1" applyBorder="1"/>
    <xf numFmtId="2" fontId="11" fillId="0" borderId="8" xfId="0" applyNumberFormat="1" applyFont="1" applyBorder="1"/>
    <xf numFmtId="2" fontId="11" fillId="0" borderId="3" xfId="0" applyNumberFormat="1" applyFont="1" applyFill="1" applyBorder="1"/>
    <xf numFmtId="0" fontId="11" fillId="0" borderId="4" xfId="0" applyFont="1" applyFill="1" applyBorder="1"/>
    <xf numFmtId="2" fontId="11" fillId="0" borderId="4" xfId="0" applyNumberFormat="1" applyFont="1" applyFill="1" applyBorder="1"/>
    <xf numFmtId="0" fontId="10" fillId="0" borderId="13" xfId="0" applyFont="1" applyFill="1" applyBorder="1" applyAlignment="1">
      <alignment horizontal="left"/>
    </xf>
    <xf numFmtId="0" fontId="10" fillId="0" borderId="13" xfId="0" applyFont="1" applyFill="1" applyBorder="1" applyAlignment="1">
      <alignment horizontal="left" vertical="top"/>
    </xf>
    <xf numFmtId="0" fontId="8" fillId="0" borderId="0" xfId="0" applyFont="1" applyBorder="1"/>
    <xf numFmtId="0" fontId="8" fillId="0" borderId="0" xfId="0" applyFont="1" applyBorder="1" applyAlignment="1">
      <alignment wrapText="1"/>
    </xf>
    <xf numFmtId="0" fontId="8" fillId="0" borderId="0" xfId="0" applyFont="1" applyBorder="1" applyAlignment="1"/>
    <xf numFmtId="0" fontId="8" fillId="0" borderId="0" xfId="0" applyFont="1" applyBorder="1" applyAlignment="1">
      <alignment horizontal="left"/>
    </xf>
    <xf numFmtId="0" fontId="8" fillId="0" borderId="0" xfId="0" applyFont="1" applyBorder="1" applyAlignment="1">
      <alignment horizontal="left" wrapText="1"/>
    </xf>
    <xf numFmtId="0" fontId="8" fillId="0" borderId="13" xfId="0" applyFont="1" applyBorder="1" applyAlignment="1">
      <alignment horizontal="left"/>
    </xf>
    <xf numFmtId="0" fontId="8" fillId="0" borderId="0" xfId="0" applyFont="1" applyAlignment="1">
      <alignment horizontal="left"/>
    </xf>
    <xf numFmtId="0" fontId="10" fillId="0" borderId="0" xfId="0" applyFont="1" applyBorder="1" applyAlignment="1"/>
    <xf numFmtId="0" fontId="10" fillId="0" borderId="0" xfId="0" applyFont="1" applyBorder="1" applyAlignment="1">
      <alignment horizontal="left"/>
    </xf>
    <xf numFmtId="0" fontId="10" fillId="0" borderId="33" xfId="0" applyFont="1" applyBorder="1"/>
    <xf numFmtId="0" fontId="10" fillId="0" borderId="33" xfId="0" applyFont="1" applyBorder="1" applyAlignment="1">
      <alignment horizontal="left"/>
    </xf>
    <xf numFmtId="0" fontId="10" fillId="0" borderId="11" xfId="0" applyFont="1" applyBorder="1" applyAlignment="1">
      <alignment wrapText="1"/>
    </xf>
    <xf numFmtId="0" fontId="10" fillId="0" borderId="11" xfId="0" applyFont="1" applyBorder="1" applyAlignment="1">
      <alignment horizontal="left" wrapText="1"/>
    </xf>
    <xf numFmtId="0" fontId="10" fillId="0" borderId="0" xfId="0" applyFont="1" applyAlignment="1">
      <alignment wrapText="1"/>
    </xf>
    <xf numFmtId="0" fontId="10" fillId="0" borderId="0" xfId="0" applyFont="1" applyBorder="1" applyAlignment="1">
      <alignment wrapText="1"/>
    </xf>
    <xf numFmtId="0" fontId="10" fillId="0" borderId="0" xfId="0" applyFont="1" applyBorder="1" applyAlignment="1">
      <alignment horizontal="left" wrapText="1"/>
    </xf>
    <xf numFmtId="0" fontId="9" fillId="0" borderId="0" xfId="0" applyFont="1" applyBorder="1" applyAlignment="1"/>
    <xf numFmtId="0" fontId="11" fillId="0" borderId="17" xfId="0" applyFont="1" applyBorder="1"/>
    <xf numFmtId="2" fontId="11" fillId="0" borderId="5" xfId="0" applyNumberFormat="1" applyFont="1" applyBorder="1"/>
    <xf numFmtId="2" fontId="15" fillId="0" borderId="5" xfId="0" applyNumberFormat="1" applyFont="1" applyBorder="1"/>
    <xf numFmtId="2" fontId="11" fillId="0" borderId="2" xfId="0" applyNumberFormat="1" applyFont="1" applyBorder="1"/>
    <xf numFmtId="0" fontId="11" fillId="0" borderId="0" xfId="0" applyFont="1" applyBorder="1"/>
    <xf numFmtId="2" fontId="11" fillId="0" borderId="0" xfId="0" applyNumberFormat="1" applyFont="1" applyBorder="1"/>
    <xf numFmtId="0" fontId="11" fillId="0" borderId="17" xfId="0" applyFont="1" applyFill="1" applyBorder="1"/>
    <xf numFmtId="2" fontId="11" fillId="0" borderId="5" xfId="0" applyNumberFormat="1" applyFont="1" applyFill="1" applyBorder="1"/>
    <xf numFmtId="2" fontId="15" fillId="0" borderId="5" xfId="0" applyNumberFormat="1" applyFont="1" applyFill="1" applyBorder="1"/>
    <xf numFmtId="165" fontId="15" fillId="0" borderId="5" xfId="0" applyNumberFormat="1" applyFont="1" applyFill="1" applyBorder="1"/>
    <xf numFmtId="2" fontId="11" fillId="0" borderId="2" xfId="0" applyNumberFormat="1" applyFont="1" applyFill="1" applyBorder="1"/>
    <xf numFmtId="0" fontId="11" fillId="0" borderId="0" xfId="0" applyFont="1"/>
    <xf numFmtId="0" fontId="11" fillId="0" borderId="0" xfId="0" applyFont="1" applyFill="1"/>
    <xf numFmtId="2" fontId="11" fillId="0" borderId="0" xfId="0" applyNumberFormat="1" applyFont="1"/>
    <xf numFmtId="0" fontId="11" fillId="0" borderId="5" xfId="0" applyFont="1" applyBorder="1"/>
    <xf numFmtId="0" fontId="11" fillId="0" borderId="20" xfId="0" applyFont="1" applyBorder="1"/>
    <xf numFmtId="0" fontId="11" fillId="0" borderId="22" xfId="0" applyFont="1" applyBorder="1"/>
    <xf numFmtId="0" fontId="11" fillId="0" borderId="25" xfId="0" applyFont="1" applyBorder="1"/>
    <xf numFmtId="2" fontId="11" fillId="0" borderId="22" xfId="0" applyNumberFormat="1" applyFont="1" applyBorder="1"/>
    <xf numFmtId="2" fontId="11" fillId="0" borderId="25" xfId="0" applyNumberFormat="1" applyFont="1" applyBorder="1"/>
    <xf numFmtId="165" fontId="8" fillId="0" borderId="0" xfId="0" applyNumberFormat="1" applyFont="1" applyFill="1"/>
    <xf numFmtId="0" fontId="11" fillId="0" borderId="30" xfId="0" applyFont="1" applyFill="1" applyBorder="1"/>
    <xf numFmtId="0" fontId="12" fillId="0" borderId="0" xfId="0" applyFont="1"/>
    <xf numFmtId="164" fontId="8" fillId="0" borderId="13" xfId="0" applyNumberFormat="1" applyFont="1" applyFill="1" applyBorder="1" applyAlignment="1">
      <alignment horizontal="left"/>
    </xf>
    <xf numFmtId="164" fontId="8" fillId="0" borderId="13" xfId="0" applyNumberFormat="1" applyFont="1" applyFill="1" applyBorder="1"/>
    <xf numFmtId="165" fontId="10" fillId="0" borderId="13" xfId="0" applyNumberFormat="1" applyFont="1" applyFill="1" applyBorder="1"/>
    <xf numFmtId="2" fontId="15" fillId="0" borderId="0" xfId="0" applyNumberFormat="1" applyFont="1" applyBorder="1"/>
    <xf numFmtId="2" fontId="11" fillId="0" borderId="34" xfId="0" applyNumberFormat="1" applyFont="1" applyBorder="1"/>
    <xf numFmtId="0" fontId="11" fillId="0" borderId="22" xfId="0" applyFont="1" applyFill="1" applyBorder="1"/>
    <xf numFmtId="2" fontId="11" fillId="0" borderId="0" xfId="0" applyNumberFormat="1" applyFont="1" applyFill="1" applyBorder="1"/>
    <xf numFmtId="2" fontId="15" fillId="0" borderId="0" xfId="0" applyNumberFormat="1" applyFont="1" applyFill="1" applyBorder="1"/>
    <xf numFmtId="165" fontId="15" fillId="0" borderId="0" xfId="0" applyNumberFormat="1" applyFont="1" applyFill="1" applyBorder="1"/>
    <xf numFmtId="2" fontId="11" fillId="0" borderId="34" xfId="0" applyNumberFormat="1" applyFont="1" applyFill="1" applyBorder="1"/>
    <xf numFmtId="0" fontId="11" fillId="0" borderId="0" xfId="0" applyFont="1" applyFill="1" applyBorder="1"/>
    <xf numFmtId="2" fontId="15" fillId="2" borderId="3" xfId="0" applyNumberFormat="1" applyFont="1" applyFill="1" applyBorder="1"/>
    <xf numFmtId="2" fontId="11" fillId="2" borderId="3" xfId="0" applyNumberFormat="1" applyFont="1" applyFill="1" applyBorder="1"/>
    <xf numFmtId="0" fontId="11" fillId="2" borderId="0" xfId="0" applyFont="1" applyFill="1"/>
    <xf numFmtId="2" fontId="15" fillId="2" borderId="13" xfId="0" applyNumberFormat="1" applyFont="1" applyFill="1" applyBorder="1"/>
    <xf numFmtId="2" fontId="15" fillId="2" borderId="4" xfId="0" applyNumberFormat="1" applyFont="1" applyFill="1" applyBorder="1"/>
    <xf numFmtId="2" fontId="11" fillId="2" borderId="13" xfId="0" applyNumberFormat="1" applyFont="1" applyFill="1" applyBorder="1"/>
    <xf numFmtId="2" fontId="11" fillId="2" borderId="4" xfId="0" applyNumberFormat="1" applyFont="1" applyFill="1" applyBorder="1"/>
    <xf numFmtId="165" fontId="15" fillId="2" borderId="3" xfId="0" applyNumberFormat="1" applyFont="1" applyFill="1" applyBorder="1"/>
    <xf numFmtId="0" fontId="15" fillId="0" borderId="31" xfId="0" applyFont="1" applyBorder="1"/>
    <xf numFmtId="0" fontId="15" fillId="0" borderId="14" xfId="0" applyFont="1" applyBorder="1"/>
    <xf numFmtId="0" fontId="15" fillId="0" borderId="23" xfId="0" applyFont="1" applyBorder="1"/>
    <xf numFmtId="0" fontId="15" fillId="0" borderId="0" xfId="0" applyFont="1" applyBorder="1"/>
    <xf numFmtId="0" fontId="15" fillId="0" borderId="34" xfId="0" applyFont="1" applyBorder="1"/>
    <xf numFmtId="0" fontId="14" fillId="0" borderId="35" xfId="0" applyFont="1" applyBorder="1"/>
    <xf numFmtId="0" fontId="11" fillId="0" borderId="27" xfId="0" applyFont="1" applyBorder="1"/>
    <xf numFmtId="0" fontId="11" fillId="0" borderId="36" xfId="0" applyFont="1" applyBorder="1"/>
    <xf numFmtId="0" fontId="11" fillId="0" borderId="32" xfId="0" applyFont="1" applyBorder="1"/>
    <xf numFmtId="0" fontId="10" fillId="0" borderId="35" xfId="0" applyFont="1" applyBorder="1"/>
    <xf numFmtId="2" fontId="15" fillId="0" borderId="15" xfId="0" applyNumberFormat="1" applyFont="1" applyFill="1" applyBorder="1"/>
    <xf numFmtId="0" fontId="14" fillId="0" borderId="37" xfId="0" applyFont="1" applyBorder="1"/>
    <xf numFmtId="0" fontId="15" fillId="0" borderId="38" xfId="0" applyFont="1" applyBorder="1"/>
    <xf numFmtId="2" fontId="15" fillId="0" borderId="7" xfId="0" applyNumberFormat="1" applyFont="1" applyBorder="1"/>
    <xf numFmtId="2" fontId="15" fillId="0" borderId="9" xfId="0" applyNumberFormat="1" applyFont="1" applyBorder="1"/>
    <xf numFmtId="2" fontId="11" fillId="0" borderId="14" xfId="0" applyNumberFormat="1" applyFont="1" applyBorder="1"/>
    <xf numFmtId="0" fontId="13" fillId="0" borderId="0" xfId="0" applyFont="1"/>
    <xf numFmtId="2" fontId="19" fillId="0" borderId="3" xfId="0" applyNumberFormat="1" applyFont="1" applyBorder="1"/>
    <xf numFmtId="2" fontId="19" fillId="0" borderId="13" xfId="0" applyNumberFormat="1" applyFont="1" applyBorder="1"/>
    <xf numFmtId="2" fontId="19" fillId="0" borderId="4" xfId="0" applyNumberFormat="1" applyFont="1" applyBorder="1"/>
    <xf numFmtId="2" fontId="20" fillId="0" borderId="3" xfId="0" applyNumberFormat="1" applyFont="1" applyBorder="1"/>
    <xf numFmtId="2" fontId="20" fillId="0" borderId="13" xfId="0" applyNumberFormat="1" applyFont="1" applyBorder="1"/>
    <xf numFmtId="2" fontId="20" fillId="0" borderId="4" xfId="0" applyNumberFormat="1" applyFont="1" applyBorder="1"/>
    <xf numFmtId="0" fontId="11" fillId="0" borderId="4" xfId="0" applyFont="1" applyBorder="1" applyAlignment="1">
      <alignment horizontal="right"/>
    </xf>
    <xf numFmtId="0" fontId="8" fillId="3" borderId="13" xfId="0" applyFont="1" applyFill="1" applyBorder="1"/>
    <xf numFmtId="2" fontId="11" fillId="0" borderId="1" xfId="0" applyNumberFormat="1" applyFont="1" applyFill="1" applyBorder="1"/>
    <xf numFmtId="2" fontId="15" fillId="0" borderId="1" xfId="0" applyNumberFormat="1" applyFont="1" applyFill="1" applyBorder="1"/>
    <xf numFmtId="2" fontId="11" fillId="0" borderId="26" xfId="0" applyNumberFormat="1" applyFont="1" applyFill="1" applyBorder="1"/>
    <xf numFmtId="0" fontId="11" fillId="0" borderId="39" xfId="0" applyFont="1" applyBorder="1"/>
    <xf numFmtId="2" fontId="11" fillId="0" borderId="18" xfId="0" applyNumberFormat="1" applyFont="1" applyBorder="1"/>
    <xf numFmtId="2" fontId="11" fillId="0" borderId="16" xfId="0" applyNumberFormat="1" applyFont="1" applyBorder="1"/>
    <xf numFmtId="2" fontId="11" fillId="0" borderId="19" xfId="0" applyNumberFormat="1" applyFont="1" applyBorder="1"/>
    <xf numFmtId="0" fontId="11" fillId="0" borderId="9" xfId="0" applyFont="1" applyBorder="1"/>
    <xf numFmtId="2" fontId="15" fillId="0" borderId="18" xfId="0" applyNumberFormat="1" applyFont="1" applyBorder="1"/>
    <xf numFmtId="2" fontId="15" fillId="0" borderId="16" xfId="0" applyNumberFormat="1" applyFont="1" applyBorder="1"/>
    <xf numFmtId="2" fontId="15" fillId="0" borderId="19" xfId="0" applyNumberFormat="1" applyFont="1" applyBorder="1"/>
    <xf numFmtId="2" fontId="15" fillId="0" borderId="10" xfId="0" applyNumberFormat="1" applyFont="1" applyBorder="1"/>
    <xf numFmtId="0" fontId="8" fillId="0" borderId="11" xfId="0" applyFont="1" applyBorder="1"/>
    <xf numFmtId="0" fontId="8" fillId="0" borderId="11" xfId="0" applyFont="1" applyBorder="1" applyAlignment="1">
      <alignment horizontal="left"/>
    </xf>
    <xf numFmtId="0" fontId="8" fillId="0" borderId="0" xfId="0" applyFont="1" applyAlignment="1"/>
    <xf numFmtId="0" fontId="21" fillId="0" borderId="0" xfId="0" applyFont="1" applyFill="1"/>
    <xf numFmtId="0" fontId="21" fillId="0" borderId="0" xfId="0" applyFont="1"/>
    <xf numFmtId="164" fontId="10" fillId="0" borderId="13" xfId="0" applyNumberFormat="1" applyFont="1" applyFill="1" applyBorder="1" applyAlignment="1">
      <alignment horizontal="left"/>
    </xf>
    <xf numFmtId="0" fontId="22" fillId="0" borderId="0" xfId="1" applyFont="1"/>
    <xf numFmtId="0" fontId="8" fillId="0" borderId="11" xfId="0" applyFont="1" applyFill="1" applyBorder="1" applyAlignment="1"/>
    <xf numFmtId="0" fontId="8" fillId="0" borderId="11" xfId="0" applyFont="1" applyFill="1" applyBorder="1" applyAlignment="1">
      <alignment horizontal="left"/>
    </xf>
    <xf numFmtId="165" fontId="9" fillId="0" borderId="13" xfId="0" applyNumberFormat="1" applyFont="1" applyFill="1" applyBorder="1"/>
    <xf numFmtId="0" fontId="8" fillId="0" borderId="0" xfId="0" applyFont="1" applyFill="1" applyBorder="1"/>
    <xf numFmtId="165" fontId="10" fillId="0" borderId="13" xfId="0" applyNumberFormat="1" applyFont="1" applyFill="1" applyBorder="1" applyAlignment="1">
      <alignment wrapText="1"/>
    </xf>
    <xf numFmtId="164" fontId="10" fillId="0" borderId="13" xfId="0" applyNumberFormat="1" applyFont="1" applyFill="1" applyBorder="1" applyAlignment="1">
      <alignment horizontal="left" wrapText="1"/>
    </xf>
    <xf numFmtId="164" fontId="10" fillId="0" borderId="13" xfId="0" applyNumberFormat="1" applyFont="1" applyFill="1" applyBorder="1" applyAlignment="1">
      <alignment wrapText="1"/>
    </xf>
    <xf numFmtId="0" fontId="10" fillId="0" borderId="13" xfId="0" applyFont="1" applyFill="1" applyBorder="1" applyAlignment="1">
      <alignment wrapText="1"/>
    </xf>
    <xf numFmtId="0" fontId="10" fillId="0" borderId="0" xfId="0" applyFont="1" applyFill="1" applyBorder="1" applyAlignment="1">
      <alignment wrapText="1"/>
    </xf>
    <xf numFmtId="165" fontId="8" fillId="0" borderId="13" xfId="0" applyNumberFormat="1" applyFont="1" applyFill="1" applyBorder="1" applyAlignment="1">
      <alignment wrapText="1"/>
    </xf>
    <xf numFmtId="164" fontId="8" fillId="0" borderId="13" xfId="0" applyNumberFormat="1" applyFont="1" applyFill="1" applyBorder="1" applyAlignment="1">
      <alignment horizontal="left" wrapText="1"/>
    </xf>
    <xf numFmtId="164" fontId="8" fillId="0" borderId="13" xfId="0" applyNumberFormat="1" applyFont="1" applyFill="1" applyBorder="1" applyAlignment="1">
      <alignment wrapText="1"/>
    </xf>
    <xf numFmtId="0" fontId="8" fillId="0" borderId="13" xfId="0" applyFont="1" applyFill="1" applyBorder="1" applyAlignment="1">
      <alignment wrapText="1"/>
    </xf>
    <xf numFmtId="0" fontId="8" fillId="0" borderId="0" xfId="0" applyFont="1" applyFill="1" applyBorder="1" applyAlignment="1">
      <alignment wrapText="1"/>
    </xf>
    <xf numFmtId="165" fontId="8" fillId="0" borderId="0" xfId="0" applyNumberFormat="1" applyFont="1" applyFill="1" applyBorder="1" applyAlignment="1"/>
    <xf numFmtId="164" fontId="8" fillId="0" borderId="0" xfId="0" applyNumberFormat="1" applyFont="1" applyFill="1" applyBorder="1" applyAlignment="1">
      <alignment horizontal="left"/>
    </xf>
    <xf numFmtId="164" fontId="8" fillId="0" borderId="0" xfId="0" applyNumberFormat="1" applyFont="1" applyFill="1" applyBorder="1" applyAlignment="1"/>
    <xf numFmtId="0" fontId="8" fillId="0" borderId="0" xfId="0" applyFont="1" applyFill="1" applyBorder="1" applyAlignment="1"/>
    <xf numFmtId="165" fontId="10" fillId="0" borderId="0" xfId="0" applyNumberFormat="1" applyFont="1" applyFill="1" applyBorder="1" applyAlignment="1"/>
    <xf numFmtId="164" fontId="10" fillId="0" borderId="0" xfId="0" applyNumberFormat="1" applyFont="1" applyFill="1" applyBorder="1" applyAlignment="1">
      <alignment horizontal="left"/>
    </xf>
    <xf numFmtId="164" fontId="10" fillId="0" borderId="0" xfId="0" applyNumberFormat="1" applyFont="1" applyFill="1" applyBorder="1" applyAlignment="1"/>
    <xf numFmtId="0" fontId="10" fillId="0" borderId="0" xfId="0" applyFont="1" applyFill="1" applyBorder="1" applyAlignment="1"/>
    <xf numFmtId="165" fontId="10" fillId="0" borderId="33" xfId="0" applyNumberFormat="1" applyFont="1" applyFill="1" applyBorder="1"/>
    <xf numFmtId="164" fontId="10" fillId="0" borderId="33" xfId="0" applyNumberFormat="1" applyFont="1" applyFill="1" applyBorder="1" applyAlignment="1">
      <alignment horizontal="left"/>
    </xf>
    <xf numFmtId="164" fontId="10" fillId="0" borderId="33" xfId="0" applyNumberFormat="1" applyFont="1" applyFill="1" applyBorder="1"/>
    <xf numFmtId="0" fontId="10" fillId="0" borderId="33" xfId="0" applyFont="1" applyFill="1" applyBorder="1"/>
    <xf numFmtId="165" fontId="10" fillId="0" borderId="11" xfId="0" applyNumberFormat="1" applyFont="1" applyFill="1" applyBorder="1" applyAlignment="1">
      <alignment wrapText="1"/>
    </xf>
    <xf numFmtId="164" fontId="10" fillId="0" borderId="11" xfId="0" applyNumberFormat="1" applyFont="1" applyFill="1" applyBorder="1" applyAlignment="1">
      <alignment horizontal="left" wrapText="1"/>
    </xf>
    <xf numFmtId="164" fontId="10" fillId="0" borderId="11" xfId="0" applyNumberFormat="1" applyFont="1" applyFill="1" applyBorder="1" applyAlignment="1">
      <alignment wrapText="1"/>
    </xf>
    <xf numFmtId="0" fontId="10" fillId="0" borderId="11" xfId="0" applyFont="1" applyFill="1" applyBorder="1" applyAlignment="1">
      <alignment wrapText="1"/>
    </xf>
    <xf numFmtId="165" fontId="10" fillId="0" borderId="11" xfId="0" applyNumberFormat="1" applyFont="1" applyFill="1" applyBorder="1" applyAlignment="1"/>
    <xf numFmtId="164" fontId="10" fillId="0" borderId="11" xfId="0" applyNumberFormat="1" applyFont="1" applyFill="1" applyBorder="1" applyAlignment="1">
      <alignment horizontal="left"/>
    </xf>
    <xf numFmtId="165" fontId="8" fillId="0" borderId="11" xfId="0" applyNumberFormat="1" applyFont="1" applyFill="1" applyBorder="1" applyAlignment="1"/>
    <xf numFmtId="164" fontId="8" fillId="0" borderId="11" xfId="0" applyNumberFormat="1" applyFont="1" applyFill="1" applyBorder="1" applyAlignment="1"/>
    <xf numFmtId="164" fontId="8" fillId="0" borderId="11" xfId="0" applyNumberFormat="1" applyFont="1" applyFill="1" applyBorder="1" applyAlignment="1">
      <alignment horizontal="left"/>
    </xf>
    <xf numFmtId="164" fontId="8" fillId="0" borderId="13" xfId="0" applyNumberFormat="1" applyFont="1" applyFill="1" applyBorder="1" applyAlignment="1"/>
    <xf numFmtId="0" fontId="13" fillId="0" borderId="13" xfId="0" applyFont="1" applyFill="1" applyBorder="1"/>
    <xf numFmtId="165" fontId="13" fillId="0" borderId="13" xfId="0" applyNumberFormat="1" applyFont="1" applyFill="1" applyBorder="1"/>
    <xf numFmtId="164" fontId="13" fillId="0" borderId="13" xfId="0" applyNumberFormat="1" applyFont="1" applyFill="1" applyBorder="1" applyAlignment="1">
      <alignment horizontal="left"/>
    </xf>
    <xf numFmtId="0" fontId="21" fillId="0" borderId="13" xfId="0" applyFont="1" applyFill="1" applyBorder="1"/>
    <xf numFmtId="164" fontId="8" fillId="0" borderId="0" xfId="0" applyNumberFormat="1" applyFont="1" applyFill="1" applyAlignment="1">
      <alignment horizontal="left"/>
    </xf>
    <xf numFmtId="164" fontId="8" fillId="0" borderId="0" xfId="0" applyNumberFormat="1" applyFont="1" applyFill="1"/>
    <xf numFmtId="0" fontId="23" fillId="0" borderId="0" xfId="1" applyFont="1"/>
    <xf numFmtId="0" fontId="8" fillId="0" borderId="13" xfId="0" applyFont="1" applyFill="1" applyBorder="1" applyAlignment="1"/>
    <xf numFmtId="165" fontId="10" fillId="0" borderId="13" xfId="0" applyNumberFormat="1" applyFont="1" applyFill="1" applyBorder="1" applyAlignment="1"/>
    <xf numFmtId="0" fontId="10" fillId="0" borderId="13" xfId="0" applyFont="1" applyFill="1" applyBorder="1" applyAlignment="1"/>
    <xf numFmtId="0" fontId="15" fillId="0" borderId="4" xfId="0" applyFont="1" applyFill="1" applyBorder="1"/>
    <xf numFmtId="2" fontId="11" fillId="4" borderId="3" xfId="0" applyNumberFormat="1" applyFont="1" applyFill="1" applyBorder="1"/>
    <xf numFmtId="0" fontId="11" fillId="0" borderId="27" xfId="0" applyFont="1" applyFill="1" applyBorder="1"/>
    <xf numFmtId="0" fontId="11" fillId="0" borderId="36" xfId="0" applyFont="1" applyFill="1" applyBorder="1"/>
    <xf numFmtId="0" fontId="15" fillId="0" borderId="23" xfId="0" applyFont="1" applyFill="1" applyBorder="1"/>
    <xf numFmtId="0" fontId="15" fillId="0" borderId="0" xfId="0" applyFont="1" applyFill="1" applyBorder="1"/>
    <xf numFmtId="0" fontId="15" fillId="0" borderId="34" xfId="0" applyFont="1" applyFill="1" applyBorder="1"/>
    <xf numFmtId="0" fontId="15" fillId="0" borderId="29" xfId="0" applyFont="1" applyFill="1" applyBorder="1"/>
    <xf numFmtId="0" fontId="15" fillId="0" borderId="3" xfId="0" applyFont="1" applyFill="1" applyBorder="1"/>
    <xf numFmtId="0" fontId="15" fillId="0" borderId="13" xfId="0" applyFont="1" applyFill="1" applyBorder="1"/>
    <xf numFmtId="2" fontId="15" fillId="0" borderId="26" xfId="0" applyNumberFormat="1" applyFont="1" applyFill="1" applyBorder="1"/>
    <xf numFmtId="2" fontId="11" fillId="0" borderId="18" xfId="0" applyNumberFormat="1" applyFont="1" applyFill="1" applyBorder="1"/>
    <xf numFmtId="2" fontId="11" fillId="0" borderId="16" xfId="0" applyNumberFormat="1" applyFont="1" applyFill="1" applyBorder="1"/>
    <xf numFmtId="2" fontId="11" fillId="0" borderId="19" xfId="0" applyNumberFormat="1" applyFont="1" applyFill="1" applyBorder="1"/>
    <xf numFmtId="2" fontId="11" fillId="0" borderId="8" xfId="0" applyNumberFormat="1" applyFont="1" applyFill="1" applyBorder="1"/>
    <xf numFmtId="2" fontId="11" fillId="0" borderId="7" xfId="0" applyNumberFormat="1" applyFont="1" applyFill="1" applyBorder="1"/>
    <xf numFmtId="2" fontId="11" fillId="0" borderId="9" xfId="0" applyNumberFormat="1" applyFont="1" applyFill="1" applyBorder="1"/>
    <xf numFmtId="2" fontId="15" fillId="0" borderId="8" xfId="0" applyNumberFormat="1" applyFont="1" applyBorder="1"/>
    <xf numFmtId="0" fontId="11" fillId="0" borderId="19" xfId="0" applyFont="1" applyBorder="1"/>
    <xf numFmtId="165" fontId="8" fillId="0" borderId="0" xfId="0" applyNumberFormat="1" applyFont="1"/>
    <xf numFmtId="0" fontId="8" fillId="5" borderId="13" xfId="0" applyFont="1" applyFill="1" applyBorder="1"/>
    <xf numFmtId="0" fontId="8" fillId="5" borderId="13" xfId="0" applyFont="1" applyFill="1" applyBorder="1" applyAlignment="1">
      <alignment horizontal="left"/>
    </xf>
    <xf numFmtId="165" fontId="8" fillId="5" borderId="13" xfId="0" applyNumberFormat="1" applyFont="1" applyFill="1" applyBorder="1"/>
    <xf numFmtId="165" fontId="10" fillId="5" borderId="13" xfId="0" applyNumberFormat="1" applyFont="1" applyFill="1" applyBorder="1"/>
    <xf numFmtId="0" fontId="10" fillId="5" borderId="13" xfId="0" applyFont="1" applyFill="1" applyBorder="1"/>
    <xf numFmtId="164" fontId="8" fillId="5" borderId="13" xfId="0" applyNumberFormat="1" applyFont="1" applyFill="1" applyBorder="1" applyAlignment="1">
      <alignment horizontal="left"/>
    </xf>
    <xf numFmtId="164" fontId="10" fillId="5" borderId="13" xfId="0" applyNumberFormat="1" applyFont="1" applyFill="1" applyBorder="1" applyAlignment="1">
      <alignment horizontal="left"/>
    </xf>
    <xf numFmtId="0" fontId="8" fillId="6" borderId="13" xfId="0" applyFont="1" applyFill="1" applyBorder="1"/>
    <xf numFmtId="0" fontId="8" fillId="6" borderId="13" xfId="0" applyFont="1" applyFill="1" applyBorder="1" applyAlignment="1">
      <alignment horizontal="left"/>
    </xf>
    <xf numFmtId="165" fontId="8" fillId="6" borderId="13" xfId="0" applyNumberFormat="1" applyFont="1" applyFill="1" applyBorder="1"/>
    <xf numFmtId="164" fontId="8" fillId="6" borderId="13" xfId="0" applyNumberFormat="1" applyFont="1" applyFill="1" applyBorder="1" applyAlignment="1">
      <alignment horizontal="left"/>
    </xf>
    <xf numFmtId="165" fontId="10" fillId="6" borderId="13" xfId="0" applyNumberFormat="1" applyFont="1" applyFill="1" applyBorder="1"/>
    <xf numFmtId="164" fontId="10" fillId="6" borderId="13" xfId="0" applyNumberFormat="1" applyFont="1" applyFill="1" applyBorder="1" applyAlignment="1">
      <alignment horizontal="left"/>
    </xf>
    <xf numFmtId="0" fontId="10" fillId="6" borderId="13" xfId="0" applyFont="1" applyFill="1" applyBorder="1"/>
    <xf numFmtId="0" fontId="8" fillId="5" borderId="0" xfId="0" applyFont="1" applyFill="1"/>
    <xf numFmtId="165" fontId="8" fillId="5" borderId="0" xfId="0" applyNumberFormat="1" applyFont="1" applyFill="1"/>
    <xf numFmtId="165" fontId="13" fillId="7" borderId="0" xfId="0" applyNumberFormat="1" applyFont="1" applyFill="1"/>
    <xf numFmtId="0" fontId="13" fillId="7" borderId="0" xfId="0" applyFont="1" applyFill="1"/>
    <xf numFmtId="165" fontId="18" fillId="0" borderId="0" xfId="0" applyNumberFormat="1" applyFont="1"/>
    <xf numFmtId="165" fontId="18" fillId="5" borderId="0" xfId="0" applyNumberFormat="1" applyFont="1" applyFill="1"/>
    <xf numFmtId="0" fontId="18" fillId="0" borderId="0" xfId="0" applyFont="1" applyFill="1"/>
    <xf numFmtId="165" fontId="24" fillId="5" borderId="13" xfId="0" applyNumberFormat="1" applyFont="1" applyFill="1" applyBorder="1"/>
    <xf numFmtId="164" fontId="24" fillId="5" borderId="13" xfId="0" applyNumberFormat="1" applyFont="1" applyFill="1" applyBorder="1" applyAlignment="1">
      <alignment horizontal="left"/>
    </xf>
    <xf numFmtId="0" fontId="24" fillId="5" borderId="13" xfId="0" applyFont="1" applyFill="1" applyBorder="1"/>
    <xf numFmtId="165" fontId="24" fillId="6" borderId="13" xfId="0" applyNumberFormat="1" applyFont="1" applyFill="1" applyBorder="1"/>
    <xf numFmtId="164" fontId="24" fillId="6" borderId="13" xfId="0" applyNumberFormat="1" applyFont="1" applyFill="1" applyBorder="1" applyAlignment="1">
      <alignment horizontal="left"/>
    </xf>
    <xf numFmtId="0" fontId="24" fillId="6" borderId="13" xfId="0" applyFont="1" applyFill="1" applyBorder="1"/>
    <xf numFmtId="0" fontId="10" fillId="0" borderId="0" xfId="0" applyFont="1" applyFill="1" applyAlignment="1">
      <alignment wrapText="1"/>
    </xf>
    <xf numFmtId="0" fontId="10" fillId="0" borderId="0" xfId="0" applyFont="1" applyFill="1"/>
    <xf numFmtId="1" fontId="10" fillId="0" borderId="0" xfId="0" applyNumberFormat="1" applyFont="1" applyFill="1" applyAlignment="1">
      <alignment wrapText="1"/>
    </xf>
    <xf numFmtId="1" fontId="8" fillId="0" borderId="0" xfId="0" applyNumberFormat="1" applyFont="1" applyFill="1"/>
    <xf numFmtId="0" fontId="11" fillId="0" borderId="31" xfId="0" applyFont="1" applyFill="1" applyBorder="1"/>
    <xf numFmtId="0" fontId="25" fillId="0" borderId="30" xfId="0" applyFont="1" applyFill="1" applyBorder="1"/>
    <xf numFmtId="2" fontId="25" fillId="0" borderId="15" xfId="0" applyNumberFormat="1" applyFont="1" applyFill="1" applyBorder="1"/>
    <xf numFmtId="2" fontId="25" fillId="0" borderId="13" xfId="0" applyNumberFormat="1" applyFont="1" applyFill="1" applyBorder="1"/>
    <xf numFmtId="2" fontId="25" fillId="0" borderId="4" xfId="0" applyNumberFormat="1" applyFont="1" applyFill="1" applyBorder="1"/>
    <xf numFmtId="2" fontId="25" fillId="0" borderId="3" xfId="0" applyNumberFormat="1" applyFont="1" applyFill="1" applyBorder="1"/>
    <xf numFmtId="2" fontId="25" fillId="0" borderId="0" xfId="0" applyNumberFormat="1" applyFont="1" applyFill="1"/>
    <xf numFmtId="0" fontId="25" fillId="0" borderId="0" xfId="0" applyFont="1"/>
    <xf numFmtId="2" fontId="25" fillId="0" borderId="3" xfId="0" applyNumberFormat="1" applyFont="1" applyBorder="1"/>
    <xf numFmtId="2" fontId="25" fillId="0" borderId="13" xfId="0" applyNumberFormat="1" applyFont="1" applyBorder="1"/>
    <xf numFmtId="2" fontId="25" fillId="0" borderId="4" xfId="0" applyNumberFormat="1" applyFont="1" applyBorder="1"/>
    <xf numFmtId="165" fontId="10" fillId="0" borderId="0" xfId="0" applyNumberFormat="1" applyFont="1" applyFill="1"/>
    <xf numFmtId="0" fontId="10" fillId="0" borderId="13" xfId="0" applyFont="1" applyBorder="1"/>
    <xf numFmtId="2" fontId="15" fillId="8" borderId="3" xfId="0" applyNumberFormat="1" applyFont="1" applyFill="1" applyBorder="1"/>
    <xf numFmtId="2" fontId="15" fillId="8" borderId="13" xfId="0" applyNumberFormat="1" applyFont="1" applyFill="1" applyBorder="1"/>
    <xf numFmtId="2" fontId="15" fillId="8" borderId="4" xfId="0" applyNumberFormat="1" applyFont="1" applyFill="1" applyBorder="1"/>
    <xf numFmtId="2" fontId="11" fillId="8" borderId="3" xfId="0" applyNumberFormat="1" applyFont="1" applyFill="1" applyBorder="1"/>
    <xf numFmtId="2" fontId="11" fillId="8" borderId="13" xfId="0" applyNumberFormat="1" applyFont="1" applyFill="1" applyBorder="1"/>
    <xf numFmtId="2" fontId="11" fillId="8" borderId="4" xfId="0" applyNumberFormat="1" applyFont="1" applyFill="1" applyBorder="1"/>
    <xf numFmtId="0" fontId="23" fillId="0" borderId="0" xfId="1" applyFont="1" applyFill="1"/>
    <xf numFmtId="2" fontId="11" fillId="11" borderId="3" xfId="0" applyNumberFormat="1" applyFont="1" applyFill="1" applyBorder="1"/>
    <xf numFmtId="2" fontId="11" fillId="11" borderId="13" xfId="0" applyNumberFormat="1" applyFont="1" applyFill="1" applyBorder="1"/>
    <xf numFmtId="2" fontId="11" fillId="11" borderId="4" xfId="0" applyNumberFormat="1" applyFont="1" applyFill="1" applyBorder="1"/>
    <xf numFmtId="2" fontId="11" fillId="5" borderId="3" xfId="0" applyNumberFormat="1" applyFont="1" applyFill="1" applyBorder="1"/>
    <xf numFmtId="2" fontId="11" fillId="5" borderId="13" xfId="0" applyNumberFormat="1" applyFont="1" applyFill="1" applyBorder="1"/>
    <xf numFmtId="2" fontId="11" fillId="5" borderId="4" xfId="0" applyNumberFormat="1" applyFont="1" applyFill="1" applyBorder="1"/>
    <xf numFmtId="0" fontId="8" fillId="0" borderId="13" xfId="0" applyNumberFormat="1" applyFont="1" applyFill="1" applyBorder="1"/>
    <xf numFmtId="0" fontId="10" fillId="0" borderId="11" xfId="0" applyNumberFormat="1" applyFont="1" applyFill="1" applyBorder="1" applyAlignment="1">
      <alignment horizontal="center" wrapText="1"/>
    </xf>
    <xf numFmtId="0" fontId="8" fillId="0" borderId="13" xfId="0" applyNumberFormat="1" applyFont="1" applyFill="1" applyBorder="1" applyAlignment="1">
      <alignment horizontal="center"/>
    </xf>
    <xf numFmtId="0" fontId="8" fillId="0" borderId="0" xfId="0" applyNumberFormat="1" applyFont="1" applyFill="1"/>
    <xf numFmtId="0" fontId="10" fillId="0" borderId="11" xfId="0" applyFont="1" applyBorder="1"/>
    <xf numFmtId="0" fontId="8" fillId="0" borderId="11" xfId="0" applyNumberFormat="1" applyFont="1" applyFill="1" applyBorder="1"/>
    <xf numFmtId="1" fontId="8" fillId="0" borderId="13" xfId="0" applyNumberFormat="1" applyFont="1" applyBorder="1" applyAlignment="1">
      <alignment horizontal="center"/>
    </xf>
    <xf numFmtId="1" fontId="10" fillId="0" borderId="11" xfId="0" applyNumberFormat="1" applyFont="1" applyBorder="1" applyAlignment="1">
      <alignment horizontal="left"/>
    </xf>
    <xf numFmtId="1" fontId="8" fillId="0" borderId="11" xfId="0" applyNumberFormat="1" applyFont="1" applyBorder="1" applyAlignment="1">
      <alignment horizontal="center"/>
    </xf>
    <xf numFmtId="1" fontId="10" fillId="0" borderId="11" xfId="0" applyNumberFormat="1" applyFont="1" applyBorder="1" applyAlignment="1">
      <alignment horizontal="center" wrapText="1"/>
    </xf>
    <xf numFmtId="1" fontId="8" fillId="0" borderId="13" xfId="0" applyNumberFormat="1" applyFont="1" applyFill="1" applyBorder="1" applyAlignment="1">
      <alignment horizontal="center"/>
    </xf>
    <xf numFmtId="1" fontId="8" fillId="0" borderId="0" xfId="0" applyNumberFormat="1" applyFont="1" applyAlignment="1">
      <alignment horizontal="center"/>
    </xf>
    <xf numFmtId="165" fontId="27" fillId="0" borderId="13" xfId="0" applyNumberFormat="1" applyFont="1" applyFill="1" applyBorder="1"/>
    <xf numFmtId="0" fontId="27" fillId="0" borderId="13" xfId="0" applyFont="1" applyFill="1" applyBorder="1"/>
    <xf numFmtId="0" fontId="8" fillId="0" borderId="13" xfId="0" applyFont="1" applyBorder="1" applyAlignment="1">
      <alignment horizontal="right"/>
    </xf>
    <xf numFmtId="17" fontId="0" fillId="0" borderId="0" xfId="0" applyNumberFormat="1"/>
    <xf numFmtId="0" fontId="0" fillId="0" borderId="0" xfId="0" applyAlignment="1">
      <alignment horizontal="left"/>
    </xf>
    <xf numFmtId="0" fontId="7" fillId="0" borderId="0" xfId="0" applyFont="1"/>
    <xf numFmtId="0" fontId="29" fillId="0" borderId="0" xfId="3" applyFont="1" applyAlignment="1"/>
    <xf numFmtId="0" fontId="5" fillId="0" borderId="0" xfId="3" applyAlignment="1"/>
    <xf numFmtId="0" fontId="28" fillId="0" borderId="0" xfId="3" applyFont="1" applyAlignment="1"/>
    <xf numFmtId="1" fontId="28" fillId="0" borderId="0" xfId="3" applyNumberFormat="1" applyFont="1" applyAlignment="1"/>
    <xf numFmtId="0" fontId="28" fillId="0" borderId="0" xfId="3" applyFont="1" applyAlignment="1">
      <alignment horizontal="center"/>
    </xf>
    <xf numFmtId="0" fontId="5" fillId="0" borderId="13" xfId="3" applyBorder="1" applyAlignment="1"/>
    <xf numFmtId="1" fontId="5" fillId="0" borderId="13" xfId="3" applyNumberFormat="1" applyBorder="1" applyAlignment="1">
      <alignment vertical="center"/>
    </xf>
    <xf numFmtId="0" fontId="5" fillId="0" borderId="0" xfId="3" applyAlignment="1">
      <alignment vertical="center"/>
    </xf>
    <xf numFmtId="1" fontId="5" fillId="0" borderId="13" xfId="3" applyNumberFormat="1" applyFill="1" applyBorder="1" applyAlignment="1">
      <alignment vertical="center"/>
    </xf>
    <xf numFmtId="0" fontId="5" fillId="0" borderId="13" xfId="3" applyFill="1" applyBorder="1" applyAlignment="1"/>
    <xf numFmtId="0" fontId="5" fillId="0" borderId="0" xfId="3" applyFill="1" applyAlignment="1">
      <alignment vertical="center"/>
    </xf>
    <xf numFmtId="0" fontId="5" fillId="0" borderId="0" xfId="3" applyBorder="1" applyAlignment="1">
      <alignment vertical="center"/>
    </xf>
    <xf numFmtId="0" fontId="5" fillId="0" borderId="0" xfId="3" applyFill="1" applyAlignment="1"/>
    <xf numFmtId="0" fontId="5" fillId="0" borderId="0" xfId="3" applyFill="1" applyBorder="1" applyAlignment="1">
      <alignment vertical="center"/>
    </xf>
    <xf numFmtId="1" fontId="5" fillId="0" borderId="0" xfId="3" applyNumberFormat="1" applyFill="1" applyAlignment="1">
      <alignment vertical="center"/>
    </xf>
    <xf numFmtId="0" fontId="4" fillId="0" borderId="13" xfId="3" applyFont="1" applyBorder="1" applyAlignment="1"/>
    <xf numFmtId="0" fontId="3" fillId="0" borderId="13" xfId="3" applyFont="1" applyBorder="1" applyAlignment="1"/>
    <xf numFmtId="0" fontId="3" fillId="0" borderId="13" xfId="3" applyFont="1" applyFill="1" applyBorder="1" applyAlignment="1"/>
    <xf numFmtId="16" fontId="8" fillId="0" borderId="13" xfId="0" applyNumberFormat="1" applyFont="1" applyBorder="1"/>
    <xf numFmtId="0" fontId="8" fillId="12" borderId="13" xfId="0" applyFont="1" applyFill="1" applyBorder="1"/>
    <xf numFmtId="0" fontId="8" fillId="12" borderId="13" xfId="0" applyFont="1" applyFill="1" applyBorder="1" applyAlignment="1">
      <alignment horizontal="left"/>
    </xf>
    <xf numFmtId="1" fontId="8" fillId="12" borderId="13" xfId="0" applyNumberFormat="1" applyFont="1" applyFill="1" applyBorder="1" applyAlignment="1">
      <alignment horizontal="center"/>
    </xf>
    <xf numFmtId="165" fontId="8" fillId="12" borderId="13" xfId="0" applyNumberFormat="1" applyFont="1" applyFill="1" applyBorder="1"/>
    <xf numFmtId="165" fontId="10" fillId="12" borderId="13" xfId="0" applyNumberFormat="1" applyFont="1" applyFill="1" applyBorder="1"/>
    <xf numFmtId="0" fontId="10" fillId="12" borderId="13" xfId="0" applyFont="1" applyFill="1" applyBorder="1"/>
    <xf numFmtId="165" fontId="27" fillId="12" borderId="13" xfId="0" applyNumberFormat="1" applyFont="1" applyFill="1" applyBorder="1"/>
    <xf numFmtId="0" fontId="27" fillId="12" borderId="13" xfId="0" applyFont="1" applyFill="1" applyBorder="1"/>
    <xf numFmtId="0" fontId="8" fillId="3" borderId="13" xfId="0" applyFont="1" applyFill="1" applyBorder="1" applyAlignment="1">
      <alignment horizontal="left"/>
    </xf>
    <xf numFmtId="165" fontId="10" fillId="3" borderId="13" xfId="0" applyNumberFormat="1" applyFont="1" applyFill="1" applyBorder="1"/>
    <xf numFmtId="0" fontId="10" fillId="3" borderId="13" xfId="0" applyFont="1" applyFill="1" applyBorder="1"/>
    <xf numFmtId="165" fontId="8" fillId="3" borderId="13" xfId="0" applyNumberFormat="1" applyFont="1" applyFill="1" applyBorder="1"/>
    <xf numFmtId="0" fontId="13" fillId="3" borderId="13" xfId="0" applyFont="1" applyFill="1" applyBorder="1"/>
    <xf numFmtId="165" fontId="13" fillId="3" borderId="13" xfId="0" applyNumberFormat="1" applyFont="1" applyFill="1" applyBorder="1"/>
    <xf numFmtId="164" fontId="8" fillId="3" borderId="13" xfId="0" applyNumberFormat="1" applyFont="1" applyFill="1" applyBorder="1" applyAlignment="1">
      <alignment horizontal="left"/>
    </xf>
    <xf numFmtId="0" fontId="13" fillId="3" borderId="13" xfId="0" applyFont="1" applyFill="1" applyBorder="1" applyAlignment="1">
      <alignment horizontal="left"/>
    </xf>
    <xf numFmtId="164" fontId="13" fillId="3" borderId="13" xfId="0" applyNumberFormat="1" applyFont="1" applyFill="1" applyBorder="1" applyAlignment="1">
      <alignment horizontal="left"/>
    </xf>
    <xf numFmtId="164" fontId="10" fillId="3" borderId="13" xfId="0" applyNumberFormat="1" applyFont="1" applyFill="1" applyBorder="1" applyAlignment="1">
      <alignment horizontal="left"/>
    </xf>
    <xf numFmtId="0" fontId="2" fillId="0" borderId="13" xfId="3" applyFont="1" applyBorder="1" applyAlignment="1"/>
    <xf numFmtId="0" fontId="13" fillId="0" borderId="13" xfId="0" applyFont="1" applyFill="1" applyBorder="1" applyAlignment="1">
      <alignment horizontal="left"/>
    </xf>
    <xf numFmtId="0" fontId="0" fillId="0" borderId="0" xfId="0" applyFont="1" applyAlignment="1">
      <alignment horizontal="left"/>
    </xf>
    <xf numFmtId="0" fontId="15" fillId="0" borderId="14" xfId="0" applyFont="1" applyFill="1" applyBorder="1"/>
    <xf numFmtId="2" fontId="15" fillId="7" borderId="3" xfId="0" applyNumberFormat="1" applyFont="1" applyFill="1" applyBorder="1"/>
    <xf numFmtId="2" fontId="15" fillId="7" borderId="13" xfId="0" applyNumberFormat="1" applyFont="1" applyFill="1" applyBorder="1"/>
    <xf numFmtId="2" fontId="15" fillId="7" borderId="4" xfId="0" applyNumberFormat="1" applyFont="1" applyFill="1" applyBorder="1"/>
    <xf numFmtId="0" fontId="15" fillId="0" borderId="1" xfId="0" applyFont="1" applyBorder="1"/>
    <xf numFmtId="0" fontId="15" fillId="0" borderId="26" xfId="0" applyFont="1" applyBorder="1"/>
    <xf numFmtId="0" fontId="31" fillId="0" borderId="14" xfId="0" applyFont="1" applyBorder="1"/>
    <xf numFmtId="0" fontId="31" fillId="0" borderId="22" xfId="0" applyFont="1" applyFill="1" applyBorder="1"/>
    <xf numFmtId="0" fontId="31" fillId="0" borderId="22" xfId="0" applyFont="1" applyBorder="1"/>
    <xf numFmtId="0" fontId="31" fillId="0" borderId="0" xfId="0" applyFont="1" applyBorder="1"/>
    <xf numFmtId="0" fontId="11" fillId="10" borderId="0" xfId="0" applyFont="1" applyFill="1" applyBorder="1"/>
    <xf numFmtId="0" fontId="11" fillId="13" borderId="25" xfId="0" applyFont="1" applyFill="1" applyBorder="1"/>
    <xf numFmtId="0" fontId="11" fillId="13" borderId="6" xfId="0" applyFont="1" applyFill="1" applyBorder="1"/>
    <xf numFmtId="2" fontId="11" fillId="9" borderId="3" xfId="0" applyNumberFormat="1" applyFont="1" applyFill="1" applyBorder="1"/>
    <xf numFmtId="2" fontId="11" fillId="9" borderId="13" xfId="0" applyNumberFormat="1" applyFont="1" applyFill="1" applyBorder="1"/>
    <xf numFmtId="0" fontId="11" fillId="9" borderId="17" xfId="0" applyFont="1" applyFill="1" applyBorder="1"/>
    <xf numFmtId="0" fontId="11" fillId="9" borderId="5" xfId="0" applyFont="1" applyFill="1" applyBorder="1"/>
    <xf numFmtId="0" fontId="11" fillId="9" borderId="20" xfId="0" applyFont="1" applyFill="1" applyBorder="1"/>
    <xf numFmtId="0" fontId="31" fillId="0" borderId="5" xfId="0" applyFont="1" applyBorder="1"/>
    <xf numFmtId="0" fontId="11" fillId="13" borderId="0" xfId="0" applyFont="1" applyFill="1" applyBorder="1"/>
    <xf numFmtId="0" fontId="11" fillId="10" borderId="22" xfId="0" applyFont="1" applyFill="1" applyBorder="1"/>
    <xf numFmtId="2" fontId="11" fillId="10" borderId="22" xfId="0" applyNumberFormat="1" applyFont="1" applyFill="1" applyBorder="1"/>
    <xf numFmtId="2" fontId="11" fillId="13" borderId="0" xfId="0" applyNumberFormat="1" applyFont="1" applyFill="1" applyBorder="1"/>
    <xf numFmtId="2" fontId="11" fillId="10" borderId="12" xfId="0" applyNumberFormat="1" applyFont="1" applyFill="1" applyBorder="1"/>
    <xf numFmtId="0" fontId="11" fillId="10" borderId="33" xfId="0" applyFont="1" applyFill="1" applyBorder="1"/>
    <xf numFmtId="2" fontId="11" fillId="13" borderId="33" xfId="0" applyNumberFormat="1" applyFont="1" applyFill="1" applyBorder="1"/>
    <xf numFmtId="2" fontId="11" fillId="13" borderId="5" xfId="0" applyNumberFormat="1" applyFont="1" applyFill="1" applyBorder="1"/>
    <xf numFmtId="0" fontId="11" fillId="13" borderId="5" xfId="0" applyFont="1" applyFill="1" applyBorder="1"/>
    <xf numFmtId="2" fontId="15" fillId="9" borderId="13" xfId="0" applyNumberFormat="1" applyFont="1" applyFill="1" applyBorder="1"/>
    <xf numFmtId="0" fontId="11" fillId="5" borderId="17" xfId="0" applyFont="1" applyFill="1" applyBorder="1"/>
    <xf numFmtId="2" fontId="11" fillId="5" borderId="5" xfId="0" applyNumberFormat="1" applyFont="1" applyFill="1" applyBorder="1"/>
    <xf numFmtId="0" fontId="11" fillId="5" borderId="0" xfId="0" applyFont="1" applyFill="1" applyBorder="1"/>
    <xf numFmtId="2" fontId="11" fillId="5" borderId="0" xfId="0" applyNumberFormat="1" applyFont="1" applyFill="1" applyBorder="1"/>
    <xf numFmtId="0" fontId="11" fillId="5" borderId="0" xfId="0" applyFont="1" applyFill="1"/>
    <xf numFmtId="2" fontId="11" fillId="5" borderId="0" xfId="0" applyNumberFormat="1" applyFont="1" applyFill="1"/>
    <xf numFmtId="0" fontId="11" fillId="0" borderId="5" xfId="0" applyFont="1" applyFill="1" applyBorder="1"/>
    <xf numFmtId="0" fontId="11" fillId="0" borderId="20" xfId="0" applyFont="1" applyFill="1" applyBorder="1"/>
    <xf numFmtId="0" fontId="11" fillId="0" borderId="25" xfId="0" applyFont="1" applyFill="1" applyBorder="1"/>
    <xf numFmtId="2" fontId="11" fillId="0" borderId="22" xfId="0" applyNumberFormat="1" applyFont="1" applyFill="1" applyBorder="1"/>
    <xf numFmtId="2" fontId="11" fillId="0" borderId="25" xfId="0" applyNumberFormat="1" applyFont="1" applyFill="1" applyBorder="1"/>
    <xf numFmtId="0" fontId="31" fillId="0" borderId="5" xfId="0" applyFont="1" applyFill="1" applyBorder="1"/>
    <xf numFmtId="166" fontId="8" fillId="0" borderId="13" xfId="0" applyNumberFormat="1" applyFont="1" applyFill="1" applyBorder="1" applyAlignment="1">
      <alignment horizontal="center"/>
    </xf>
    <xf numFmtId="166" fontId="10" fillId="0" borderId="13" xfId="0" applyNumberFormat="1" applyFont="1" applyFill="1" applyBorder="1" applyAlignment="1">
      <alignment horizontal="center"/>
    </xf>
    <xf numFmtId="166" fontId="8" fillId="0" borderId="13" xfId="0" applyNumberFormat="1" applyFont="1" applyFill="1" applyBorder="1" applyAlignment="1">
      <alignment horizontal="center" vertical="center"/>
    </xf>
    <xf numFmtId="166" fontId="8" fillId="12" borderId="13" xfId="0" applyNumberFormat="1" applyFont="1" applyFill="1" applyBorder="1" applyAlignment="1">
      <alignment horizontal="center" vertical="center"/>
    </xf>
    <xf numFmtId="166" fontId="8" fillId="12" borderId="13" xfId="0" applyNumberFormat="1" applyFont="1" applyFill="1" applyBorder="1" applyAlignment="1">
      <alignment horizontal="center"/>
    </xf>
    <xf numFmtId="166" fontId="8" fillId="0" borderId="13" xfId="0" applyNumberFormat="1" applyFont="1" applyFill="1" applyBorder="1"/>
    <xf numFmtId="0" fontId="1" fillId="0" borderId="13" xfId="3" applyFont="1" applyBorder="1" applyAlignment="1"/>
    <xf numFmtId="165" fontId="34" fillId="0" borderId="13" xfId="0" applyNumberFormat="1" applyFont="1" applyFill="1" applyBorder="1"/>
    <xf numFmtId="164" fontId="34" fillId="0" borderId="13" xfId="0" applyNumberFormat="1" applyFont="1" applyFill="1" applyBorder="1" applyAlignment="1">
      <alignment horizontal="left"/>
    </xf>
    <xf numFmtId="0" fontId="34" fillId="0" borderId="13" xfId="0" applyFont="1" applyFill="1" applyBorder="1"/>
    <xf numFmtId="0" fontId="34" fillId="0" borderId="0" xfId="0" applyFont="1"/>
    <xf numFmtId="2" fontId="0" fillId="0" borderId="0" xfId="0" applyNumberFormat="1"/>
    <xf numFmtId="2" fontId="35" fillId="0" borderId="3" xfId="0" applyNumberFormat="1" applyFont="1" applyBorder="1"/>
    <xf numFmtId="2" fontId="35" fillId="0" borderId="13" xfId="0" applyNumberFormat="1" applyFont="1" applyBorder="1"/>
    <xf numFmtId="2" fontId="35" fillId="0" borderId="4" xfId="0" applyNumberFormat="1" applyFont="1" applyBorder="1"/>
    <xf numFmtId="2" fontId="35" fillId="0" borderId="3" xfId="0" applyNumberFormat="1" applyFont="1" applyFill="1" applyBorder="1"/>
    <xf numFmtId="0" fontId="10" fillId="0" borderId="13" xfId="1" applyFont="1" applyFill="1" applyBorder="1" applyAlignment="1">
      <alignment wrapText="1"/>
    </xf>
    <xf numFmtId="0" fontId="10" fillId="0" borderId="13" xfId="1" applyFont="1" applyBorder="1" applyAlignment="1">
      <alignment wrapText="1"/>
    </xf>
    <xf numFmtId="0" fontId="10" fillId="0" borderId="0" xfId="1" applyFont="1" applyAlignment="1">
      <alignment wrapText="1"/>
    </xf>
    <xf numFmtId="0" fontId="8" fillId="0" borderId="13" xfId="1" applyFont="1" applyFill="1" applyBorder="1" applyAlignment="1"/>
    <xf numFmtId="0" fontId="8" fillId="0" borderId="13" xfId="1" applyFont="1" applyBorder="1"/>
    <xf numFmtId="0" fontId="8" fillId="0" borderId="0" xfId="1" applyFont="1"/>
    <xf numFmtId="0" fontId="8" fillId="0" borderId="13" xfId="1" applyFont="1" applyFill="1" applyBorder="1"/>
    <xf numFmtId="0" fontId="36" fillId="0" borderId="13" xfId="1" applyFont="1" applyFill="1" applyBorder="1"/>
    <xf numFmtId="0" fontId="10" fillId="0" borderId="0" xfId="1" applyFont="1" applyFill="1" applyBorder="1" applyAlignment="1">
      <alignment horizontal="left"/>
    </xf>
  </cellXfs>
  <cellStyles count="4">
    <cellStyle name="Normal" xfId="0" builtinId="0"/>
    <cellStyle name="Normal 2" xfId="1" xr:uid="{00000000-0005-0000-0000-000001000000}"/>
    <cellStyle name="Normal 3" xfId="2" xr:uid="{00000000-0005-0000-0000-000002000000}"/>
    <cellStyle name="Normal 4" xfId="3" xr:uid="{ADEC0C30-7130-4AE5-9657-C49DDFB3CB4D}"/>
  </cellStyles>
  <dxfs count="0"/>
  <tableStyles count="0" defaultTableStyle="TableStyleMedium2" defaultPivotStyle="PivotStyleLight16"/>
  <colors>
    <mruColors>
      <color rgb="FFD7AF03"/>
      <color rgb="FF00CC00"/>
      <color rgb="FF008000"/>
      <color rgb="FF009900"/>
      <color rgb="FFE3B803"/>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chartsheet" Target="chartsheets/sheet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5" Type="http://schemas.openxmlformats.org/officeDocument/2006/relationships/chartsheet" Target="chartsheets/sheet1.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chartsheet" Target="chart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2006-2021 Yankee Fork</a:t>
            </a:r>
            <a:r>
              <a:rPr lang="en-US" sz="1600" baseline="0"/>
              <a:t> Salmon River and West Fork Temperature Trend</a:t>
            </a:r>
          </a:p>
          <a:p>
            <a:pPr>
              <a:defRPr/>
            </a:pPr>
            <a:r>
              <a:rPr lang="en-US" sz="1600" b="0" i="1" baseline="0"/>
              <a:t>composites of sites water temperature statistics comparison to </a:t>
            </a:r>
          </a:p>
          <a:p>
            <a:pPr>
              <a:defRPr/>
            </a:pPr>
            <a:r>
              <a:rPr lang="en-US" sz="1600" b="0" i="1" baseline="0"/>
              <a:t>Bonanza RAWS air temperatures and USGS gauge 13296000 discharge</a:t>
            </a:r>
            <a:endParaRPr lang="en-US" sz="1600" b="0" i="1"/>
          </a:p>
        </c:rich>
      </c:tx>
      <c:overlay val="0"/>
    </c:title>
    <c:autoTitleDeleted val="0"/>
    <c:plotArea>
      <c:layout/>
      <c:scatterChart>
        <c:scatterStyle val="lineMarker"/>
        <c:varyColors val="0"/>
        <c:ser>
          <c:idx val="5"/>
          <c:order val="0"/>
          <c:tx>
            <c:strRef>
              <c:f>xytrenddata!$H$1</c:f>
              <c:strCache>
                <c:ptCount val="1"/>
                <c:pt idx="0">
                  <c:v>max air temp</c:v>
                </c:pt>
              </c:strCache>
            </c:strRef>
          </c:tx>
          <c:spPr>
            <a:ln w="28575">
              <a:noFill/>
            </a:ln>
          </c:spPr>
          <c:marker>
            <c:symbol val="dash"/>
            <c:size val="8"/>
            <c:spPr>
              <a:solidFill>
                <a:schemeClr val="tx1"/>
              </a:solidFill>
              <a:ln>
                <a:solidFill>
                  <a:schemeClr val="tx1"/>
                </a:solidFill>
              </a:ln>
            </c:spPr>
          </c:marker>
          <c:xVal>
            <c:numRef>
              <c:f>xytrenddata!$B$2:$B$126</c:f>
              <c:numCache>
                <c:formatCode>General</c:formatCode>
                <c:ptCount val="125"/>
                <c:pt idx="0">
                  <c:v>2010</c:v>
                </c:pt>
                <c:pt idx="1">
                  <c:v>2011</c:v>
                </c:pt>
                <c:pt idx="2">
                  <c:v>2012</c:v>
                </c:pt>
                <c:pt idx="3">
                  <c:v>2013</c:v>
                </c:pt>
                <c:pt idx="4">
                  <c:v>2014</c:v>
                </c:pt>
                <c:pt idx="5">
                  <c:v>2015</c:v>
                </c:pt>
                <c:pt idx="6">
                  <c:v>2017</c:v>
                </c:pt>
                <c:pt idx="7">
                  <c:v>2018</c:v>
                </c:pt>
                <c:pt idx="8">
                  <c:v>2019</c:v>
                </c:pt>
                <c:pt idx="9">
                  <c:v>2020</c:v>
                </c:pt>
                <c:pt idx="10">
                  <c:v>2021</c:v>
                </c:pt>
                <c:pt idx="11">
                  <c:v>2007</c:v>
                </c:pt>
                <c:pt idx="12">
                  <c:v>2009</c:v>
                </c:pt>
                <c:pt idx="13">
                  <c:v>2010</c:v>
                </c:pt>
                <c:pt idx="14">
                  <c:v>2015</c:v>
                </c:pt>
                <c:pt idx="15">
                  <c:v>2016</c:v>
                </c:pt>
                <c:pt idx="16">
                  <c:v>2018</c:v>
                </c:pt>
                <c:pt idx="17">
                  <c:v>2019</c:v>
                </c:pt>
                <c:pt idx="18">
                  <c:v>2020</c:v>
                </c:pt>
                <c:pt idx="19">
                  <c:v>2021</c:v>
                </c:pt>
                <c:pt idx="20">
                  <c:v>2010</c:v>
                </c:pt>
                <c:pt idx="21">
                  <c:v>2011</c:v>
                </c:pt>
                <c:pt idx="22">
                  <c:v>2012</c:v>
                </c:pt>
                <c:pt idx="23">
                  <c:v>2015</c:v>
                </c:pt>
                <c:pt idx="24">
                  <c:v>2007</c:v>
                </c:pt>
                <c:pt idx="25">
                  <c:v>2010</c:v>
                </c:pt>
                <c:pt idx="26">
                  <c:v>2011</c:v>
                </c:pt>
                <c:pt idx="27">
                  <c:v>2012</c:v>
                </c:pt>
                <c:pt idx="28">
                  <c:v>2013</c:v>
                </c:pt>
                <c:pt idx="29">
                  <c:v>2014</c:v>
                </c:pt>
                <c:pt idx="30">
                  <c:v>2015</c:v>
                </c:pt>
                <c:pt idx="31">
                  <c:v>2016</c:v>
                </c:pt>
                <c:pt idx="32">
                  <c:v>2017</c:v>
                </c:pt>
                <c:pt idx="33">
                  <c:v>2018</c:v>
                </c:pt>
                <c:pt idx="34">
                  <c:v>2020</c:v>
                </c:pt>
                <c:pt idx="35">
                  <c:v>2006</c:v>
                </c:pt>
                <c:pt idx="36">
                  <c:v>2007</c:v>
                </c:pt>
                <c:pt idx="37">
                  <c:v>2008</c:v>
                </c:pt>
                <c:pt idx="38">
                  <c:v>2009</c:v>
                </c:pt>
                <c:pt idx="39">
                  <c:v>2010</c:v>
                </c:pt>
                <c:pt idx="40">
                  <c:v>2011</c:v>
                </c:pt>
                <c:pt idx="41">
                  <c:v>2012</c:v>
                </c:pt>
                <c:pt idx="42">
                  <c:v>2013</c:v>
                </c:pt>
                <c:pt idx="43">
                  <c:v>2014</c:v>
                </c:pt>
                <c:pt idx="44">
                  <c:v>2015</c:v>
                </c:pt>
                <c:pt idx="45">
                  <c:v>2016</c:v>
                </c:pt>
                <c:pt idx="46">
                  <c:v>2017</c:v>
                </c:pt>
                <c:pt idx="47">
                  <c:v>2018</c:v>
                </c:pt>
                <c:pt idx="48">
                  <c:v>2019</c:v>
                </c:pt>
                <c:pt idx="49">
                  <c:v>2009</c:v>
                </c:pt>
                <c:pt idx="50">
                  <c:v>2012</c:v>
                </c:pt>
                <c:pt idx="51">
                  <c:v>2015</c:v>
                </c:pt>
                <c:pt idx="52">
                  <c:v>2007</c:v>
                </c:pt>
                <c:pt idx="53">
                  <c:v>2008</c:v>
                </c:pt>
                <c:pt idx="54">
                  <c:v>2009</c:v>
                </c:pt>
                <c:pt idx="55">
                  <c:v>2010</c:v>
                </c:pt>
                <c:pt idx="56">
                  <c:v>2011</c:v>
                </c:pt>
                <c:pt idx="57">
                  <c:v>2012</c:v>
                </c:pt>
                <c:pt idx="58">
                  <c:v>2013</c:v>
                </c:pt>
                <c:pt idx="59">
                  <c:v>2014</c:v>
                </c:pt>
                <c:pt idx="60">
                  <c:v>2015</c:v>
                </c:pt>
                <c:pt idx="61">
                  <c:v>2020</c:v>
                </c:pt>
                <c:pt idx="62">
                  <c:v>2021</c:v>
                </c:pt>
                <c:pt idx="63">
                  <c:v>2015</c:v>
                </c:pt>
                <c:pt idx="64">
                  <c:v>2016</c:v>
                </c:pt>
                <c:pt idx="65">
                  <c:v>2017</c:v>
                </c:pt>
                <c:pt idx="66">
                  <c:v>2018</c:v>
                </c:pt>
                <c:pt idx="67">
                  <c:v>2019</c:v>
                </c:pt>
                <c:pt idx="68">
                  <c:v>2020</c:v>
                </c:pt>
                <c:pt idx="69">
                  <c:v>2021</c:v>
                </c:pt>
                <c:pt idx="70">
                  <c:v>2009</c:v>
                </c:pt>
                <c:pt idx="71">
                  <c:v>2016</c:v>
                </c:pt>
                <c:pt idx="72">
                  <c:v>2017</c:v>
                </c:pt>
                <c:pt idx="73">
                  <c:v>2018</c:v>
                </c:pt>
                <c:pt idx="74">
                  <c:v>2020</c:v>
                </c:pt>
                <c:pt idx="75">
                  <c:v>2021</c:v>
                </c:pt>
                <c:pt idx="76">
                  <c:v>2012</c:v>
                </c:pt>
                <c:pt idx="77">
                  <c:v>2013</c:v>
                </c:pt>
                <c:pt idx="78">
                  <c:v>2014</c:v>
                </c:pt>
                <c:pt idx="79">
                  <c:v>2015</c:v>
                </c:pt>
                <c:pt idx="80">
                  <c:v>2016</c:v>
                </c:pt>
                <c:pt idx="81">
                  <c:v>2017</c:v>
                </c:pt>
                <c:pt idx="82">
                  <c:v>2013</c:v>
                </c:pt>
                <c:pt idx="83">
                  <c:v>2014</c:v>
                </c:pt>
                <c:pt idx="84">
                  <c:v>2015</c:v>
                </c:pt>
                <c:pt idx="85">
                  <c:v>2007</c:v>
                </c:pt>
                <c:pt idx="86">
                  <c:v>2008</c:v>
                </c:pt>
                <c:pt idx="87">
                  <c:v>2009</c:v>
                </c:pt>
                <c:pt idx="88">
                  <c:v>2010</c:v>
                </c:pt>
                <c:pt idx="89">
                  <c:v>2011</c:v>
                </c:pt>
                <c:pt idx="90">
                  <c:v>2013</c:v>
                </c:pt>
                <c:pt idx="91">
                  <c:v>2014</c:v>
                </c:pt>
                <c:pt idx="92">
                  <c:v>2015</c:v>
                </c:pt>
                <c:pt idx="93">
                  <c:v>2016</c:v>
                </c:pt>
                <c:pt idx="94">
                  <c:v>2017</c:v>
                </c:pt>
                <c:pt idx="95">
                  <c:v>2020</c:v>
                </c:pt>
                <c:pt idx="96">
                  <c:v>2021</c:v>
                </c:pt>
                <c:pt idx="97">
                  <c:v>2007</c:v>
                </c:pt>
                <c:pt idx="98">
                  <c:v>2008</c:v>
                </c:pt>
                <c:pt idx="99">
                  <c:v>2009</c:v>
                </c:pt>
                <c:pt idx="100">
                  <c:v>2010</c:v>
                </c:pt>
                <c:pt idx="101">
                  <c:v>2013</c:v>
                </c:pt>
                <c:pt idx="102">
                  <c:v>2014</c:v>
                </c:pt>
                <c:pt idx="103">
                  <c:v>2015</c:v>
                </c:pt>
                <c:pt idx="104">
                  <c:v>2016</c:v>
                </c:pt>
                <c:pt idx="105">
                  <c:v>2017</c:v>
                </c:pt>
                <c:pt idx="106">
                  <c:v>2018</c:v>
                </c:pt>
                <c:pt idx="107">
                  <c:v>2020</c:v>
                </c:pt>
                <c:pt idx="108">
                  <c:v>2021</c:v>
                </c:pt>
                <c:pt idx="109">
                  <c:v>2006</c:v>
                </c:pt>
                <c:pt idx="110">
                  <c:v>2007</c:v>
                </c:pt>
                <c:pt idx="111">
                  <c:v>2008</c:v>
                </c:pt>
                <c:pt idx="112">
                  <c:v>2009</c:v>
                </c:pt>
                <c:pt idx="113">
                  <c:v>2010</c:v>
                </c:pt>
                <c:pt idx="114">
                  <c:v>2011</c:v>
                </c:pt>
                <c:pt idx="115">
                  <c:v>2012</c:v>
                </c:pt>
                <c:pt idx="116">
                  <c:v>2013</c:v>
                </c:pt>
                <c:pt idx="117">
                  <c:v>2014</c:v>
                </c:pt>
                <c:pt idx="118">
                  <c:v>2015</c:v>
                </c:pt>
                <c:pt idx="119">
                  <c:v>2016</c:v>
                </c:pt>
                <c:pt idx="120">
                  <c:v>2017</c:v>
                </c:pt>
                <c:pt idx="121">
                  <c:v>2018</c:v>
                </c:pt>
                <c:pt idx="122">
                  <c:v>2019</c:v>
                </c:pt>
                <c:pt idx="123">
                  <c:v>2020</c:v>
                </c:pt>
                <c:pt idx="124">
                  <c:v>2021</c:v>
                </c:pt>
              </c:numCache>
            </c:numRef>
          </c:xVal>
          <c:yVal>
            <c:numRef>
              <c:f>xytrenddata!$H$2:$H$126</c:f>
              <c:numCache>
                <c:formatCode>General</c:formatCode>
                <c:ptCount val="125"/>
                <c:pt idx="109">
                  <c:v>36.11</c:v>
                </c:pt>
                <c:pt idx="110">
                  <c:v>35</c:v>
                </c:pt>
                <c:pt idx="111">
                  <c:v>31.67</c:v>
                </c:pt>
                <c:pt idx="112">
                  <c:v>33.33</c:v>
                </c:pt>
                <c:pt idx="113">
                  <c:v>31.67</c:v>
                </c:pt>
                <c:pt idx="114">
                  <c:v>33.89</c:v>
                </c:pt>
                <c:pt idx="115">
                  <c:v>33.33</c:v>
                </c:pt>
                <c:pt idx="116">
                  <c:v>34.44</c:v>
                </c:pt>
                <c:pt idx="117">
                  <c:v>33.33</c:v>
                </c:pt>
                <c:pt idx="118">
                  <c:v>35</c:v>
                </c:pt>
                <c:pt idx="119">
                  <c:v>31.67</c:v>
                </c:pt>
                <c:pt idx="120">
                  <c:v>34.44</c:v>
                </c:pt>
                <c:pt idx="121">
                  <c:v>35.56</c:v>
                </c:pt>
                <c:pt idx="122" formatCode="0.0">
                  <c:v>33.33</c:v>
                </c:pt>
                <c:pt idx="123">
                  <c:v>34.44</c:v>
                </c:pt>
                <c:pt idx="124">
                  <c:v>34.44</c:v>
                </c:pt>
              </c:numCache>
            </c:numRef>
          </c:yVal>
          <c:smooth val="0"/>
          <c:extLst>
            <c:ext xmlns:c16="http://schemas.microsoft.com/office/drawing/2014/chart" uri="{C3380CC4-5D6E-409C-BE32-E72D297353CC}">
              <c16:uniqueId val="{00000005-EF2B-44DE-BAF3-D1598D0676EF}"/>
            </c:ext>
          </c:extLst>
        </c:ser>
        <c:ser>
          <c:idx val="6"/>
          <c:order val="1"/>
          <c:tx>
            <c:strRef>
              <c:f>xytrenddata!$I$1</c:f>
              <c:strCache>
                <c:ptCount val="1"/>
                <c:pt idx="0">
                  <c:v>max air temp (Aug 1 - Sept 14)</c:v>
                </c:pt>
              </c:strCache>
            </c:strRef>
          </c:tx>
          <c:spPr>
            <a:ln w="28575">
              <a:noFill/>
            </a:ln>
          </c:spPr>
          <c:marker>
            <c:symbol val="x"/>
            <c:size val="6"/>
            <c:spPr>
              <a:noFill/>
              <a:ln>
                <a:solidFill>
                  <a:schemeClr val="tx1"/>
                </a:solidFill>
              </a:ln>
            </c:spPr>
          </c:marker>
          <c:xVal>
            <c:numRef>
              <c:f>xytrenddata!$B$2:$B$126</c:f>
              <c:numCache>
                <c:formatCode>General</c:formatCode>
                <c:ptCount val="125"/>
                <c:pt idx="0">
                  <c:v>2010</c:v>
                </c:pt>
                <c:pt idx="1">
                  <c:v>2011</c:v>
                </c:pt>
                <c:pt idx="2">
                  <c:v>2012</c:v>
                </c:pt>
                <c:pt idx="3">
                  <c:v>2013</c:v>
                </c:pt>
                <c:pt idx="4">
                  <c:v>2014</c:v>
                </c:pt>
                <c:pt idx="5">
                  <c:v>2015</c:v>
                </c:pt>
                <c:pt idx="6">
                  <c:v>2017</c:v>
                </c:pt>
                <c:pt idx="7">
                  <c:v>2018</c:v>
                </c:pt>
                <c:pt idx="8">
                  <c:v>2019</c:v>
                </c:pt>
                <c:pt idx="9">
                  <c:v>2020</c:v>
                </c:pt>
                <c:pt idx="10">
                  <c:v>2021</c:v>
                </c:pt>
                <c:pt idx="11">
                  <c:v>2007</c:v>
                </c:pt>
                <c:pt idx="12">
                  <c:v>2009</c:v>
                </c:pt>
                <c:pt idx="13">
                  <c:v>2010</c:v>
                </c:pt>
                <c:pt idx="14">
                  <c:v>2015</c:v>
                </c:pt>
                <c:pt idx="15">
                  <c:v>2016</c:v>
                </c:pt>
                <c:pt idx="16">
                  <c:v>2018</c:v>
                </c:pt>
                <c:pt idx="17">
                  <c:v>2019</c:v>
                </c:pt>
                <c:pt idx="18">
                  <c:v>2020</c:v>
                </c:pt>
                <c:pt idx="19">
                  <c:v>2021</c:v>
                </c:pt>
                <c:pt idx="20">
                  <c:v>2010</c:v>
                </c:pt>
                <c:pt idx="21">
                  <c:v>2011</c:v>
                </c:pt>
                <c:pt idx="22">
                  <c:v>2012</c:v>
                </c:pt>
                <c:pt idx="23">
                  <c:v>2015</c:v>
                </c:pt>
                <c:pt idx="24">
                  <c:v>2007</c:v>
                </c:pt>
                <c:pt idx="25">
                  <c:v>2010</c:v>
                </c:pt>
                <c:pt idx="26">
                  <c:v>2011</c:v>
                </c:pt>
                <c:pt idx="27">
                  <c:v>2012</c:v>
                </c:pt>
                <c:pt idx="28">
                  <c:v>2013</c:v>
                </c:pt>
                <c:pt idx="29">
                  <c:v>2014</c:v>
                </c:pt>
                <c:pt idx="30">
                  <c:v>2015</c:v>
                </c:pt>
                <c:pt idx="31">
                  <c:v>2016</c:v>
                </c:pt>
                <c:pt idx="32">
                  <c:v>2017</c:v>
                </c:pt>
                <c:pt idx="33">
                  <c:v>2018</c:v>
                </c:pt>
                <c:pt idx="34">
                  <c:v>2020</c:v>
                </c:pt>
                <c:pt idx="35">
                  <c:v>2006</c:v>
                </c:pt>
                <c:pt idx="36">
                  <c:v>2007</c:v>
                </c:pt>
                <c:pt idx="37">
                  <c:v>2008</c:v>
                </c:pt>
                <c:pt idx="38">
                  <c:v>2009</c:v>
                </c:pt>
                <c:pt idx="39">
                  <c:v>2010</c:v>
                </c:pt>
                <c:pt idx="40">
                  <c:v>2011</c:v>
                </c:pt>
                <c:pt idx="41">
                  <c:v>2012</c:v>
                </c:pt>
                <c:pt idx="42">
                  <c:v>2013</c:v>
                </c:pt>
                <c:pt idx="43">
                  <c:v>2014</c:v>
                </c:pt>
                <c:pt idx="44">
                  <c:v>2015</c:v>
                </c:pt>
                <c:pt idx="45">
                  <c:v>2016</c:v>
                </c:pt>
                <c:pt idx="46">
                  <c:v>2017</c:v>
                </c:pt>
                <c:pt idx="47">
                  <c:v>2018</c:v>
                </c:pt>
                <c:pt idx="48">
                  <c:v>2019</c:v>
                </c:pt>
                <c:pt idx="49">
                  <c:v>2009</c:v>
                </c:pt>
                <c:pt idx="50">
                  <c:v>2012</c:v>
                </c:pt>
                <c:pt idx="51">
                  <c:v>2015</c:v>
                </c:pt>
                <c:pt idx="52">
                  <c:v>2007</c:v>
                </c:pt>
                <c:pt idx="53">
                  <c:v>2008</c:v>
                </c:pt>
                <c:pt idx="54">
                  <c:v>2009</c:v>
                </c:pt>
                <c:pt idx="55">
                  <c:v>2010</c:v>
                </c:pt>
                <c:pt idx="56">
                  <c:v>2011</c:v>
                </c:pt>
                <c:pt idx="57">
                  <c:v>2012</c:v>
                </c:pt>
                <c:pt idx="58">
                  <c:v>2013</c:v>
                </c:pt>
                <c:pt idx="59">
                  <c:v>2014</c:v>
                </c:pt>
                <c:pt idx="60">
                  <c:v>2015</c:v>
                </c:pt>
                <c:pt idx="61">
                  <c:v>2020</c:v>
                </c:pt>
                <c:pt idx="62">
                  <c:v>2021</c:v>
                </c:pt>
                <c:pt idx="63">
                  <c:v>2015</c:v>
                </c:pt>
                <c:pt idx="64">
                  <c:v>2016</c:v>
                </c:pt>
                <c:pt idx="65">
                  <c:v>2017</c:v>
                </c:pt>
                <c:pt idx="66">
                  <c:v>2018</c:v>
                </c:pt>
                <c:pt idx="67">
                  <c:v>2019</c:v>
                </c:pt>
                <c:pt idx="68">
                  <c:v>2020</c:v>
                </c:pt>
                <c:pt idx="69">
                  <c:v>2021</c:v>
                </c:pt>
                <c:pt idx="70">
                  <c:v>2009</c:v>
                </c:pt>
                <c:pt idx="71">
                  <c:v>2016</c:v>
                </c:pt>
                <c:pt idx="72">
                  <c:v>2017</c:v>
                </c:pt>
                <c:pt idx="73">
                  <c:v>2018</c:v>
                </c:pt>
                <c:pt idx="74">
                  <c:v>2020</c:v>
                </c:pt>
                <c:pt idx="75">
                  <c:v>2021</c:v>
                </c:pt>
                <c:pt idx="76">
                  <c:v>2012</c:v>
                </c:pt>
                <c:pt idx="77">
                  <c:v>2013</c:v>
                </c:pt>
                <c:pt idx="78">
                  <c:v>2014</c:v>
                </c:pt>
                <c:pt idx="79">
                  <c:v>2015</c:v>
                </c:pt>
                <c:pt idx="80">
                  <c:v>2016</c:v>
                </c:pt>
                <c:pt idx="81">
                  <c:v>2017</c:v>
                </c:pt>
                <c:pt idx="82">
                  <c:v>2013</c:v>
                </c:pt>
                <c:pt idx="83">
                  <c:v>2014</c:v>
                </c:pt>
                <c:pt idx="84">
                  <c:v>2015</c:v>
                </c:pt>
                <c:pt idx="85">
                  <c:v>2007</c:v>
                </c:pt>
                <c:pt idx="86">
                  <c:v>2008</c:v>
                </c:pt>
                <c:pt idx="87">
                  <c:v>2009</c:v>
                </c:pt>
                <c:pt idx="88">
                  <c:v>2010</c:v>
                </c:pt>
                <c:pt idx="89">
                  <c:v>2011</c:v>
                </c:pt>
                <c:pt idx="90">
                  <c:v>2013</c:v>
                </c:pt>
                <c:pt idx="91">
                  <c:v>2014</c:v>
                </c:pt>
                <c:pt idx="92">
                  <c:v>2015</c:v>
                </c:pt>
                <c:pt idx="93">
                  <c:v>2016</c:v>
                </c:pt>
                <c:pt idx="94">
                  <c:v>2017</c:v>
                </c:pt>
                <c:pt idx="95">
                  <c:v>2020</c:v>
                </c:pt>
                <c:pt idx="96">
                  <c:v>2021</c:v>
                </c:pt>
                <c:pt idx="97">
                  <c:v>2007</c:v>
                </c:pt>
                <c:pt idx="98">
                  <c:v>2008</c:v>
                </c:pt>
                <c:pt idx="99">
                  <c:v>2009</c:v>
                </c:pt>
                <c:pt idx="100">
                  <c:v>2010</c:v>
                </c:pt>
                <c:pt idx="101">
                  <c:v>2013</c:v>
                </c:pt>
                <c:pt idx="102">
                  <c:v>2014</c:v>
                </c:pt>
                <c:pt idx="103">
                  <c:v>2015</c:v>
                </c:pt>
                <c:pt idx="104">
                  <c:v>2016</c:v>
                </c:pt>
                <c:pt idx="105">
                  <c:v>2017</c:v>
                </c:pt>
                <c:pt idx="106">
                  <c:v>2018</c:v>
                </c:pt>
                <c:pt idx="107">
                  <c:v>2020</c:v>
                </c:pt>
                <c:pt idx="108">
                  <c:v>2021</c:v>
                </c:pt>
                <c:pt idx="109">
                  <c:v>2006</c:v>
                </c:pt>
                <c:pt idx="110">
                  <c:v>2007</c:v>
                </c:pt>
                <c:pt idx="111">
                  <c:v>2008</c:v>
                </c:pt>
                <c:pt idx="112">
                  <c:v>2009</c:v>
                </c:pt>
                <c:pt idx="113">
                  <c:v>2010</c:v>
                </c:pt>
                <c:pt idx="114">
                  <c:v>2011</c:v>
                </c:pt>
                <c:pt idx="115">
                  <c:v>2012</c:v>
                </c:pt>
                <c:pt idx="116">
                  <c:v>2013</c:v>
                </c:pt>
                <c:pt idx="117">
                  <c:v>2014</c:v>
                </c:pt>
                <c:pt idx="118">
                  <c:v>2015</c:v>
                </c:pt>
                <c:pt idx="119">
                  <c:v>2016</c:v>
                </c:pt>
                <c:pt idx="120">
                  <c:v>2017</c:v>
                </c:pt>
                <c:pt idx="121">
                  <c:v>2018</c:v>
                </c:pt>
                <c:pt idx="122">
                  <c:v>2019</c:v>
                </c:pt>
                <c:pt idx="123">
                  <c:v>2020</c:v>
                </c:pt>
                <c:pt idx="124">
                  <c:v>2021</c:v>
                </c:pt>
              </c:numCache>
            </c:numRef>
          </c:xVal>
          <c:yVal>
            <c:numRef>
              <c:f>xytrenddata!$I$2:$I$126</c:f>
              <c:numCache>
                <c:formatCode>General</c:formatCode>
                <c:ptCount val="125"/>
                <c:pt idx="109">
                  <c:v>30</c:v>
                </c:pt>
                <c:pt idx="110">
                  <c:v>31.11</c:v>
                </c:pt>
                <c:pt idx="111">
                  <c:v>31.67</c:v>
                </c:pt>
                <c:pt idx="112">
                  <c:v>33.33</c:v>
                </c:pt>
                <c:pt idx="113">
                  <c:v>31.11</c:v>
                </c:pt>
                <c:pt idx="114">
                  <c:v>33.89</c:v>
                </c:pt>
                <c:pt idx="115">
                  <c:v>33.33</c:v>
                </c:pt>
                <c:pt idx="116">
                  <c:v>31.67</c:v>
                </c:pt>
                <c:pt idx="117">
                  <c:v>30.56</c:v>
                </c:pt>
                <c:pt idx="118">
                  <c:v>33.33</c:v>
                </c:pt>
                <c:pt idx="119">
                  <c:v>31.67</c:v>
                </c:pt>
                <c:pt idx="120">
                  <c:v>34.44</c:v>
                </c:pt>
                <c:pt idx="121">
                  <c:v>35.56</c:v>
                </c:pt>
                <c:pt idx="122" formatCode="0.0">
                  <c:v>33.33</c:v>
                </c:pt>
                <c:pt idx="123">
                  <c:v>33.89</c:v>
                </c:pt>
                <c:pt idx="124">
                  <c:v>33.33</c:v>
                </c:pt>
              </c:numCache>
            </c:numRef>
          </c:yVal>
          <c:smooth val="0"/>
          <c:extLst>
            <c:ext xmlns:c16="http://schemas.microsoft.com/office/drawing/2014/chart" uri="{C3380CC4-5D6E-409C-BE32-E72D297353CC}">
              <c16:uniqueId val="{00000006-EF2B-44DE-BAF3-D1598D0676EF}"/>
            </c:ext>
          </c:extLst>
        </c:ser>
        <c:ser>
          <c:idx val="4"/>
          <c:order val="2"/>
          <c:tx>
            <c:strRef>
              <c:f>xytrenddata!$G$1</c:f>
              <c:strCache>
                <c:ptCount val="1"/>
                <c:pt idx="0">
                  <c:v>max daily average air temp</c:v>
                </c:pt>
              </c:strCache>
            </c:strRef>
          </c:tx>
          <c:spPr>
            <a:ln w="28575">
              <a:noFill/>
            </a:ln>
          </c:spPr>
          <c:marker>
            <c:symbol val="circle"/>
            <c:size val="6"/>
            <c:spPr>
              <a:noFill/>
              <a:ln>
                <a:solidFill>
                  <a:schemeClr val="tx1"/>
                </a:solidFill>
              </a:ln>
            </c:spPr>
          </c:marker>
          <c:xVal>
            <c:numRef>
              <c:f>xytrenddata!$B$2:$B$126</c:f>
              <c:numCache>
                <c:formatCode>General</c:formatCode>
                <c:ptCount val="125"/>
                <c:pt idx="0">
                  <c:v>2010</c:v>
                </c:pt>
                <c:pt idx="1">
                  <c:v>2011</c:v>
                </c:pt>
                <c:pt idx="2">
                  <c:v>2012</c:v>
                </c:pt>
                <c:pt idx="3">
                  <c:v>2013</c:v>
                </c:pt>
                <c:pt idx="4">
                  <c:v>2014</c:v>
                </c:pt>
                <c:pt idx="5">
                  <c:v>2015</c:v>
                </c:pt>
                <c:pt idx="6">
                  <c:v>2017</c:v>
                </c:pt>
                <c:pt idx="7">
                  <c:v>2018</c:v>
                </c:pt>
                <c:pt idx="8">
                  <c:v>2019</c:v>
                </c:pt>
                <c:pt idx="9">
                  <c:v>2020</c:v>
                </c:pt>
                <c:pt idx="10">
                  <c:v>2021</c:v>
                </c:pt>
                <c:pt idx="11">
                  <c:v>2007</c:v>
                </c:pt>
                <c:pt idx="12">
                  <c:v>2009</c:v>
                </c:pt>
                <c:pt idx="13">
                  <c:v>2010</c:v>
                </c:pt>
                <c:pt idx="14">
                  <c:v>2015</c:v>
                </c:pt>
                <c:pt idx="15">
                  <c:v>2016</c:v>
                </c:pt>
                <c:pt idx="16">
                  <c:v>2018</c:v>
                </c:pt>
                <c:pt idx="17">
                  <c:v>2019</c:v>
                </c:pt>
                <c:pt idx="18">
                  <c:v>2020</c:v>
                </c:pt>
                <c:pt idx="19">
                  <c:v>2021</c:v>
                </c:pt>
                <c:pt idx="20">
                  <c:v>2010</c:v>
                </c:pt>
                <c:pt idx="21">
                  <c:v>2011</c:v>
                </c:pt>
                <c:pt idx="22">
                  <c:v>2012</c:v>
                </c:pt>
                <c:pt idx="23">
                  <c:v>2015</c:v>
                </c:pt>
                <c:pt idx="24">
                  <c:v>2007</c:v>
                </c:pt>
                <c:pt idx="25">
                  <c:v>2010</c:v>
                </c:pt>
                <c:pt idx="26">
                  <c:v>2011</c:v>
                </c:pt>
                <c:pt idx="27">
                  <c:v>2012</c:v>
                </c:pt>
                <c:pt idx="28">
                  <c:v>2013</c:v>
                </c:pt>
                <c:pt idx="29">
                  <c:v>2014</c:v>
                </c:pt>
                <c:pt idx="30">
                  <c:v>2015</c:v>
                </c:pt>
                <c:pt idx="31">
                  <c:v>2016</c:v>
                </c:pt>
                <c:pt idx="32">
                  <c:v>2017</c:v>
                </c:pt>
                <c:pt idx="33">
                  <c:v>2018</c:v>
                </c:pt>
                <c:pt idx="34">
                  <c:v>2020</c:v>
                </c:pt>
                <c:pt idx="35">
                  <c:v>2006</c:v>
                </c:pt>
                <c:pt idx="36">
                  <c:v>2007</c:v>
                </c:pt>
                <c:pt idx="37">
                  <c:v>2008</c:v>
                </c:pt>
                <c:pt idx="38">
                  <c:v>2009</c:v>
                </c:pt>
                <c:pt idx="39">
                  <c:v>2010</c:v>
                </c:pt>
                <c:pt idx="40">
                  <c:v>2011</c:v>
                </c:pt>
                <c:pt idx="41">
                  <c:v>2012</c:v>
                </c:pt>
                <c:pt idx="42">
                  <c:v>2013</c:v>
                </c:pt>
                <c:pt idx="43">
                  <c:v>2014</c:v>
                </c:pt>
                <c:pt idx="44">
                  <c:v>2015</c:v>
                </c:pt>
                <c:pt idx="45">
                  <c:v>2016</c:v>
                </c:pt>
                <c:pt idx="46">
                  <c:v>2017</c:v>
                </c:pt>
                <c:pt idx="47">
                  <c:v>2018</c:v>
                </c:pt>
                <c:pt idx="48">
                  <c:v>2019</c:v>
                </c:pt>
                <c:pt idx="49">
                  <c:v>2009</c:v>
                </c:pt>
                <c:pt idx="50">
                  <c:v>2012</c:v>
                </c:pt>
                <c:pt idx="51">
                  <c:v>2015</c:v>
                </c:pt>
                <c:pt idx="52">
                  <c:v>2007</c:v>
                </c:pt>
                <c:pt idx="53">
                  <c:v>2008</c:v>
                </c:pt>
                <c:pt idx="54">
                  <c:v>2009</c:v>
                </c:pt>
                <c:pt idx="55">
                  <c:v>2010</c:v>
                </c:pt>
                <c:pt idx="56">
                  <c:v>2011</c:v>
                </c:pt>
                <c:pt idx="57">
                  <c:v>2012</c:v>
                </c:pt>
                <c:pt idx="58">
                  <c:v>2013</c:v>
                </c:pt>
                <c:pt idx="59">
                  <c:v>2014</c:v>
                </c:pt>
                <c:pt idx="60">
                  <c:v>2015</c:v>
                </c:pt>
                <c:pt idx="61">
                  <c:v>2020</c:v>
                </c:pt>
                <c:pt idx="62">
                  <c:v>2021</c:v>
                </c:pt>
                <c:pt idx="63">
                  <c:v>2015</c:v>
                </c:pt>
                <c:pt idx="64">
                  <c:v>2016</c:v>
                </c:pt>
                <c:pt idx="65">
                  <c:v>2017</c:v>
                </c:pt>
                <c:pt idx="66">
                  <c:v>2018</c:v>
                </c:pt>
                <c:pt idx="67">
                  <c:v>2019</c:v>
                </c:pt>
                <c:pt idx="68">
                  <c:v>2020</c:v>
                </c:pt>
                <c:pt idx="69">
                  <c:v>2021</c:v>
                </c:pt>
                <c:pt idx="70">
                  <c:v>2009</c:v>
                </c:pt>
                <c:pt idx="71">
                  <c:v>2016</c:v>
                </c:pt>
                <c:pt idx="72">
                  <c:v>2017</c:v>
                </c:pt>
                <c:pt idx="73">
                  <c:v>2018</c:v>
                </c:pt>
                <c:pt idx="74">
                  <c:v>2020</c:v>
                </c:pt>
                <c:pt idx="75">
                  <c:v>2021</c:v>
                </c:pt>
                <c:pt idx="76">
                  <c:v>2012</c:v>
                </c:pt>
                <c:pt idx="77">
                  <c:v>2013</c:v>
                </c:pt>
                <c:pt idx="78">
                  <c:v>2014</c:v>
                </c:pt>
                <c:pt idx="79">
                  <c:v>2015</c:v>
                </c:pt>
                <c:pt idx="80">
                  <c:v>2016</c:v>
                </c:pt>
                <c:pt idx="81">
                  <c:v>2017</c:v>
                </c:pt>
                <c:pt idx="82">
                  <c:v>2013</c:v>
                </c:pt>
                <c:pt idx="83">
                  <c:v>2014</c:v>
                </c:pt>
                <c:pt idx="84">
                  <c:v>2015</c:v>
                </c:pt>
                <c:pt idx="85">
                  <c:v>2007</c:v>
                </c:pt>
                <c:pt idx="86">
                  <c:v>2008</c:v>
                </c:pt>
                <c:pt idx="87">
                  <c:v>2009</c:v>
                </c:pt>
                <c:pt idx="88">
                  <c:v>2010</c:v>
                </c:pt>
                <c:pt idx="89">
                  <c:v>2011</c:v>
                </c:pt>
                <c:pt idx="90">
                  <c:v>2013</c:v>
                </c:pt>
                <c:pt idx="91">
                  <c:v>2014</c:v>
                </c:pt>
                <c:pt idx="92">
                  <c:v>2015</c:v>
                </c:pt>
                <c:pt idx="93">
                  <c:v>2016</c:v>
                </c:pt>
                <c:pt idx="94">
                  <c:v>2017</c:v>
                </c:pt>
                <c:pt idx="95">
                  <c:v>2020</c:v>
                </c:pt>
                <c:pt idx="96">
                  <c:v>2021</c:v>
                </c:pt>
                <c:pt idx="97">
                  <c:v>2007</c:v>
                </c:pt>
                <c:pt idx="98">
                  <c:v>2008</c:v>
                </c:pt>
                <c:pt idx="99">
                  <c:v>2009</c:v>
                </c:pt>
                <c:pt idx="100">
                  <c:v>2010</c:v>
                </c:pt>
                <c:pt idx="101">
                  <c:v>2013</c:v>
                </c:pt>
                <c:pt idx="102">
                  <c:v>2014</c:v>
                </c:pt>
                <c:pt idx="103">
                  <c:v>2015</c:v>
                </c:pt>
                <c:pt idx="104">
                  <c:v>2016</c:v>
                </c:pt>
                <c:pt idx="105">
                  <c:v>2017</c:v>
                </c:pt>
                <c:pt idx="106">
                  <c:v>2018</c:v>
                </c:pt>
                <c:pt idx="107">
                  <c:v>2020</c:v>
                </c:pt>
                <c:pt idx="108">
                  <c:v>2021</c:v>
                </c:pt>
                <c:pt idx="109">
                  <c:v>2006</c:v>
                </c:pt>
                <c:pt idx="110">
                  <c:v>2007</c:v>
                </c:pt>
                <c:pt idx="111">
                  <c:v>2008</c:v>
                </c:pt>
                <c:pt idx="112">
                  <c:v>2009</c:v>
                </c:pt>
                <c:pt idx="113">
                  <c:v>2010</c:v>
                </c:pt>
                <c:pt idx="114">
                  <c:v>2011</c:v>
                </c:pt>
                <c:pt idx="115">
                  <c:v>2012</c:v>
                </c:pt>
                <c:pt idx="116">
                  <c:v>2013</c:v>
                </c:pt>
                <c:pt idx="117">
                  <c:v>2014</c:v>
                </c:pt>
                <c:pt idx="118">
                  <c:v>2015</c:v>
                </c:pt>
                <c:pt idx="119">
                  <c:v>2016</c:v>
                </c:pt>
                <c:pt idx="120">
                  <c:v>2017</c:v>
                </c:pt>
                <c:pt idx="121">
                  <c:v>2018</c:v>
                </c:pt>
                <c:pt idx="122">
                  <c:v>2019</c:v>
                </c:pt>
                <c:pt idx="123">
                  <c:v>2020</c:v>
                </c:pt>
                <c:pt idx="124">
                  <c:v>2021</c:v>
                </c:pt>
              </c:numCache>
            </c:numRef>
          </c:xVal>
          <c:yVal>
            <c:numRef>
              <c:f>xytrenddata!$G$2:$G$126</c:f>
              <c:numCache>
                <c:formatCode>General</c:formatCode>
                <c:ptCount val="125"/>
                <c:pt idx="109">
                  <c:v>29.23</c:v>
                </c:pt>
                <c:pt idx="110">
                  <c:v>30.52</c:v>
                </c:pt>
                <c:pt idx="111">
                  <c:v>27.62</c:v>
                </c:pt>
                <c:pt idx="112">
                  <c:v>26.77</c:v>
                </c:pt>
                <c:pt idx="113">
                  <c:v>24.95</c:v>
                </c:pt>
                <c:pt idx="114">
                  <c:v>27.92</c:v>
                </c:pt>
                <c:pt idx="115">
                  <c:v>28.76</c:v>
                </c:pt>
                <c:pt idx="116">
                  <c:v>29.01</c:v>
                </c:pt>
                <c:pt idx="117">
                  <c:v>28.85</c:v>
                </c:pt>
                <c:pt idx="118">
                  <c:v>26.56</c:v>
                </c:pt>
                <c:pt idx="119">
                  <c:v>26.95</c:v>
                </c:pt>
                <c:pt idx="120">
                  <c:v>29.3</c:v>
                </c:pt>
                <c:pt idx="121">
                  <c:v>28.8</c:v>
                </c:pt>
                <c:pt idx="122" formatCode="0.0">
                  <c:v>27.19</c:v>
                </c:pt>
                <c:pt idx="123">
                  <c:v>27.97</c:v>
                </c:pt>
                <c:pt idx="124">
                  <c:v>30.18</c:v>
                </c:pt>
              </c:numCache>
            </c:numRef>
          </c:yVal>
          <c:smooth val="0"/>
          <c:extLst>
            <c:ext xmlns:c16="http://schemas.microsoft.com/office/drawing/2014/chart" uri="{C3380CC4-5D6E-409C-BE32-E72D297353CC}">
              <c16:uniqueId val="{00000004-EF2B-44DE-BAF3-D1598D0676EF}"/>
            </c:ext>
          </c:extLst>
        </c:ser>
        <c:ser>
          <c:idx val="0"/>
          <c:order val="3"/>
          <c:tx>
            <c:strRef>
              <c:f>xytrenddata!$C$1</c:f>
              <c:strCache>
                <c:ptCount val="1"/>
                <c:pt idx="0">
                  <c:v>max water temp</c:v>
                </c:pt>
              </c:strCache>
            </c:strRef>
          </c:tx>
          <c:spPr>
            <a:ln w="28575">
              <a:noFill/>
            </a:ln>
          </c:spPr>
          <c:marker>
            <c:spPr>
              <a:solidFill>
                <a:schemeClr val="tx1"/>
              </a:solidFill>
              <a:ln>
                <a:solidFill>
                  <a:schemeClr val="tx1"/>
                </a:solidFill>
              </a:ln>
            </c:spPr>
          </c:marker>
          <c:xVal>
            <c:numRef>
              <c:f>xytrenddata!$B$2:$B$126</c:f>
              <c:numCache>
                <c:formatCode>General</c:formatCode>
                <c:ptCount val="125"/>
                <c:pt idx="0">
                  <c:v>2010</c:v>
                </c:pt>
                <c:pt idx="1">
                  <c:v>2011</c:v>
                </c:pt>
                <c:pt idx="2">
                  <c:v>2012</c:v>
                </c:pt>
                <c:pt idx="3">
                  <c:v>2013</c:v>
                </c:pt>
                <c:pt idx="4">
                  <c:v>2014</c:v>
                </c:pt>
                <c:pt idx="5">
                  <c:v>2015</c:v>
                </c:pt>
                <c:pt idx="6">
                  <c:v>2017</c:v>
                </c:pt>
                <c:pt idx="7">
                  <c:v>2018</c:v>
                </c:pt>
                <c:pt idx="8">
                  <c:v>2019</c:v>
                </c:pt>
                <c:pt idx="9">
                  <c:v>2020</c:v>
                </c:pt>
                <c:pt idx="10">
                  <c:v>2021</c:v>
                </c:pt>
                <c:pt idx="11">
                  <c:v>2007</c:v>
                </c:pt>
                <c:pt idx="12">
                  <c:v>2009</c:v>
                </c:pt>
                <c:pt idx="13">
                  <c:v>2010</c:v>
                </c:pt>
                <c:pt idx="14">
                  <c:v>2015</c:v>
                </c:pt>
                <c:pt idx="15">
                  <c:v>2016</c:v>
                </c:pt>
                <c:pt idx="16">
                  <c:v>2018</c:v>
                </c:pt>
                <c:pt idx="17">
                  <c:v>2019</c:v>
                </c:pt>
                <c:pt idx="18">
                  <c:v>2020</c:v>
                </c:pt>
                <c:pt idx="19">
                  <c:v>2021</c:v>
                </c:pt>
                <c:pt idx="20">
                  <c:v>2010</c:v>
                </c:pt>
                <c:pt idx="21">
                  <c:v>2011</c:v>
                </c:pt>
                <c:pt idx="22">
                  <c:v>2012</c:v>
                </c:pt>
                <c:pt idx="23">
                  <c:v>2015</c:v>
                </c:pt>
                <c:pt idx="24">
                  <c:v>2007</c:v>
                </c:pt>
                <c:pt idx="25">
                  <c:v>2010</c:v>
                </c:pt>
                <c:pt idx="26">
                  <c:v>2011</c:v>
                </c:pt>
                <c:pt idx="27">
                  <c:v>2012</c:v>
                </c:pt>
                <c:pt idx="28">
                  <c:v>2013</c:v>
                </c:pt>
                <c:pt idx="29">
                  <c:v>2014</c:v>
                </c:pt>
                <c:pt idx="30">
                  <c:v>2015</c:v>
                </c:pt>
                <c:pt idx="31">
                  <c:v>2016</c:v>
                </c:pt>
                <c:pt idx="32">
                  <c:v>2017</c:v>
                </c:pt>
                <c:pt idx="33">
                  <c:v>2018</c:v>
                </c:pt>
                <c:pt idx="34">
                  <c:v>2020</c:v>
                </c:pt>
                <c:pt idx="35">
                  <c:v>2006</c:v>
                </c:pt>
                <c:pt idx="36">
                  <c:v>2007</c:v>
                </c:pt>
                <c:pt idx="37">
                  <c:v>2008</c:v>
                </c:pt>
                <c:pt idx="38">
                  <c:v>2009</c:v>
                </c:pt>
                <c:pt idx="39">
                  <c:v>2010</c:v>
                </c:pt>
                <c:pt idx="40">
                  <c:v>2011</c:v>
                </c:pt>
                <c:pt idx="41">
                  <c:v>2012</c:v>
                </c:pt>
                <c:pt idx="42">
                  <c:v>2013</c:v>
                </c:pt>
                <c:pt idx="43">
                  <c:v>2014</c:v>
                </c:pt>
                <c:pt idx="44">
                  <c:v>2015</c:v>
                </c:pt>
                <c:pt idx="45">
                  <c:v>2016</c:v>
                </c:pt>
                <c:pt idx="46">
                  <c:v>2017</c:v>
                </c:pt>
                <c:pt idx="47">
                  <c:v>2018</c:v>
                </c:pt>
                <c:pt idx="48">
                  <c:v>2019</c:v>
                </c:pt>
                <c:pt idx="49">
                  <c:v>2009</c:v>
                </c:pt>
                <c:pt idx="50">
                  <c:v>2012</c:v>
                </c:pt>
                <c:pt idx="51">
                  <c:v>2015</c:v>
                </c:pt>
                <c:pt idx="52">
                  <c:v>2007</c:v>
                </c:pt>
                <c:pt idx="53">
                  <c:v>2008</c:v>
                </c:pt>
                <c:pt idx="54">
                  <c:v>2009</c:v>
                </c:pt>
                <c:pt idx="55">
                  <c:v>2010</c:v>
                </c:pt>
                <c:pt idx="56">
                  <c:v>2011</c:v>
                </c:pt>
                <c:pt idx="57">
                  <c:v>2012</c:v>
                </c:pt>
                <c:pt idx="58">
                  <c:v>2013</c:v>
                </c:pt>
                <c:pt idx="59">
                  <c:v>2014</c:v>
                </c:pt>
                <c:pt idx="60">
                  <c:v>2015</c:v>
                </c:pt>
                <c:pt idx="61">
                  <c:v>2020</c:v>
                </c:pt>
                <c:pt idx="62">
                  <c:v>2021</c:v>
                </c:pt>
                <c:pt idx="63">
                  <c:v>2015</c:v>
                </c:pt>
                <c:pt idx="64">
                  <c:v>2016</c:v>
                </c:pt>
                <c:pt idx="65">
                  <c:v>2017</c:v>
                </c:pt>
                <c:pt idx="66">
                  <c:v>2018</c:v>
                </c:pt>
                <c:pt idx="67">
                  <c:v>2019</c:v>
                </c:pt>
                <c:pt idx="68">
                  <c:v>2020</c:v>
                </c:pt>
                <c:pt idx="69">
                  <c:v>2021</c:v>
                </c:pt>
                <c:pt idx="70">
                  <c:v>2009</c:v>
                </c:pt>
                <c:pt idx="71">
                  <c:v>2016</c:v>
                </c:pt>
                <c:pt idx="72">
                  <c:v>2017</c:v>
                </c:pt>
                <c:pt idx="73">
                  <c:v>2018</c:v>
                </c:pt>
                <c:pt idx="74">
                  <c:v>2020</c:v>
                </c:pt>
                <c:pt idx="75">
                  <c:v>2021</c:v>
                </c:pt>
                <c:pt idx="76">
                  <c:v>2012</c:v>
                </c:pt>
                <c:pt idx="77">
                  <c:v>2013</c:v>
                </c:pt>
                <c:pt idx="78">
                  <c:v>2014</c:v>
                </c:pt>
                <c:pt idx="79">
                  <c:v>2015</c:v>
                </c:pt>
                <c:pt idx="80">
                  <c:v>2016</c:v>
                </c:pt>
                <c:pt idx="81">
                  <c:v>2017</c:v>
                </c:pt>
                <c:pt idx="82">
                  <c:v>2013</c:v>
                </c:pt>
                <c:pt idx="83">
                  <c:v>2014</c:v>
                </c:pt>
                <c:pt idx="84">
                  <c:v>2015</c:v>
                </c:pt>
                <c:pt idx="85">
                  <c:v>2007</c:v>
                </c:pt>
                <c:pt idx="86">
                  <c:v>2008</c:v>
                </c:pt>
                <c:pt idx="87">
                  <c:v>2009</c:v>
                </c:pt>
                <c:pt idx="88">
                  <c:v>2010</c:v>
                </c:pt>
                <c:pt idx="89">
                  <c:v>2011</c:v>
                </c:pt>
                <c:pt idx="90">
                  <c:v>2013</c:v>
                </c:pt>
                <c:pt idx="91">
                  <c:v>2014</c:v>
                </c:pt>
                <c:pt idx="92">
                  <c:v>2015</c:v>
                </c:pt>
                <c:pt idx="93">
                  <c:v>2016</c:v>
                </c:pt>
                <c:pt idx="94">
                  <c:v>2017</c:v>
                </c:pt>
                <c:pt idx="95">
                  <c:v>2020</c:v>
                </c:pt>
                <c:pt idx="96">
                  <c:v>2021</c:v>
                </c:pt>
                <c:pt idx="97">
                  <c:v>2007</c:v>
                </c:pt>
                <c:pt idx="98">
                  <c:v>2008</c:v>
                </c:pt>
                <c:pt idx="99">
                  <c:v>2009</c:v>
                </c:pt>
                <c:pt idx="100">
                  <c:v>2010</c:v>
                </c:pt>
                <c:pt idx="101">
                  <c:v>2013</c:v>
                </c:pt>
                <c:pt idx="102">
                  <c:v>2014</c:v>
                </c:pt>
                <c:pt idx="103">
                  <c:v>2015</c:v>
                </c:pt>
                <c:pt idx="104">
                  <c:v>2016</c:v>
                </c:pt>
                <c:pt idx="105">
                  <c:v>2017</c:v>
                </c:pt>
                <c:pt idx="106">
                  <c:v>2018</c:v>
                </c:pt>
                <c:pt idx="107">
                  <c:v>2020</c:v>
                </c:pt>
                <c:pt idx="108">
                  <c:v>2021</c:v>
                </c:pt>
                <c:pt idx="109">
                  <c:v>2006</c:v>
                </c:pt>
                <c:pt idx="110">
                  <c:v>2007</c:v>
                </c:pt>
                <c:pt idx="111">
                  <c:v>2008</c:v>
                </c:pt>
                <c:pt idx="112">
                  <c:v>2009</c:v>
                </c:pt>
                <c:pt idx="113">
                  <c:v>2010</c:v>
                </c:pt>
                <c:pt idx="114">
                  <c:v>2011</c:v>
                </c:pt>
                <c:pt idx="115">
                  <c:v>2012</c:v>
                </c:pt>
                <c:pt idx="116">
                  <c:v>2013</c:v>
                </c:pt>
                <c:pt idx="117">
                  <c:v>2014</c:v>
                </c:pt>
                <c:pt idx="118">
                  <c:v>2015</c:v>
                </c:pt>
                <c:pt idx="119">
                  <c:v>2016</c:v>
                </c:pt>
                <c:pt idx="120">
                  <c:v>2017</c:v>
                </c:pt>
                <c:pt idx="121">
                  <c:v>2018</c:v>
                </c:pt>
                <c:pt idx="122">
                  <c:v>2019</c:v>
                </c:pt>
                <c:pt idx="123">
                  <c:v>2020</c:v>
                </c:pt>
                <c:pt idx="124">
                  <c:v>2021</c:v>
                </c:pt>
              </c:numCache>
            </c:numRef>
          </c:xVal>
          <c:yVal>
            <c:numRef>
              <c:f>xytrenddata!$C$2:$C$126</c:f>
              <c:numCache>
                <c:formatCode>0.0</c:formatCode>
                <c:ptCount val="125"/>
                <c:pt idx="0">
                  <c:v>12.9</c:v>
                </c:pt>
                <c:pt idx="1">
                  <c:v>14.134</c:v>
                </c:pt>
                <c:pt idx="2">
                  <c:v>15.282</c:v>
                </c:pt>
                <c:pt idx="3">
                  <c:v>16.558</c:v>
                </c:pt>
                <c:pt idx="4">
                  <c:v>15.473000000000001</c:v>
                </c:pt>
                <c:pt idx="6">
                  <c:v>13.942</c:v>
                </c:pt>
                <c:pt idx="7">
                  <c:v>15.569000000000001</c:v>
                </c:pt>
                <c:pt idx="8">
                  <c:v>15.090999999999999</c:v>
                </c:pt>
                <c:pt idx="9">
                  <c:v>15.664</c:v>
                </c:pt>
                <c:pt idx="10">
                  <c:v>17.95</c:v>
                </c:pt>
                <c:pt idx="11">
                  <c:v>19</c:v>
                </c:pt>
                <c:pt idx="12">
                  <c:v>16.71</c:v>
                </c:pt>
                <c:pt idx="13">
                  <c:v>16.5</c:v>
                </c:pt>
                <c:pt idx="15">
                  <c:v>18.236000000000001</c:v>
                </c:pt>
                <c:pt idx="16">
                  <c:v>16.902999999999999</c:v>
                </c:pt>
                <c:pt idx="17">
                  <c:v>16.523</c:v>
                </c:pt>
                <c:pt idx="18">
                  <c:v>17.664999999999999</c:v>
                </c:pt>
                <c:pt idx="19">
                  <c:v>19.853000000000002</c:v>
                </c:pt>
                <c:pt idx="20">
                  <c:v>16.100000000000001</c:v>
                </c:pt>
                <c:pt idx="21">
                  <c:v>15.525</c:v>
                </c:pt>
                <c:pt idx="22">
                  <c:v>16.617999999999999</c:v>
                </c:pt>
                <c:pt idx="24">
                  <c:v>19.899999999999999</c:v>
                </c:pt>
                <c:pt idx="25">
                  <c:v>17.5</c:v>
                </c:pt>
                <c:pt idx="26">
                  <c:v>16.236999999999998</c:v>
                </c:pt>
                <c:pt idx="27">
                  <c:v>17.379000000000001</c:v>
                </c:pt>
                <c:pt idx="28">
                  <c:v>18.806000000000001</c:v>
                </c:pt>
                <c:pt idx="29">
                  <c:v>17.094000000000001</c:v>
                </c:pt>
                <c:pt idx="30">
                  <c:v>18.806000000000001</c:v>
                </c:pt>
                <c:pt idx="31">
                  <c:v>18.236000000000001</c:v>
                </c:pt>
                <c:pt idx="32">
                  <c:v>15.855</c:v>
                </c:pt>
                <c:pt idx="33">
                  <c:v>17.189</c:v>
                </c:pt>
                <c:pt idx="34">
                  <c:v>17.664999999999999</c:v>
                </c:pt>
                <c:pt idx="35">
                  <c:v>17.89</c:v>
                </c:pt>
                <c:pt idx="36">
                  <c:v>19.63</c:v>
                </c:pt>
                <c:pt idx="37">
                  <c:v>16.96</c:v>
                </c:pt>
                <c:pt idx="38">
                  <c:v>17.260000000000002</c:v>
                </c:pt>
                <c:pt idx="39">
                  <c:v>16.600000000000001</c:v>
                </c:pt>
                <c:pt idx="40">
                  <c:v>16.07</c:v>
                </c:pt>
                <c:pt idx="41">
                  <c:v>17.283999999999999</c:v>
                </c:pt>
                <c:pt idx="42">
                  <c:v>18.806000000000001</c:v>
                </c:pt>
                <c:pt idx="43">
                  <c:v>17.283999999999999</c:v>
                </c:pt>
                <c:pt idx="44">
                  <c:v>18.3</c:v>
                </c:pt>
                <c:pt idx="45">
                  <c:v>18.236000000000001</c:v>
                </c:pt>
                <c:pt idx="46">
                  <c:v>15.2</c:v>
                </c:pt>
                <c:pt idx="47">
                  <c:v>17.475000000000001</c:v>
                </c:pt>
                <c:pt idx="48">
                  <c:v>18.14</c:v>
                </c:pt>
                <c:pt idx="49">
                  <c:v>17.57</c:v>
                </c:pt>
                <c:pt idx="50">
                  <c:v>17.629000000000001</c:v>
                </c:pt>
                <c:pt idx="51">
                  <c:v>18.806000000000001</c:v>
                </c:pt>
                <c:pt idx="52">
                  <c:v>20.62</c:v>
                </c:pt>
                <c:pt idx="53">
                  <c:v>18.239999999999998</c:v>
                </c:pt>
                <c:pt idx="54">
                  <c:v>19.760000000000002</c:v>
                </c:pt>
                <c:pt idx="55">
                  <c:v>17.3</c:v>
                </c:pt>
                <c:pt idx="56">
                  <c:v>16.713000000000001</c:v>
                </c:pt>
                <c:pt idx="57">
                  <c:v>17.795999999999999</c:v>
                </c:pt>
                <c:pt idx="58">
                  <c:v>19.567</c:v>
                </c:pt>
                <c:pt idx="59">
                  <c:v>18.331</c:v>
                </c:pt>
                <c:pt idx="60">
                  <c:v>19.567</c:v>
                </c:pt>
                <c:pt idx="61">
                  <c:v>18.806000000000001</c:v>
                </c:pt>
                <c:pt idx="62">
                  <c:v>20.138000000000002</c:v>
                </c:pt>
                <c:pt idx="63">
                  <c:v>19.948</c:v>
                </c:pt>
                <c:pt idx="64">
                  <c:v>18.995999999999999</c:v>
                </c:pt>
                <c:pt idx="65">
                  <c:v>16.808</c:v>
                </c:pt>
                <c:pt idx="66">
                  <c:v>18.331</c:v>
                </c:pt>
                <c:pt idx="67">
                  <c:v>18.045000000000002</c:v>
                </c:pt>
                <c:pt idx="68">
                  <c:v>18.995999999999999</c:v>
                </c:pt>
                <c:pt idx="69">
                  <c:v>20.423999999999999</c:v>
                </c:pt>
                <c:pt idx="70">
                  <c:v>18.52</c:v>
                </c:pt>
                <c:pt idx="71">
                  <c:v>17.95</c:v>
                </c:pt>
                <c:pt idx="72">
                  <c:v>16.045999999999999</c:v>
                </c:pt>
                <c:pt idx="73">
                  <c:v>17.475000000000001</c:v>
                </c:pt>
                <c:pt idx="74">
                  <c:v>17.855</c:v>
                </c:pt>
                <c:pt idx="75">
                  <c:v>19.376999999999999</c:v>
                </c:pt>
                <c:pt idx="76">
                  <c:v>18.010000000000002</c:v>
                </c:pt>
                <c:pt idx="77">
                  <c:v>19.567</c:v>
                </c:pt>
                <c:pt idx="78">
                  <c:v>18.236000000000001</c:v>
                </c:pt>
                <c:pt idx="79">
                  <c:v>19.472000000000001</c:v>
                </c:pt>
                <c:pt idx="80">
                  <c:v>18.045000000000002</c:v>
                </c:pt>
                <c:pt idx="81">
                  <c:v>16.617999999999999</c:v>
                </c:pt>
                <c:pt idx="82">
                  <c:v>20.138000000000002</c:v>
                </c:pt>
                <c:pt idx="83">
                  <c:v>18.236000000000001</c:v>
                </c:pt>
                <c:pt idx="84">
                  <c:v>19.757999999999999</c:v>
                </c:pt>
                <c:pt idx="85">
                  <c:v>21.38</c:v>
                </c:pt>
                <c:pt idx="86">
                  <c:v>19.09</c:v>
                </c:pt>
                <c:pt idx="87">
                  <c:v>18.71</c:v>
                </c:pt>
                <c:pt idx="88">
                  <c:v>18.7</c:v>
                </c:pt>
                <c:pt idx="89">
                  <c:v>17.664999999999999</c:v>
                </c:pt>
                <c:pt idx="90">
                  <c:v>20.042999999999999</c:v>
                </c:pt>
                <c:pt idx="91">
                  <c:v>18.616</c:v>
                </c:pt>
                <c:pt idx="92">
                  <c:v>19.567</c:v>
                </c:pt>
                <c:pt idx="93">
                  <c:v>19.567</c:v>
                </c:pt>
                <c:pt idx="94">
                  <c:v>16.998999999999999</c:v>
                </c:pt>
                <c:pt idx="95">
                  <c:v>19.472000000000001</c:v>
                </c:pt>
                <c:pt idx="96">
                  <c:v>21.091000000000001</c:v>
                </c:pt>
                <c:pt idx="97">
                  <c:v>20.23</c:v>
                </c:pt>
                <c:pt idx="98">
                  <c:v>19.05</c:v>
                </c:pt>
                <c:pt idx="99">
                  <c:v>18.329999999999998</c:v>
                </c:pt>
                <c:pt idx="100">
                  <c:v>18.7</c:v>
                </c:pt>
                <c:pt idx="101">
                  <c:v>19.282</c:v>
                </c:pt>
                <c:pt idx="102">
                  <c:v>18.14</c:v>
                </c:pt>
                <c:pt idx="103">
                  <c:v>19.376999999999999</c:v>
                </c:pt>
                <c:pt idx="104">
                  <c:v>18.901</c:v>
                </c:pt>
                <c:pt idx="105">
                  <c:v>15.951000000000001</c:v>
                </c:pt>
                <c:pt idx="106">
                  <c:v>18.331</c:v>
                </c:pt>
                <c:pt idx="107">
                  <c:v>19.567</c:v>
                </c:pt>
                <c:pt idx="108">
                  <c:v>21.282</c:v>
                </c:pt>
                <c:pt idx="109">
                  <c:v>19.23</c:v>
                </c:pt>
                <c:pt idx="110">
                  <c:v>20.420000000000002</c:v>
                </c:pt>
                <c:pt idx="111">
                  <c:v>17.329999999999998</c:v>
                </c:pt>
                <c:pt idx="112">
                  <c:v>17.82</c:v>
                </c:pt>
                <c:pt idx="113">
                  <c:v>17.5</c:v>
                </c:pt>
                <c:pt idx="114">
                  <c:v>17.402999999999999</c:v>
                </c:pt>
                <c:pt idx="115">
                  <c:v>17.989999999999998</c:v>
                </c:pt>
                <c:pt idx="116">
                  <c:v>19.472000000000001</c:v>
                </c:pt>
                <c:pt idx="117">
                  <c:v>18.331</c:v>
                </c:pt>
                <c:pt idx="118">
                  <c:v>19.52</c:v>
                </c:pt>
                <c:pt idx="119">
                  <c:v>18.989999999999998</c:v>
                </c:pt>
                <c:pt idx="120">
                  <c:v>16.73</c:v>
                </c:pt>
                <c:pt idx="121">
                  <c:v>18.3</c:v>
                </c:pt>
                <c:pt idx="122">
                  <c:v>18.710999999999999</c:v>
                </c:pt>
                <c:pt idx="123">
                  <c:v>19.661999999999999</c:v>
                </c:pt>
                <c:pt idx="124">
                  <c:v>19.853000000000002</c:v>
                </c:pt>
              </c:numCache>
            </c:numRef>
          </c:yVal>
          <c:smooth val="0"/>
          <c:extLst>
            <c:ext xmlns:c16="http://schemas.microsoft.com/office/drawing/2014/chart" uri="{C3380CC4-5D6E-409C-BE32-E72D297353CC}">
              <c16:uniqueId val="{00000000-34FD-44DD-A331-2C999A40A2FE}"/>
            </c:ext>
          </c:extLst>
        </c:ser>
        <c:ser>
          <c:idx val="2"/>
          <c:order val="4"/>
          <c:tx>
            <c:strRef>
              <c:f>xytrenddata!$E$1</c:f>
              <c:strCache>
                <c:ptCount val="1"/>
                <c:pt idx="0">
                  <c:v>max 7-day running avg max water temp</c:v>
                </c:pt>
              </c:strCache>
            </c:strRef>
          </c:tx>
          <c:spPr>
            <a:ln w="28575">
              <a:noFill/>
            </a:ln>
          </c:spPr>
          <c:marker>
            <c:spPr>
              <a:solidFill>
                <a:schemeClr val="tx1">
                  <a:lumMod val="50000"/>
                  <a:lumOff val="50000"/>
                </a:schemeClr>
              </a:solidFill>
              <a:ln>
                <a:solidFill>
                  <a:schemeClr val="tx1">
                    <a:lumMod val="50000"/>
                    <a:lumOff val="50000"/>
                  </a:schemeClr>
                </a:solidFill>
              </a:ln>
            </c:spPr>
          </c:marker>
          <c:xVal>
            <c:numRef>
              <c:f>xytrenddata!$B$2:$B$126</c:f>
              <c:numCache>
                <c:formatCode>General</c:formatCode>
                <c:ptCount val="125"/>
                <c:pt idx="0">
                  <c:v>2010</c:v>
                </c:pt>
                <c:pt idx="1">
                  <c:v>2011</c:v>
                </c:pt>
                <c:pt idx="2">
                  <c:v>2012</c:v>
                </c:pt>
                <c:pt idx="3">
                  <c:v>2013</c:v>
                </c:pt>
                <c:pt idx="4">
                  <c:v>2014</c:v>
                </c:pt>
                <c:pt idx="5">
                  <c:v>2015</c:v>
                </c:pt>
                <c:pt idx="6">
                  <c:v>2017</c:v>
                </c:pt>
                <c:pt idx="7">
                  <c:v>2018</c:v>
                </c:pt>
                <c:pt idx="8">
                  <c:v>2019</c:v>
                </c:pt>
                <c:pt idx="9">
                  <c:v>2020</c:v>
                </c:pt>
                <c:pt idx="10">
                  <c:v>2021</c:v>
                </c:pt>
                <c:pt idx="11">
                  <c:v>2007</c:v>
                </c:pt>
                <c:pt idx="12">
                  <c:v>2009</c:v>
                </c:pt>
                <c:pt idx="13">
                  <c:v>2010</c:v>
                </c:pt>
                <c:pt idx="14">
                  <c:v>2015</c:v>
                </c:pt>
                <c:pt idx="15">
                  <c:v>2016</c:v>
                </c:pt>
                <c:pt idx="16">
                  <c:v>2018</c:v>
                </c:pt>
                <c:pt idx="17">
                  <c:v>2019</c:v>
                </c:pt>
                <c:pt idx="18">
                  <c:v>2020</c:v>
                </c:pt>
                <c:pt idx="19">
                  <c:v>2021</c:v>
                </c:pt>
                <c:pt idx="20">
                  <c:v>2010</c:v>
                </c:pt>
                <c:pt idx="21">
                  <c:v>2011</c:v>
                </c:pt>
                <c:pt idx="22">
                  <c:v>2012</c:v>
                </c:pt>
                <c:pt idx="23">
                  <c:v>2015</c:v>
                </c:pt>
                <c:pt idx="24">
                  <c:v>2007</c:v>
                </c:pt>
                <c:pt idx="25">
                  <c:v>2010</c:v>
                </c:pt>
                <c:pt idx="26">
                  <c:v>2011</c:v>
                </c:pt>
                <c:pt idx="27">
                  <c:v>2012</c:v>
                </c:pt>
                <c:pt idx="28">
                  <c:v>2013</c:v>
                </c:pt>
                <c:pt idx="29">
                  <c:v>2014</c:v>
                </c:pt>
                <c:pt idx="30">
                  <c:v>2015</c:v>
                </c:pt>
                <c:pt idx="31">
                  <c:v>2016</c:v>
                </c:pt>
                <c:pt idx="32">
                  <c:v>2017</c:v>
                </c:pt>
                <c:pt idx="33">
                  <c:v>2018</c:v>
                </c:pt>
                <c:pt idx="34">
                  <c:v>2020</c:v>
                </c:pt>
                <c:pt idx="35">
                  <c:v>2006</c:v>
                </c:pt>
                <c:pt idx="36">
                  <c:v>2007</c:v>
                </c:pt>
                <c:pt idx="37">
                  <c:v>2008</c:v>
                </c:pt>
                <c:pt idx="38">
                  <c:v>2009</c:v>
                </c:pt>
                <c:pt idx="39">
                  <c:v>2010</c:v>
                </c:pt>
                <c:pt idx="40">
                  <c:v>2011</c:v>
                </c:pt>
                <c:pt idx="41">
                  <c:v>2012</c:v>
                </c:pt>
                <c:pt idx="42">
                  <c:v>2013</c:v>
                </c:pt>
                <c:pt idx="43">
                  <c:v>2014</c:v>
                </c:pt>
                <c:pt idx="44">
                  <c:v>2015</c:v>
                </c:pt>
                <c:pt idx="45">
                  <c:v>2016</c:v>
                </c:pt>
                <c:pt idx="46">
                  <c:v>2017</c:v>
                </c:pt>
                <c:pt idx="47">
                  <c:v>2018</c:v>
                </c:pt>
                <c:pt idx="48">
                  <c:v>2019</c:v>
                </c:pt>
                <c:pt idx="49">
                  <c:v>2009</c:v>
                </c:pt>
                <c:pt idx="50">
                  <c:v>2012</c:v>
                </c:pt>
                <c:pt idx="51">
                  <c:v>2015</c:v>
                </c:pt>
                <c:pt idx="52">
                  <c:v>2007</c:v>
                </c:pt>
                <c:pt idx="53">
                  <c:v>2008</c:v>
                </c:pt>
                <c:pt idx="54">
                  <c:v>2009</c:v>
                </c:pt>
                <c:pt idx="55">
                  <c:v>2010</c:v>
                </c:pt>
                <c:pt idx="56">
                  <c:v>2011</c:v>
                </c:pt>
                <c:pt idx="57">
                  <c:v>2012</c:v>
                </c:pt>
                <c:pt idx="58">
                  <c:v>2013</c:v>
                </c:pt>
                <c:pt idx="59">
                  <c:v>2014</c:v>
                </c:pt>
                <c:pt idx="60">
                  <c:v>2015</c:v>
                </c:pt>
                <c:pt idx="61">
                  <c:v>2020</c:v>
                </c:pt>
                <c:pt idx="62">
                  <c:v>2021</c:v>
                </c:pt>
                <c:pt idx="63">
                  <c:v>2015</c:v>
                </c:pt>
                <c:pt idx="64">
                  <c:v>2016</c:v>
                </c:pt>
                <c:pt idx="65">
                  <c:v>2017</c:v>
                </c:pt>
                <c:pt idx="66">
                  <c:v>2018</c:v>
                </c:pt>
                <c:pt idx="67">
                  <c:v>2019</c:v>
                </c:pt>
                <c:pt idx="68">
                  <c:v>2020</c:v>
                </c:pt>
                <c:pt idx="69">
                  <c:v>2021</c:v>
                </c:pt>
                <c:pt idx="70">
                  <c:v>2009</c:v>
                </c:pt>
                <c:pt idx="71">
                  <c:v>2016</c:v>
                </c:pt>
                <c:pt idx="72">
                  <c:v>2017</c:v>
                </c:pt>
                <c:pt idx="73">
                  <c:v>2018</c:v>
                </c:pt>
                <c:pt idx="74">
                  <c:v>2020</c:v>
                </c:pt>
                <c:pt idx="75">
                  <c:v>2021</c:v>
                </c:pt>
                <c:pt idx="76">
                  <c:v>2012</c:v>
                </c:pt>
                <c:pt idx="77">
                  <c:v>2013</c:v>
                </c:pt>
                <c:pt idx="78">
                  <c:v>2014</c:v>
                </c:pt>
                <c:pt idx="79">
                  <c:v>2015</c:v>
                </c:pt>
                <c:pt idx="80">
                  <c:v>2016</c:v>
                </c:pt>
                <c:pt idx="81">
                  <c:v>2017</c:v>
                </c:pt>
                <c:pt idx="82">
                  <c:v>2013</c:v>
                </c:pt>
                <c:pt idx="83">
                  <c:v>2014</c:v>
                </c:pt>
                <c:pt idx="84">
                  <c:v>2015</c:v>
                </c:pt>
                <c:pt idx="85">
                  <c:v>2007</c:v>
                </c:pt>
                <c:pt idx="86">
                  <c:v>2008</c:v>
                </c:pt>
                <c:pt idx="87">
                  <c:v>2009</c:v>
                </c:pt>
                <c:pt idx="88">
                  <c:v>2010</c:v>
                </c:pt>
                <c:pt idx="89">
                  <c:v>2011</c:v>
                </c:pt>
                <c:pt idx="90">
                  <c:v>2013</c:v>
                </c:pt>
                <c:pt idx="91">
                  <c:v>2014</c:v>
                </c:pt>
                <c:pt idx="92">
                  <c:v>2015</c:v>
                </c:pt>
                <c:pt idx="93">
                  <c:v>2016</c:v>
                </c:pt>
                <c:pt idx="94">
                  <c:v>2017</c:v>
                </c:pt>
                <c:pt idx="95">
                  <c:v>2020</c:v>
                </c:pt>
                <c:pt idx="96">
                  <c:v>2021</c:v>
                </c:pt>
                <c:pt idx="97">
                  <c:v>2007</c:v>
                </c:pt>
                <c:pt idx="98">
                  <c:v>2008</c:v>
                </c:pt>
                <c:pt idx="99">
                  <c:v>2009</c:v>
                </c:pt>
                <c:pt idx="100">
                  <c:v>2010</c:v>
                </c:pt>
                <c:pt idx="101">
                  <c:v>2013</c:v>
                </c:pt>
                <c:pt idx="102">
                  <c:v>2014</c:v>
                </c:pt>
                <c:pt idx="103">
                  <c:v>2015</c:v>
                </c:pt>
                <c:pt idx="104">
                  <c:v>2016</c:v>
                </c:pt>
                <c:pt idx="105">
                  <c:v>2017</c:v>
                </c:pt>
                <c:pt idx="106">
                  <c:v>2018</c:v>
                </c:pt>
                <c:pt idx="107">
                  <c:v>2020</c:v>
                </c:pt>
                <c:pt idx="108">
                  <c:v>2021</c:v>
                </c:pt>
                <c:pt idx="109">
                  <c:v>2006</c:v>
                </c:pt>
                <c:pt idx="110">
                  <c:v>2007</c:v>
                </c:pt>
                <c:pt idx="111">
                  <c:v>2008</c:v>
                </c:pt>
                <c:pt idx="112">
                  <c:v>2009</c:v>
                </c:pt>
                <c:pt idx="113">
                  <c:v>2010</c:v>
                </c:pt>
                <c:pt idx="114">
                  <c:v>2011</c:v>
                </c:pt>
                <c:pt idx="115">
                  <c:v>2012</c:v>
                </c:pt>
                <c:pt idx="116">
                  <c:v>2013</c:v>
                </c:pt>
                <c:pt idx="117">
                  <c:v>2014</c:v>
                </c:pt>
                <c:pt idx="118">
                  <c:v>2015</c:v>
                </c:pt>
                <c:pt idx="119">
                  <c:v>2016</c:v>
                </c:pt>
                <c:pt idx="120">
                  <c:v>2017</c:v>
                </c:pt>
                <c:pt idx="121">
                  <c:v>2018</c:v>
                </c:pt>
                <c:pt idx="122">
                  <c:v>2019</c:v>
                </c:pt>
                <c:pt idx="123">
                  <c:v>2020</c:v>
                </c:pt>
                <c:pt idx="124">
                  <c:v>2021</c:v>
                </c:pt>
              </c:numCache>
            </c:numRef>
          </c:xVal>
          <c:yVal>
            <c:numRef>
              <c:f>xytrenddata!$E$2:$E$126</c:f>
              <c:numCache>
                <c:formatCode>0.0</c:formatCode>
                <c:ptCount val="125"/>
                <c:pt idx="0">
                  <c:v>12.058571428571428</c:v>
                </c:pt>
                <c:pt idx="1">
                  <c:v>13.37857142857143</c:v>
                </c:pt>
                <c:pt idx="2">
                  <c:v>14.256714285714285</c:v>
                </c:pt>
                <c:pt idx="3">
                  <c:v>16.234857142857145</c:v>
                </c:pt>
                <c:pt idx="4">
                  <c:v>14.076714285714285</c:v>
                </c:pt>
                <c:pt idx="6">
                  <c:v>13.433857142857144</c:v>
                </c:pt>
                <c:pt idx="7">
                  <c:v>15.022714285714287</c:v>
                </c:pt>
                <c:pt idx="8">
                  <c:v>14.296857142857144</c:v>
                </c:pt>
                <c:pt idx="9">
                  <c:v>15.200000000000001</c:v>
                </c:pt>
                <c:pt idx="10">
                  <c:v>16.55</c:v>
                </c:pt>
                <c:pt idx="11">
                  <c:v>17.555</c:v>
                </c:pt>
                <c:pt idx="12">
                  <c:v>15.486571428571429</c:v>
                </c:pt>
                <c:pt idx="13">
                  <c:v>15.664142857142854</c:v>
                </c:pt>
                <c:pt idx="15">
                  <c:v>17.187714285714289</c:v>
                </c:pt>
                <c:pt idx="16">
                  <c:v>16.086571428571428</c:v>
                </c:pt>
                <c:pt idx="17">
                  <c:v>15.567857142857141</c:v>
                </c:pt>
                <c:pt idx="18">
                  <c:v>17.093714285714288</c:v>
                </c:pt>
                <c:pt idx="19">
                  <c:v>18.344285714285711</c:v>
                </c:pt>
                <c:pt idx="20">
                  <c:v>15.076714285714285</c:v>
                </c:pt>
                <c:pt idx="21">
                  <c:v>14.603787283236855</c:v>
                </c:pt>
                <c:pt idx="22">
                  <c:v>15.964</c:v>
                </c:pt>
                <c:pt idx="24">
                  <c:v>18.53442857142857</c:v>
                </c:pt>
                <c:pt idx="25">
                  <c:v>16.631285714285713</c:v>
                </c:pt>
                <c:pt idx="26">
                  <c:v>15.171142857142856</c:v>
                </c:pt>
                <c:pt idx="27">
                  <c:v>16.699142857142856</c:v>
                </c:pt>
                <c:pt idx="28">
                  <c:v>18.194571428571429</c:v>
                </c:pt>
                <c:pt idx="29">
                  <c:v>16.290857142857138</c:v>
                </c:pt>
                <c:pt idx="30">
                  <c:v>17.977285714285717</c:v>
                </c:pt>
                <c:pt idx="31">
                  <c:v>17.106714285714286</c:v>
                </c:pt>
                <c:pt idx="32">
                  <c:v>15.295714285714286</c:v>
                </c:pt>
                <c:pt idx="33">
                  <c:v>16.522285714285712</c:v>
                </c:pt>
                <c:pt idx="34">
                  <c:v>17.216285714285711</c:v>
                </c:pt>
                <c:pt idx="35">
                  <c:v>15.614285714285716</c:v>
                </c:pt>
                <c:pt idx="36">
                  <c:v>18.66</c:v>
                </c:pt>
                <c:pt idx="37">
                  <c:v>16.067142857142859</c:v>
                </c:pt>
                <c:pt idx="38">
                  <c:v>16.029999999999998</c:v>
                </c:pt>
                <c:pt idx="39">
                  <c:v>15.757428571428571</c:v>
                </c:pt>
                <c:pt idx="40">
                  <c:v>15.035714285714283</c:v>
                </c:pt>
                <c:pt idx="41">
                  <c:v>16.508428571428571</c:v>
                </c:pt>
                <c:pt idx="42">
                  <c:v>18.113285714285716</c:v>
                </c:pt>
                <c:pt idx="43">
                  <c:v>16.563142857142854</c:v>
                </c:pt>
                <c:pt idx="44">
                  <c:v>17.674285714285713</c:v>
                </c:pt>
                <c:pt idx="45">
                  <c:v>17.134142857142855</c:v>
                </c:pt>
                <c:pt idx="46">
                  <c:v>14.88142857142857</c:v>
                </c:pt>
                <c:pt idx="47">
                  <c:v>17.012142857142859</c:v>
                </c:pt>
                <c:pt idx="48">
                  <c:v>16.861999999999998</c:v>
                </c:pt>
                <c:pt idx="49">
                  <c:v>16.522285714285712</c:v>
                </c:pt>
                <c:pt idx="50">
                  <c:v>16.935285714285715</c:v>
                </c:pt>
                <c:pt idx="51">
                  <c:v>18.153857142857142</c:v>
                </c:pt>
                <c:pt idx="52">
                  <c:v>19.635571428571428</c:v>
                </c:pt>
                <c:pt idx="53">
                  <c:v>17.392777777777777</c:v>
                </c:pt>
                <c:pt idx="54">
                  <c:v>18.575428571428571</c:v>
                </c:pt>
                <c:pt idx="55">
                  <c:v>16.658428571428569</c:v>
                </c:pt>
                <c:pt idx="56">
                  <c:v>15.772714285714285</c:v>
                </c:pt>
                <c:pt idx="57">
                  <c:v>16.982714285714284</c:v>
                </c:pt>
                <c:pt idx="58">
                  <c:v>19.146000000000004</c:v>
                </c:pt>
                <c:pt idx="59">
                  <c:v>17.188857142857138</c:v>
                </c:pt>
                <c:pt idx="60">
                  <c:v>18.833285714285715</c:v>
                </c:pt>
                <c:pt idx="61">
                  <c:v>18.466571428571431</c:v>
                </c:pt>
                <c:pt idx="62">
                  <c:v>18.99642857142857</c:v>
                </c:pt>
                <c:pt idx="63">
                  <c:v>18.860428571428571</c:v>
                </c:pt>
                <c:pt idx="64">
                  <c:v>17.854571428571429</c:v>
                </c:pt>
                <c:pt idx="65">
                  <c:v>16.359142857142853</c:v>
                </c:pt>
                <c:pt idx="66">
                  <c:v>17.637428571428575</c:v>
                </c:pt>
                <c:pt idx="67">
                  <c:v>17.147714285714287</c:v>
                </c:pt>
                <c:pt idx="68">
                  <c:v>18.615857142857145</c:v>
                </c:pt>
                <c:pt idx="69">
                  <c:v>18.819714285714287</c:v>
                </c:pt>
                <c:pt idx="70">
                  <c:v>17.515142857142859</c:v>
                </c:pt>
                <c:pt idx="71">
                  <c:v>16.630857142857142</c:v>
                </c:pt>
                <c:pt idx="72">
                  <c:v>15.650428571428574</c:v>
                </c:pt>
                <c:pt idx="73">
                  <c:v>16.876142857142856</c:v>
                </c:pt>
                <c:pt idx="74">
                  <c:v>17.515428571428572</c:v>
                </c:pt>
                <c:pt idx="75">
                  <c:v>18.398714285714284</c:v>
                </c:pt>
                <c:pt idx="76">
                  <c:v>17.258285714285716</c:v>
                </c:pt>
                <c:pt idx="77">
                  <c:v>19.091571428571431</c:v>
                </c:pt>
                <c:pt idx="78">
                  <c:v>17.175285714285714</c:v>
                </c:pt>
                <c:pt idx="79">
                  <c:v>18.779142857142858</c:v>
                </c:pt>
                <c:pt idx="80">
                  <c:v>16.984714285714286</c:v>
                </c:pt>
                <c:pt idx="81">
                  <c:v>16.168428571428567</c:v>
                </c:pt>
                <c:pt idx="82">
                  <c:v>19.676142857142857</c:v>
                </c:pt>
                <c:pt idx="83">
                  <c:v>17.256714285714281</c:v>
                </c:pt>
                <c:pt idx="84">
                  <c:v>19.077999999999999</c:v>
                </c:pt>
                <c:pt idx="85">
                  <c:v>20.125714285714285</c:v>
                </c:pt>
                <c:pt idx="86">
                  <c:v>18.07079365079365</c:v>
                </c:pt>
                <c:pt idx="87">
                  <c:v>17.651</c:v>
                </c:pt>
                <c:pt idx="88">
                  <c:v>16.277285714285711</c:v>
                </c:pt>
                <c:pt idx="89">
                  <c:v>16.452142857142857</c:v>
                </c:pt>
                <c:pt idx="90">
                  <c:v>19.608142857142859</c:v>
                </c:pt>
                <c:pt idx="91">
                  <c:v>17.542428571428569</c:v>
                </c:pt>
                <c:pt idx="92">
                  <c:v>18.33042857142857</c:v>
                </c:pt>
                <c:pt idx="93">
                  <c:v>18.249142857142857</c:v>
                </c:pt>
                <c:pt idx="94">
                  <c:v>16.358999999999998</c:v>
                </c:pt>
                <c:pt idx="95">
                  <c:v>18.738142857142854</c:v>
                </c:pt>
                <c:pt idx="97">
                  <c:v>18.969428571428573</c:v>
                </c:pt>
                <c:pt idx="98">
                  <c:v>18.357380952380954</c:v>
                </c:pt>
                <c:pt idx="99">
                  <c:v>17.161571428571428</c:v>
                </c:pt>
                <c:pt idx="100">
                  <c:v>17.93657142857143</c:v>
                </c:pt>
                <c:pt idx="101">
                  <c:v>18.779142857142858</c:v>
                </c:pt>
                <c:pt idx="102">
                  <c:v>17.148142857142854</c:v>
                </c:pt>
                <c:pt idx="103">
                  <c:v>18.67042857142857</c:v>
                </c:pt>
                <c:pt idx="104">
                  <c:v>17.95</c:v>
                </c:pt>
                <c:pt idx="105">
                  <c:v>15.391</c:v>
                </c:pt>
                <c:pt idx="106">
                  <c:v>17.760000000000002</c:v>
                </c:pt>
                <c:pt idx="107">
                  <c:v>19.037142857142857</c:v>
                </c:pt>
                <c:pt idx="108">
                  <c:v>20.111857142857144</c:v>
                </c:pt>
                <c:pt idx="109">
                  <c:v>17.694285714285716</c:v>
                </c:pt>
                <c:pt idx="110">
                  <c:v>19.161428571428569</c:v>
                </c:pt>
                <c:pt idx="111">
                  <c:v>16.87142857142857</c:v>
                </c:pt>
                <c:pt idx="112">
                  <c:v>16.96857142857143</c:v>
                </c:pt>
                <c:pt idx="113">
                  <c:v>16.687142857142856</c:v>
                </c:pt>
                <c:pt idx="114">
                  <c:v>16.829616184971258</c:v>
                </c:pt>
                <c:pt idx="115">
                  <c:v>17.234285714285711</c:v>
                </c:pt>
                <c:pt idx="116">
                  <c:v>18.928714285714285</c:v>
                </c:pt>
                <c:pt idx="117">
                  <c:v>17.515000000000001</c:v>
                </c:pt>
                <c:pt idx="118">
                  <c:v>18.797142857142855</c:v>
                </c:pt>
                <c:pt idx="119">
                  <c:v>18.05857142857143</c:v>
                </c:pt>
                <c:pt idx="120">
                  <c:v>16.095714285714287</c:v>
                </c:pt>
                <c:pt idx="121">
                  <c:v>17.561428571428571</c:v>
                </c:pt>
                <c:pt idx="122">
                  <c:v>17.433714285714284</c:v>
                </c:pt>
                <c:pt idx="123">
                  <c:v>19.18657142857143</c:v>
                </c:pt>
                <c:pt idx="124">
                  <c:v>17.77242857142857</c:v>
                </c:pt>
              </c:numCache>
            </c:numRef>
          </c:yVal>
          <c:smooth val="0"/>
          <c:extLst>
            <c:ext xmlns:c16="http://schemas.microsoft.com/office/drawing/2014/chart" uri="{C3380CC4-5D6E-409C-BE32-E72D297353CC}">
              <c16:uniqueId val="{00000001-34FD-44DD-A331-2C999A40A2FE}"/>
            </c:ext>
          </c:extLst>
        </c:ser>
        <c:ser>
          <c:idx val="3"/>
          <c:order val="5"/>
          <c:tx>
            <c:strRef>
              <c:f>xytrenddata!$F$1</c:f>
              <c:strCache>
                <c:ptCount val="1"/>
                <c:pt idx="0">
                  <c:v>max 7-day running avg max water temp (Aug 1 - Sept 14)</c:v>
                </c:pt>
              </c:strCache>
            </c:strRef>
          </c:tx>
          <c:spPr>
            <a:ln w="28575">
              <a:noFill/>
            </a:ln>
          </c:spPr>
          <c:marker>
            <c:symbol val="circle"/>
            <c:size val="7"/>
            <c:spPr>
              <a:solidFill>
                <a:schemeClr val="bg1">
                  <a:lumMod val="65000"/>
                </a:schemeClr>
              </a:solidFill>
              <a:ln>
                <a:solidFill>
                  <a:schemeClr val="bg1">
                    <a:lumMod val="65000"/>
                  </a:schemeClr>
                </a:solidFill>
              </a:ln>
            </c:spPr>
          </c:marker>
          <c:xVal>
            <c:numRef>
              <c:f>xytrenddata!$B$2:$B$126</c:f>
              <c:numCache>
                <c:formatCode>General</c:formatCode>
                <c:ptCount val="125"/>
                <c:pt idx="0">
                  <c:v>2010</c:v>
                </c:pt>
                <c:pt idx="1">
                  <c:v>2011</c:v>
                </c:pt>
                <c:pt idx="2">
                  <c:v>2012</c:v>
                </c:pt>
                <c:pt idx="3">
                  <c:v>2013</c:v>
                </c:pt>
                <c:pt idx="4">
                  <c:v>2014</c:v>
                </c:pt>
                <c:pt idx="5">
                  <c:v>2015</c:v>
                </c:pt>
                <c:pt idx="6">
                  <c:v>2017</c:v>
                </c:pt>
                <c:pt idx="7">
                  <c:v>2018</c:v>
                </c:pt>
                <c:pt idx="8">
                  <c:v>2019</c:v>
                </c:pt>
                <c:pt idx="9">
                  <c:v>2020</c:v>
                </c:pt>
                <c:pt idx="10">
                  <c:v>2021</c:v>
                </c:pt>
                <c:pt idx="11">
                  <c:v>2007</c:v>
                </c:pt>
                <c:pt idx="12">
                  <c:v>2009</c:v>
                </c:pt>
                <c:pt idx="13">
                  <c:v>2010</c:v>
                </c:pt>
                <c:pt idx="14">
                  <c:v>2015</c:v>
                </c:pt>
                <c:pt idx="15">
                  <c:v>2016</c:v>
                </c:pt>
                <c:pt idx="16">
                  <c:v>2018</c:v>
                </c:pt>
                <c:pt idx="17">
                  <c:v>2019</c:v>
                </c:pt>
                <c:pt idx="18">
                  <c:v>2020</c:v>
                </c:pt>
                <c:pt idx="19">
                  <c:v>2021</c:v>
                </c:pt>
                <c:pt idx="20">
                  <c:v>2010</c:v>
                </c:pt>
                <c:pt idx="21">
                  <c:v>2011</c:v>
                </c:pt>
                <c:pt idx="22">
                  <c:v>2012</c:v>
                </c:pt>
                <c:pt idx="23">
                  <c:v>2015</c:v>
                </c:pt>
                <c:pt idx="24">
                  <c:v>2007</c:v>
                </c:pt>
                <c:pt idx="25">
                  <c:v>2010</c:v>
                </c:pt>
                <c:pt idx="26">
                  <c:v>2011</c:v>
                </c:pt>
                <c:pt idx="27">
                  <c:v>2012</c:v>
                </c:pt>
                <c:pt idx="28">
                  <c:v>2013</c:v>
                </c:pt>
                <c:pt idx="29">
                  <c:v>2014</c:v>
                </c:pt>
                <c:pt idx="30">
                  <c:v>2015</c:v>
                </c:pt>
                <c:pt idx="31">
                  <c:v>2016</c:v>
                </c:pt>
                <c:pt idx="32">
                  <c:v>2017</c:v>
                </c:pt>
                <c:pt idx="33">
                  <c:v>2018</c:v>
                </c:pt>
                <c:pt idx="34">
                  <c:v>2020</c:v>
                </c:pt>
                <c:pt idx="35">
                  <c:v>2006</c:v>
                </c:pt>
                <c:pt idx="36">
                  <c:v>2007</c:v>
                </c:pt>
                <c:pt idx="37">
                  <c:v>2008</c:v>
                </c:pt>
                <c:pt idx="38">
                  <c:v>2009</c:v>
                </c:pt>
                <c:pt idx="39">
                  <c:v>2010</c:v>
                </c:pt>
                <c:pt idx="40">
                  <c:v>2011</c:v>
                </c:pt>
                <c:pt idx="41">
                  <c:v>2012</c:v>
                </c:pt>
                <c:pt idx="42">
                  <c:v>2013</c:v>
                </c:pt>
                <c:pt idx="43">
                  <c:v>2014</c:v>
                </c:pt>
                <c:pt idx="44">
                  <c:v>2015</c:v>
                </c:pt>
                <c:pt idx="45">
                  <c:v>2016</c:v>
                </c:pt>
                <c:pt idx="46">
                  <c:v>2017</c:v>
                </c:pt>
                <c:pt idx="47">
                  <c:v>2018</c:v>
                </c:pt>
                <c:pt idx="48">
                  <c:v>2019</c:v>
                </c:pt>
                <c:pt idx="49">
                  <c:v>2009</c:v>
                </c:pt>
                <c:pt idx="50">
                  <c:v>2012</c:v>
                </c:pt>
                <c:pt idx="51">
                  <c:v>2015</c:v>
                </c:pt>
                <c:pt idx="52">
                  <c:v>2007</c:v>
                </c:pt>
                <c:pt idx="53">
                  <c:v>2008</c:v>
                </c:pt>
                <c:pt idx="54">
                  <c:v>2009</c:v>
                </c:pt>
                <c:pt idx="55">
                  <c:v>2010</c:v>
                </c:pt>
                <c:pt idx="56">
                  <c:v>2011</c:v>
                </c:pt>
                <c:pt idx="57">
                  <c:v>2012</c:v>
                </c:pt>
                <c:pt idx="58">
                  <c:v>2013</c:v>
                </c:pt>
                <c:pt idx="59">
                  <c:v>2014</c:v>
                </c:pt>
                <c:pt idx="60">
                  <c:v>2015</c:v>
                </c:pt>
                <c:pt idx="61">
                  <c:v>2020</c:v>
                </c:pt>
                <c:pt idx="62">
                  <c:v>2021</c:v>
                </c:pt>
                <c:pt idx="63">
                  <c:v>2015</c:v>
                </c:pt>
                <c:pt idx="64">
                  <c:v>2016</c:v>
                </c:pt>
                <c:pt idx="65">
                  <c:v>2017</c:v>
                </c:pt>
                <c:pt idx="66">
                  <c:v>2018</c:v>
                </c:pt>
                <c:pt idx="67">
                  <c:v>2019</c:v>
                </c:pt>
                <c:pt idx="68">
                  <c:v>2020</c:v>
                </c:pt>
                <c:pt idx="69">
                  <c:v>2021</c:v>
                </c:pt>
                <c:pt idx="70">
                  <c:v>2009</c:v>
                </c:pt>
                <c:pt idx="71">
                  <c:v>2016</c:v>
                </c:pt>
                <c:pt idx="72">
                  <c:v>2017</c:v>
                </c:pt>
                <c:pt idx="73">
                  <c:v>2018</c:v>
                </c:pt>
                <c:pt idx="74">
                  <c:v>2020</c:v>
                </c:pt>
                <c:pt idx="75">
                  <c:v>2021</c:v>
                </c:pt>
                <c:pt idx="76">
                  <c:v>2012</c:v>
                </c:pt>
                <c:pt idx="77">
                  <c:v>2013</c:v>
                </c:pt>
                <c:pt idx="78">
                  <c:v>2014</c:v>
                </c:pt>
                <c:pt idx="79">
                  <c:v>2015</c:v>
                </c:pt>
                <c:pt idx="80">
                  <c:v>2016</c:v>
                </c:pt>
                <c:pt idx="81">
                  <c:v>2017</c:v>
                </c:pt>
                <c:pt idx="82">
                  <c:v>2013</c:v>
                </c:pt>
                <c:pt idx="83">
                  <c:v>2014</c:v>
                </c:pt>
                <c:pt idx="84">
                  <c:v>2015</c:v>
                </c:pt>
                <c:pt idx="85">
                  <c:v>2007</c:v>
                </c:pt>
                <c:pt idx="86">
                  <c:v>2008</c:v>
                </c:pt>
                <c:pt idx="87">
                  <c:v>2009</c:v>
                </c:pt>
                <c:pt idx="88">
                  <c:v>2010</c:v>
                </c:pt>
                <c:pt idx="89">
                  <c:v>2011</c:v>
                </c:pt>
                <c:pt idx="90">
                  <c:v>2013</c:v>
                </c:pt>
                <c:pt idx="91">
                  <c:v>2014</c:v>
                </c:pt>
                <c:pt idx="92">
                  <c:v>2015</c:v>
                </c:pt>
                <c:pt idx="93">
                  <c:v>2016</c:v>
                </c:pt>
                <c:pt idx="94">
                  <c:v>2017</c:v>
                </c:pt>
                <c:pt idx="95">
                  <c:v>2020</c:v>
                </c:pt>
                <c:pt idx="96">
                  <c:v>2021</c:v>
                </c:pt>
                <c:pt idx="97">
                  <c:v>2007</c:v>
                </c:pt>
                <c:pt idx="98">
                  <c:v>2008</c:v>
                </c:pt>
                <c:pt idx="99">
                  <c:v>2009</c:v>
                </c:pt>
                <c:pt idx="100">
                  <c:v>2010</c:v>
                </c:pt>
                <c:pt idx="101">
                  <c:v>2013</c:v>
                </c:pt>
                <c:pt idx="102">
                  <c:v>2014</c:v>
                </c:pt>
                <c:pt idx="103">
                  <c:v>2015</c:v>
                </c:pt>
                <c:pt idx="104">
                  <c:v>2016</c:v>
                </c:pt>
                <c:pt idx="105">
                  <c:v>2017</c:v>
                </c:pt>
                <c:pt idx="106">
                  <c:v>2018</c:v>
                </c:pt>
                <c:pt idx="107">
                  <c:v>2020</c:v>
                </c:pt>
                <c:pt idx="108">
                  <c:v>2021</c:v>
                </c:pt>
                <c:pt idx="109">
                  <c:v>2006</c:v>
                </c:pt>
                <c:pt idx="110">
                  <c:v>2007</c:v>
                </c:pt>
                <c:pt idx="111">
                  <c:v>2008</c:v>
                </c:pt>
                <c:pt idx="112">
                  <c:v>2009</c:v>
                </c:pt>
                <c:pt idx="113">
                  <c:v>2010</c:v>
                </c:pt>
                <c:pt idx="114">
                  <c:v>2011</c:v>
                </c:pt>
                <c:pt idx="115">
                  <c:v>2012</c:v>
                </c:pt>
                <c:pt idx="116">
                  <c:v>2013</c:v>
                </c:pt>
                <c:pt idx="117">
                  <c:v>2014</c:v>
                </c:pt>
                <c:pt idx="118">
                  <c:v>2015</c:v>
                </c:pt>
                <c:pt idx="119">
                  <c:v>2016</c:v>
                </c:pt>
                <c:pt idx="120">
                  <c:v>2017</c:v>
                </c:pt>
                <c:pt idx="121">
                  <c:v>2018</c:v>
                </c:pt>
                <c:pt idx="122">
                  <c:v>2019</c:v>
                </c:pt>
                <c:pt idx="123">
                  <c:v>2020</c:v>
                </c:pt>
                <c:pt idx="124">
                  <c:v>2021</c:v>
                </c:pt>
              </c:numCache>
            </c:numRef>
          </c:xVal>
          <c:yVal>
            <c:numRef>
              <c:f>xytrenddata!$F$2:$F$126</c:f>
              <c:numCache>
                <c:formatCode>0.0</c:formatCode>
                <c:ptCount val="125"/>
                <c:pt idx="0">
                  <c:v>11.409285714285716</c:v>
                </c:pt>
                <c:pt idx="1">
                  <c:v>13.212571428571431</c:v>
                </c:pt>
                <c:pt idx="2">
                  <c:v>14.256714285714285</c:v>
                </c:pt>
                <c:pt idx="3">
                  <c:v>15.088428571428571</c:v>
                </c:pt>
                <c:pt idx="4">
                  <c:v>13.484571428571428</c:v>
                </c:pt>
                <c:pt idx="5">
                  <c:v>15.049142857142858</c:v>
                </c:pt>
                <c:pt idx="6">
                  <c:v>13.213000000000003</c:v>
                </c:pt>
                <c:pt idx="7">
                  <c:v>14.366285714285713</c:v>
                </c:pt>
                <c:pt idx="8">
                  <c:v>14.296857142857144</c:v>
                </c:pt>
                <c:pt idx="9">
                  <c:v>15.200000000000001</c:v>
                </c:pt>
                <c:pt idx="10">
                  <c:v>16.09957142857143</c:v>
                </c:pt>
                <c:pt idx="11">
                  <c:v>16.767285714285716</c:v>
                </c:pt>
                <c:pt idx="12">
                  <c:v>15.062857142857144</c:v>
                </c:pt>
                <c:pt idx="13">
                  <c:v>15.664142857142854</c:v>
                </c:pt>
                <c:pt idx="14">
                  <c:v>16.290428571428571</c:v>
                </c:pt>
                <c:pt idx="15">
                  <c:v>17.038857142857147</c:v>
                </c:pt>
                <c:pt idx="16">
                  <c:v>16.004714285714289</c:v>
                </c:pt>
                <c:pt idx="17">
                  <c:v>15.567857142857141</c:v>
                </c:pt>
                <c:pt idx="18">
                  <c:v>17.093714285714288</c:v>
                </c:pt>
                <c:pt idx="19">
                  <c:v>18.344285714285711</c:v>
                </c:pt>
                <c:pt idx="20">
                  <c:v>15.076714285714285</c:v>
                </c:pt>
                <c:pt idx="21">
                  <c:v>14.603787283236855</c:v>
                </c:pt>
                <c:pt idx="22">
                  <c:v>15.964</c:v>
                </c:pt>
                <c:pt idx="23">
                  <c:v>16.317428571428572</c:v>
                </c:pt>
                <c:pt idx="24">
                  <c:v>17.351571428571429</c:v>
                </c:pt>
                <c:pt idx="25">
                  <c:v>16.276999999999997</c:v>
                </c:pt>
                <c:pt idx="26">
                  <c:v>15.171142857142856</c:v>
                </c:pt>
                <c:pt idx="27">
                  <c:v>16.699142857142856</c:v>
                </c:pt>
                <c:pt idx="28">
                  <c:v>16.848571428571429</c:v>
                </c:pt>
                <c:pt idx="29">
                  <c:v>15.07714285714286</c:v>
                </c:pt>
                <c:pt idx="30">
                  <c:v>16.834857142857143</c:v>
                </c:pt>
                <c:pt idx="31">
                  <c:v>16.630285714285712</c:v>
                </c:pt>
                <c:pt idx="32">
                  <c:v>15.295714285714286</c:v>
                </c:pt>
                <c:pt idx="33">
                  <c:v>16.399714285714282</c:v>
                </c:pt>
                <c:pt idx="34">
                  <c:v>17.216285714285711</c:v>
                </c:pt>
                <c:pt idx="35">
                  <c:v>15.614285714285716</c:v>
                </c:pt>
                <c:pt idx="36">
                  <c:v>17.132857142857141</c:v>
                </c:pt>
                <c:pt idx="37">
                  <c:v>16.067142857142859</c:v>
                </c:pt>
                <c:pt idx="38">
                  <c:v>15.744285714285715</c:v>
                </c:pt>
                <c:pt idx="39">
                  <c:v>15.703142857142856</c:v>
                </c:pt>
                <c:pt idx="40">
                  <c:v>15.035714285714283</c:v>
                </c:pt>
                <c:pt idx="41">
                  <c:v>16.508428571428571</c:v>
                </c:pt>
                <c:pt idx="42">
                  <c:v>16.467285714285712</c:v>
                </c:pt>
                <c:pt idx="43">
                  <c:v>15.009142857142859</c:v>
                </c:pt>
                <c:pt idx="44">
                  <c:v>16.085714285714285</c:v>
                </c:pt>
                <c:pt idx="45">
                  <c:v>16.671428571428571</c:v>
                </c:pt>
                <c:pt idx="46">
                  <c:v>14.88142857142857</c:v>
                </c:pt>
                <c:pt idx="47">
                  <c:v>16.45428571428571</c:v>
                </c:pt>
                <c:pt idx="48">
                  <c:v>16.861999999999998</c:v>
                </c:pt>
                <c:pt idx="49">
                  <c:v>16.05857142857143</c:v>
                </c:pt>
                <c:pt idx="50">
                  <c:v>16.935285714285715</c:v>
                </c:pt>
                <c:pt idx="51">
                  <c:v>17.514857142857142</c:v>
                </c:pt>
                <c:pt idx="52">
                  <c:v>18.38485714285714</c:v>
                </c:pt>
                <c:pt idx="53">
                  <c:v>17.392777777777777</c:v>
                </c:pt>
                <c:pt idx="54">
                  <c:v>18.181142857142856</c:v>
                </c:pt>
                <c:pt idx="55">
                  <c:v>16.658428571428569</c:v>
                </c:pt>
                <c:pt idx="56">
                  <c:v>15.772714285714285</c:v>
                </c:pt>
                <c:pt idx="57">
                  <c:v>16.982714285714284</c:v>
                </c:pt>
                <c:pt idx="58">
                  <c:v>17.651000000000003</c:v>
                </c:pt>
                <c:pt idx="59">
                  <c:v>16.317571428571423</c:v>
                </c:pt>
                <c:pt idx="60">
                  <c:v>17.69142857142857</c:v>
                </c:pt>
                <c:pt idx="61">
                  <c:v>18.466571428571431</c:v>
                </c:pt>
                <c:pt idx="62">
                  <c:v>18.520857142857146</c:v>
                </c:pt>
                <c:pt idx="63">
                  <c:v>18.507285714285718</c:v>
                </c:pt>
                <c:pt idx="64">
                  <c:v>17.664428571428569</c:v>
                </c:pt>
                <c:pt idx="65">
                  <c:v>16.359142857142853</c:v>
                </c:pt>
                <c:pt idx="66">
                  <c:v>17.501714285714286</c:v>
                </c:pt>
                <c:pt idx="67">
                  <c:v>17.147714285714287</c:v>
                </c:pt>
                <c:pt idx="68">
                  <c:v>18.615857142857145</c:v>
                </c:pt>
                <c:pt idx="69">
                  <c:v>18.724999999999998</c:v>
                </c:pt>
                <c:pt idx="70">
                  <c:v>16.780285714285714</c:v>
                </c:pt>
                <c:pt idx="71">
                  <c:v>16.508428571428567</c:v>
                </c:pt>
                <c:pt idx="72">
                  <c:v>15.650428571428574</c:v>
                </c:pt>
                <c:pt idx="73">
                  <c:v>16.658428571428569</c:v>
                </c:pt>
                <c:pt idx="74">
                  <c:v>17.515428571428572</c:v>
                </c:pt>
                <c:pt idx="75">
                  <c:v>18.398714285714284</c:v>
                </c:pt>
                <c:pt idx="76">
                  <c:v>17.258285714285716</c:v>
                </c:pt>
                <c:pt idx="77">
                  <c:v>18.018000000000001</c:v>
                </c:pt>
                <c:pt idx="78">
                  <c:v>16.345000000000002</c:v>
                </c:pt>
                <c:pt idx="79">
                  <c:v>18.072142857142858</c:v>
                </c:pt>
                <c:pt idx="80">
                  <c:v>16.603571428571424</c:v>
                </c:pt>
                <c:pt idx="81">
                  <c:v>16.168428571428567</c:v>
                </c:pt>
                <c:pt idx="82">
                  <c:v>18.425857142857144</c:v>
                </c:pt>
                <c:pt idx="83">
                  <c:v>16.453714285714284</c:v>
                </c:pt>
                <c:pt idx="84">
                  <c:v>18.384714285714288</c:v>
                </c:pt>
                <c:pt idx="85">
                  <c:v>19.024000000000001</c:v>
                </c:pt>
                <c:pt idx="86">
                  <c:v>18.07079365079365</c:v>
                </c:pt>
                <c:pt idx="87">
                  <c:v>17.297428571428572</c:v>
                </c:pt>
                <c:pt idx="88">
                  <c:v>16.277285714285711</c:v>
                </c:pt>
                <c:pt idx="89">
                  <c:v>16.452142857142857</c:v>
                </c:pt>
                <c:pt idx="90">
                  <c:v>18.534571428571429</c:v>
                </c:pt>
                <c:pt idx="91">
                  <c:v>16.807857142857141</c:v>
                </c:pt>
                <c:pt idx="92">
                  <c:v>18.33042857142857</c:v>
                </c:pt>
                <c:pt idx="93">
                  <c:v>17.664428571428569</c:v>
                </c:pt>
                <c:pt idx="94">
                  <c:v>16.358999999999998</c:v>
                </c:pt>
                <c:pt idx="95">
                  <c:v>18.738142857142854</c:v>
                </c:pt>
                <c:pt idx="97">
                  <c:v>18.29</c:v>
                </c:pt>
                <c:pt idx="98">
                  <c:v>18.357380952380954</c:v>
                </c:pt>
                <c:pt idx="99">
                  <c:v>16.874285714285715</c:v>
                </c:pt>
                <c:pt idx="100">
                  <c:v>17.93657142857143</c:v>
                </c:pt>
                <c:pt idx="101">
                  <c:v>17.786714285714286</c:v>
                </c:pt>
                <c:pt idx="102">
                  <c:v>16.712428571428571</c:v>
                </c:pt>
                <c:pt idx="103">
                  <c:v>18.031285714285715</c:v>
                </c:pt>
                <c:pt idx="104">
                  <c:v>17.501142857142856</c:v>
                </c:pt>
                <c:pt idx="105">
                  <c:v>15.391</c:v>
                </c:pt>
                <c:pt idx="106">
                  <c:v>17.760000000000002</c:v>
                </c:pt>
                <c:pt idx="107">
                  <c:v>19.037142857142857</c:v>
                </c:pt>
                <c:pt idx="108">
                  <c:v>20.111857142857144</c:v>
                </c:pt>
                <c:pt idx="109">
                  <c:v>17.694285714285716</c:v>
                </c:pt>
                <c:pt idx="110">
                  <c:v>18.408571428571431</c:v>
                </c:pt>
                <c:pt idx="111">
                  <c:v>16.87142857142857</c:v>
                </c:pt>
                <c:pt idx="112">
                  <c:v>16.96857142857143</c:v>
                </c:pt>
                <c:pt idx="113">
                  <c:v>16.687142857142856</c:v>
                </c:pt>
                <c:pt idx="114">
                  <c:v>16.829616184971258</c:v>
                </c:pt>
                <c:pt idx="115">
                  <c:v>17.234285714285711</c:v>
                </c:pt>
                <c:pt idx="116">
                  <c:v>17.651142857142862</c:v>
                </c:pt>
                <c:pt idx="117">
                  <c:v>16.753142857142855</c:v>
                </c:pt>
                <c:pt idx="118">
                  <c:v>18.01285714285714</c:v>
                </c:pt>
                <c:pt idx="119">
                  <c:v>17.128571428571426</c:v>
                </c:pt>
                <c:pt idx="120">
                  <c:v>16.095714285714287</c:v>
                </c:pt>
                <c:pt idx="121">
                  <c:v>17.561428571428571</c:v>
                </c:pt>
                <c:pt idx="122">
                  <c:v>17.433714285714284</c:v>
                </c:pt>
                <c:pt idx="123">
                  <c:v>19.18657142857143</c:v>
                </c:pt>
                <c:pt idx="124">
                  <c:v>17.77242857142857</c:v>
                </c:pt>
              </c:numCache>
            </c:numRef>
          </c:yVal>
          <c:smooth val="0"/>
          <c:extLst>
            <c:ext xmlns:c16="http://schemas.microsoft.com/office/drawing/2014/chart" uri="{C3380CC4-5D6E-409C-BE32-E72D297353CC}">
              <c16:uniqueId val="{00000002-34FD-44DD-A331-2C999A40A2FE}"/>
            </c:ext>
          </c:extLst>
        </c:ser>
        <c:ser>
          <c:idx val="1"/>
          <c:order val="6"/>
          <c:tx>
            <c:strRef>
              <c:f>xytrenddata!$D$1</c:f>
              <c:strCache>
                <c:ptCount val="1"/>
                <c:pt idx="0">
                  <c:v>max daily avg water temp</c:v>
                </c:pt>
              </c:strCache>
            </c:strRef>
          </c:tx>
          <c:spPr>
            <a:ln w="28575">
              <a:noFill/>
            </a:ln>
          </c:spPr>
          <c:marker>
            <c:spPr>
              <a:solidFill>
                <a:schemeClr val="bg1">
                  <a:lumMod val="85000"/>
                </a:schemeClr>
              </a:solidFill>
              <a:ln>
                <a:solidFill>
                  <a:schemeClr val="bg1">
                    <a:lumMod val="85000"/>
                  </a:schemeClr>
                </a:solidFill>
              </a:ln>
            </c:spPr>
          </c:marker>
          <c:xVal>
            <c:numRef>
              <c:f>xytrenddata!$B$2:$B$126</c:f>
              <c:numCache>
                <c:formatCode>General</c:formatCode>
                <c:ptCount val="125"/>
                <c:pt idx="0">
                  <c:v>2010</c:v>
                </c:pt>
                <c:pt idx="1">
                  <c:v>2011</c:v>
                </c:pt>
                <c:pt idx="2">
                  <c:v>2012</c:v>
                </c:pt>
                <c:pt idx="3">
                  <c:v>2013</c:v>
                </c:pt>
                <c:pt idx="4">
                  <c:v>2014</c:v>
                </c:pt>
                <c:pt idx="5">
                  <c:v>2015</c:v>
                </c:pt>
                <c:pt idx="6">
                  <c:v>2017</c:v>
                </c:pt>
                <c:pt idx="7">
                  <c:v>2018</c:v>
                </c:pt>
                <c:pt idx="8">
                  <c:v>2019</c:v>
                </c:pt>
                <c:pt idx="9">
                  <c:v>2020</c:v>
                </c:pt>
                <c:pt idx="10">
                  <c:v>2021</c:v>
                </c:pt>
                <c:pt idx="11">
                  <c:v>2007</c:v>
                </c:pt>
                <c:pt idx="12">
                  <c:v>2009</c:v>
                </c:pt>
                <c:pt idx="13">
                  <c:v>2010</c:v>
                </c:pt>
                <c:pt idx="14">
                  <c:v>2015</c:v>
                </c:pt>
                <c:pt idx="15">
                  <c:v>2016</c:v>
                </c:pt>
                <c:pt idx="16">
                  <c:v>2018</c:v>
                </c:pt>
                <c:pt idx="17">
                  <c:v>2019</c:v>
                </c:pt>
                <c:pt idx="18">
                  <c:v>2020</c:v>
                </c:pt>
                <c:pt idx="19">
                  <c:v>2021</c:v>
                </c:pt>
                <c:pt idx="20">
                  <c:v>2010</c:v>
                </c:pt>
                <c:pt idx="21">
                  <c:v>2011</c:v>
                </c:pt>
                <c:pt idx="22">
                  <c:v>2012</c:v>
                </c:pt>
                <c:pt idx="23">
                  <c:v>2015</c:v>
                </c:pt>
                <c:pt idx="24">
                  <c:v>2007</c:v>
                </c:pt>
                <c:pt idx="25">
                  <c:v>2010</c:v>
                </c:pt>
                <c:pt idx="26">
                  <c:v>2011</c:v>
                </c:pt>
                <c:pt idx="27">
                  <c:v>2012</c:v>
                </c:pt>
                <c:pt idx="28">
                  <c:v>2013</c:v>
                </c:pt>
                <c:pt idx="29">
                  <c:v>2014</c:v>
                </c:pt>
                <c:pt idx="30">
                  <c:v>2015</c:v>
                </c:pt>
                <c:pt idx="31">
                  <c:v>2016</c:v>
                </c:pt>
                <c:pt idx="32">
                  <c:v>2017</c:v>
                </c:pt>
                <c:pt idx="33">
                  <c:v>2018</c:v>
                </c:pt>
                <c:pt idx="34">
                  <c:v>2020</c:v>
                </c:pt>
                <c:pt idx="35">
                  <c:v>2006</c:v>
                </c:pt>
                <c:pt idx="36">
                  <c:v>2007</c:v>
                </c:pt>
                <c:pt idx="37">
                  <c:v>2008</c:v>
                </c:pt>
                <c:pt idx="38">
                  <c:v>2009</c:v>
                </c:pt>
                <c:pt idx="39">
                  <c:v>2010</c:v>
                </c:pt>
                <c:pt idx="40">
                  <c:v>2011</c:v>
                </c:pt>
                <c:pt idx="41">
                  <c:v>2012</c:v>
                </c:pt>
                <c:pt idx="42">
                  <c:v>2013</c:v>
                </c:pt>
                <c:pt idx="43">
                  <c:v>2014</c:v>
                </c:pt>
                <c:pt idx="44">
                  <c:v>2015</c:v>
                </c:pt>
                <c:pt idx="45">
                  <c:v>2016</c:v>
                </c:pt>
                <c:pt idx="46">
                  <c:v>2017</c:v>
                </c:pt>
                <c:pt idx="47">
                  <c:v>2018</c:v>
                </c:pt>
                <c:pt idx="48">
                  <c:v>2019</c:v>
                </c:pt>
                <c:pt idx="49">
                  <c:v>2009</c:v>
                </c:pt>
                <c:pt idx="50">
                  <c:v>2012</c:v>
                </c:pt>
                <c:pt idx="51">
                  <c:v>2015</c:v>
                </c:pt>
                <c:pt idx="52">
                  <c:v>2007</c:v>
                </c:pt>
                <c:pt idx="53">
                  <c:v>2008</c:v>
                </c:pt>
                <c:pt idx="54">
                  <c:v>2009</c:v>
                </c:pt>
                <c:pt idx="55">
                  <c:v>2010</c:v>
                </c:pt>
                <c:pt idx="56">
                  <c:v>2011</c:v>
                </c:pt>
                <c:pt idx="57">
                  <c:v>2012</c:v>
                </c:pt>
                <c:pt idx="58">
                  <c:v>2013</c:v>
                </c:pt>
                <c:pt idx="59">
                  <c:v>2014</c:v>
                </c:pt>
                <c:pt idx="60">
                  <c:v>2015</c:v>
                </c:pt>
                <c:pt idx="61">
                  <c:v>2020</c:v>
                </c:pt>
                <c:pt idx="62">
                  <c:v>2021</c:v>
                </c:pt>
                <c:pt idx="63">
                  <c:v>2015</c:v>
                </c:pt>
                <c:pt idx="64">
                  <c:v>2016</c:v>
                </c:pt>
                <c:pt idx="65">
                  <c:v>2017</c:v>
                </c:pt>
                <c:pt idx="66">
                  <c:v>2018</c:v>
                </c:pt>
                <c:pt idx="67">
                  <c:v>2019</c:v>
                </c:pt>
                <c:pt idx="68">
                  <c:v>2020</c:v>
                </c:pt>
                <c:pt idx="69">
                  <c:v>2021</c:v>
                </c:pt>
                <c:pt idx="70">
                  <c:v>2009</c:v>
                </c:pt>
                <c:pt idx="71">
                  <c:v>2016</c:v>
                </c:pt>
                <c:pt idx="72">
                  <c:v>2017</c:v>
                </c:pt>
                <c:pt idx="73">
                  <c:v>2018</c:v>
                </c:pt>
                <c:pt idx="74">
                  <c:v>2020</c:v>
                </c:pt>
                <c:pt idx="75">
                  <c:v>2021</c:v>
                </c:pt>
                <c:pt idx="76">
                  <c:v>2012</c:v>
                </c:pt>
                <c:pt idx="77">
                  <c:v>2013</c:v>
                </c:pt>
                <c:pt idx="78">
                  <c:v>2014</c:v>
                </c:pt>
                <c:pt idx="79">
                  <c:v>2015</c:v>
                </c:pt>
                <c:pt idx="80">
                  <c:v>2016</c:v>
                </c:pt>
                <c:pt idx="81">
                  <c:v>2017</c:v>
                </c:pt>
                <c:pt idx="82">
                  <c:v>2013</c:v>
                </c:pt>
                <c:pt idx="83">
                  <c:v>2014</c:v>
                </c:pt>
                <c:pt idx="84">
                  <c:v>2015</c:v>
                </c:pt>
                <c:pt idx="85">
                  <c:v>2007</c:v>
                </c:pt>
                <c:pt idx="86">
                  <c:v>2008</c:v>
                </c:pt>
                <c:pt idx="87">
                  <c:v>2009</c:v>
                </c:pt>
                <c:pt idx="88">
                  <c:v>2010</c:v>
                </c:pt>
                <c:pt idx="89">
                  <c:v>2011</c:v>
                </c:pt>
                <c:pt idx="90">
                  <c:v>2013</c:v>
                </c:pt>
                <c:pt idx="91">
                  <c:v>2014</c:v>
                </c:pt>
                <c:pt idx="92">
                  <c:v>2015</c:v>
                </c:pt>
                <c:pt idx="93">
                  <c:v>2016</c:v>
                </c:pt>
                <c:pt idx="94">
                  <c:v>2017</c:v>
                </c:pt>
                <c:pt idx="95">
                  <c:v>2020</c:v>
                </c:pt>
                <c:pt idx="96">
                  <c:v>2021</c:v>
                </c:pt>
                <c:pt idx="97">
                  <c:v>2007</c:v>
                </c:pt>
                <c:pt idx="98">
                  <c:v>2008</c:v>
                </c:pt>
                <c:pt idx="99">
                  <c:v>2009</c:v>
                </c:pt>
                <c:pt idx="100">
                  <c:v>2010</c:v>
                </c:pt>
                <c:pt idx="101">
                  <c:v>2013</c:v>
                </c:pt>
                <c:pt idx="102">
                  <c:v>2014</c:v>
                </c:pt>
                <c:pt idx="103">
                  <c:v>2015</c:v>
                </c:pt>
                <c:pt idx="104">
                  <c:v>2016</c:v>
                </c:pt>
                <c:pt idx="105">
                  <c:v>2017</c:v>
                </c:pt>
                <c:pt idx="106">
                  <c:v>2018</c:v>
                </c:pt>
                <c:pt idx="107">
                  <c:v>2020</c:v>
                </c:pt>
                <c:pt idx="108">
                  <c:v>2021</c:v>
                </c:pt>
                <c:pt idx="109">
                  <c:v>2006</c:v>
                </c:pt>
                <c:pt idx="110">
                  <c:v>2007</c:v>
                </c:pt>
                <c:pt idx="111">
                  <c:v>2008</c:v>
                </c:pt>
                <c:pt idx="112">
                  <c:v>2009</c:v>
                </c:pt>
                <c:pt idx="113">
                  <c:v>2010</c:v>
                </c:pt>
                <c:pt idx="114">
                  <c:v>2011</c:v>
                </c:pt>
                <c:pt idx="115">
                  <c:v>2012</c:v>
                </c:pt>
                <c:pt idx="116">
                  <c:v>2013</c:v>
                </c:pt>
                <c:pt idx="117">
                  <c:v>2014</c:v>
                </c:pt>
                <c:pt idx="118">
                  <c:v>2015</c:v>
                </c:pt>
                <c:pt idx="119">
                  <c:v>2016</c:v>
                </c:pt>
                <c:pt idx="120">
                  <c:v>2017</c:v>
                </c:pt>
                <c:pt idx="121">
                  <c:v>2018</c:v>
                </c:pt>
                <c:pt idx="122">
                  <c:v>2019</c:v>
                </c:pt>
                <c:pt idx="123">
                  <c:v>2020</c:v>
                </c:pt>
                <c:pt idx="124">
                  <c:v>2021</c:v>
                </c:pt>
              </c:numCache>
            </c:numRef>
          </c:xVal>
          <c:yVal>
            <c:numRef>
              <c:f>xytrenddata!$D$2:$D$126</c:f>
              <c:numCache>
                <c:formatCode>0.0</c:formatCode>
                <c:ptCount val="125"/>
                <c:pt idx="0">
                  <c:v>9.1999999999999993</c:v>
                </c:pt>
                <c:pt idx="1">
                  <c:v>10.469979166666667</c:v>
                </c:pt>
                <c:pt idx="2">
                  <c:v>11.133312500000001</c:v>
                </c:pt>
                <c:pt idx="3">
                  <c:v>11.584520833333331</c:v>
                </c:pt>
                <c:pt idx="4">
                  <c:v>10.879791666666668</c:v>
                </c:pt>
                <c:pt idx="6">
                  <c:v>10.149333333333331</c:v>
                </c:pt>
                <c:pt idx="7">
                  <c:v>11.187666666666665</c:v>
                </c:pt>
                <c:pt idx="8">
                  <c:v>10.970749999999997</c:v>
                </c:pt>
                <c:pt idx="9">
                  <c:v>11.587708333333333</c:v>
                </c:pt>
                <c:pt idx="10">
                  <c:v>12.947812500000003</c:v>
                </c:pt>
                <c:pt idx="11">
                  <c:v>13.9</c:v>
                </c:pt>
                <c:pt idx="12">
                  <c:v>12.06</c:v>
                </c:pt>
                <c:pt idx="13">
                  <c:v>11.7</c:v>
                </c:pt>
                <c:pt idx="15">
                  <c:v>12.882875</c:v>
                </c:pt>
                <c:pt idx="16">
                  <c:v>12.076416666666669</c:v>
                </c:pt>
                <c:pt idx="17">
                  <c:v>11.841437500000003</c:v>
                </c:pt>
                <c:pt idx="18">
                  <c:v>12.770312500000008</c:v>
                </c:pt>
                <c:pt idx="19">
                  <c:v>14.169895833333333</c:v>
                </c:pt>
                <c:pt idx="20">
                  <c:v>11.8</c:v>
                </c:pt>
                <c:pt idx="21">
                  <c:v>11.473374999999997</c:v>
                </c:pt>
                <c:pt idx="22">
                  <c:v>12.555916666666667</c:v>
                </c:pt>
                <c:pt idx="24">
                  <c:v>14.67</c:v>
                </c:pt>
                <c:pt idx="25">
                  <c:v>12.5</c:v>
                </c:pt>
                <c:pt idx="26">
                  <c:v>12.184458333333337</c:v>
                </c:pt>
                <c:pt idx="27">
                  <c:v>13.34429166666667</c:v>
                </c:pt>
                <c:pt idx="28">
                  <c:v>14.13</c:v>
                </c:pt>
                <c:pt idx="29">
                  <c:v>13.194645833333334</c:v>
                </c:pt>
                <c:pt idx="30">
                  <c:v>14.622270833333337</c:v>
                </c:pt>
                <c:pt idx="31">
                  <c:v>13.846916666666665</c:v>
                </c:pt>
                <c:pt idx="32">
                  <c:v>12.020291666666665</c:v>
                </c:pt>
                <c:pt idx="33">
                  <c:v>13.312250000000001</c:v>
                </c:pt>
                <c:pt idx="34">
                  <c:v>14.147854166666669</c:v>
                </c:pt>
                <c:pt idx="35">
                  <c:v>15.622777777777777</c:v>
                </c:pt>
                <c:pt idx="36">
                  <c:v>14.76333333333333</c:v>
                </c:pt>
                <c:pt idx="37">
                  <c:v>13.588461538461541</c:v>
                </c:pt>
                <c:pt idx="38">
                  <c:v>12.883958333333334</c:v>
                </c:pt>
                <c:pt idx="39">
                  <c:v>12.6</c:v>
                </c:pt>
                <c:pt idx="40">
                  <c:v>12.460416666666669</c:v>
                </c:pt>
                <c:pt idx="41">
                  <c:v>13.672958333333336</c:v>
                </c:pt>
                <c:pt idx="42">
                  <c:v>14.21889583333334</c:v>
                </c:pt>
                <c:pt idx="43">
                  <c:v>13.408458333333337</c:v>
                </c:pt>
                <c:pt idx="44">
                  <c:v>14.249375000000001</c:v>
                </c:pt>
                <c:pt idx="45">
                  <c:v>14.138875000000004</c:v>
                </c:pt>
                <c:pt idx="46">
                  <c:v>11.968958333333335</c:v>
                </c:pt>
                <c:pt idx="47">
                  <c:v>13.644416666666666</c:v>
                </c:pt>
                <c:pt idx="48">
                  <c:v>13.429166666666669</c:v>
                </c:pt>
                <c:pt idx="49">
                  <c:v>13.08</c:v>
                </c:pt>
                <c:pt idx="50">
                  <c:v>13.852645833333336</c:v>
                </c:pt>
                <c:pt idx="51">
                  <c:v>14.8259375</c:v>
                </c:pt>
                <c:pt idx="52">
                  <c:v>15.04</c:v>
                </c:pt>
                <c:pt idx="53">
                  <c:v>13.11</c:v>
                </c:pt>
                <c:pt idx="54">
                  <c:v>13.62</c:v>
                </c:pt>
                <c:pt idx="55">
                  <c:v>13</c:v>
                </c:pt>
                <c:pt idx="56">
                  <c:v>12.638250000000001</c:v>
                </c:pt>
                <c:pt idx="57">
                  <c:v>13.641781250000003</c:v>
                </c:pt>
                <c:pt idx="58">
                  <c:v>14.830833333333336</c:v>
                </c:pt>
                <c:pt idx="59">
                  <c:v>13.710166666666668</c:v>
                </c:pt>
                <c:pt idx="60">
                  <c:v>15.08491666666667</c:v>
                </c:pt>
                <c:pt idx="61">
                  <c:v>14.799250000000002</c:v>
                </c:pt>
                <c:pt idx="62">
                  <c:v>15.544104166666665</c:v>
                </c:pt>
                <c:pt idx="63">
                  <c:v>15.204395833333331</c:v>
                </c:pt>
                <c:pt idx="64">
                  <c:v>14.0655</c:v>
                </c:pt>
                <c:pt idx="65">
                  <c:v>12.882645833333337</c:v>
                </c:pt>
                <c:pt idx="66">
                  <c:v>14.033895833333332</c:v>
                </c:pt>
                <c:pt idx="67">
                  <c:v>13.520708333333333</c:v>
                </c:pt>
                <c:pt idx="68">
                  <c:v>14.768416666666669</c:v>
                </c:pt>
                <c:pt idx="69">
                  <c:v>15.476687499999999</c:v>
                </c:pt>
                <c:pt idx="70">
                  <c:v>13.55</c:v>
                </c:pt>
                <c:pt idx="71">
                  <c:v>13.946458333333338</c:v>
                </c:pt>
                <c:pt idx="72">
                  <c:v>12.615875000000003</c:v>
                </c:pt>
                <c:pt idx="73">
                  <c:v>13.79172916666667</c:v>
                </c:pt>
                <c:pt idx="74">
                  <c:v>14.707312500000006</c:v>
                </c:pt>
                <c:pt idx="75">
                  <c:v>15.386145833333337</c:v>
                </c:pt>
                <c:pt idx="76">
                  <c:v>13.872406249999999</c:v>
                </c:pt>
                <c:pt idx="77">
                  <c:v>14.885145833333333</c:v>
                </c:pt>
                <c:pt idx="78">
                  <c:v>13.905937500000002</c:v>
                </c:pt>
                <c:pt idx="79">
                  <c:v>15.122354166666669</c:v>
                </c:pt>
                <c:pt idx="80">
                  <c:v>14.442937500000001</c:v>
                </c:pt>
                <c:pt idx="81">
                  <c:v>13.011687500000003</c:v>
                </c:pt>
                <c:pt idx="82">
                  <c:v>14.936145833333329</c:v>
                </c:pt>
                <c:pt idx="83">
                  <c:v>13.941625000000002</c:v>
                </c:pt>
                <c:pt idx="84">
                  <c:v>15.190208333333336</c:v>
                </c:pt>
                <c:pt idx="85">
                  <c:v>15.66</c:v>
                </c:pt>
                <c:pt idx="86">
                  <c:v>13.83</c:v>
                </c:pt>
                <c:pt idx="87">
                  <c:v>13.81</c:v>
                </c:pt>
                <c:pt idx="88">
                  <c:v>13</c:v>
                </c:pt>
                <c:pt idx="89">
                  <c:v>13.134770833333336</c:v>
                </c:pt>
                <c:pt idx="90">
                  <c:v>15.150354166666665</c:v>
                </c:pt>
                <c:pt idx="91">
                  <c:v>14.209708333333337</c:v>
                </c:pt>
                <c:pt idx="92">
                  <c:v>15.321520833333336</c:v>
                </c:pt>
                <c:pt idx="93">
                  <c:v>14.573729166666668</c:v>
                </c:pt>
                <c:pt idx="94">
                  <c:v>13.160500000000004</c:v>
                </c:pt>
                <c:pt idx="95">
                  <c:v>15.046624999999999</c:v>
                </c:pt>
                <c:pt idx="96">
                  <c:v>15.858520833333335</c:v>
                </c:pt>
                <c:pt idx="97">
                  <c:v>15.68</c:v>
                </c:pt>
                <c:pt idx="98">
                  <c:v>13.87</c:v>
                </c:pt>
                <c:pt idx="99">
                  <c:v>13.71</c:v>
                </c:pt>
                <c:pt idx="100">
                  <c:v>13.4</c:v>
                </c:pt>
                <c:pt idx="101">
                  <c:v>14.953187500000004</c:v>
                </c:pt>
                <c:pt idx="102">
                  <c:v>14.048875000000004</c:v>
                </c:pt>
                <c:pt idx="103">
                  <c:v>15.174416666666671</c:v>
                </c:pt>
                <c:pt idx="104">
                  <c:v>14.46629166666667</c:v>
                </c:pt>
                <c:pt idx="105">
                  <c:v>12.870520833333332</c:v>
                </c:pt>
                <c:pt idx="106">
                  <c:v>14.416187500000001</c:v>
                </c:pt>
                <c:pt idx="107">
                  <c:v>15.042208333333335</c:v>
                </c:pt>
                <c:pt idx="108">
                  <c:v>15.899624999999999</c:v>
                </c:pt>
                <c:pt idx="109">
                  <c:v>16.631666666666664</c:v>
                </c:pt>
                <c:pt idx="110">
                  <c:v>15.957499999999996</c:v>
                </c:pt>
                <c:pt idx="111">
                  <c:v>15.404666666666664</c:v>
                </c:pt>
                <c:pt idx="112">
                  <c:v>13.816250000000005</c:v>
                </c:pt>
                <c:pt idx="113">
                  <c:v>13.4</c:v>
                </c:pt>
                <c:pt idx="114">
                  <c:v>13.534826388888892</c:v>
                </c:pt>
                <c:pt idx="115">
                  <c:v>14.316875000000005</c:v>
                </c:pt>
                <c:pt idx="116">
                  <c:v>15.338020833333333</c:v>
                </c:pt>
                <c:pt idx="117">
                  <c:v>14.484499999999999</c:v>
                </c:pt>
                <c:pt idx="118">
                  <c:v>15.420416666666666</c:v>
                </c:pt>
                <c:pt idx="119">
                  <c:v>14.642083333333337</c:v>
                </c:pt>
                <c:pt idx="120">
                  <c:v>13.140208333333334</c:v>
                </c:pt>
                <c:pt idx="121">
                  <c:v>14.472499999999997</c:v>
                </c:pt>
                <c:pt idx="122">
                  <c:v>14.310833333333333</c:v>
                </c:pt>
                <c:pt idx="123">
                  <c:v>15.394895833333335</c:v>
                </c:pt>
                <c:pt idx="124">
                  <c:v>15.654333333333328</c:v>
                </c:pt>
              </c:numCache>
            </c:numRef>
          </c:yVal>
          <c:smooth val="0"/>
          <c:extLst>
            <c:ext xmlns:c16="http://schemas.microsoft.com/office/drawing/2014/chart" uri="{C3380CC4-5D6E-409C-BE32-E72D297353CC}">
              <c16:uniqueId val="{00000003-34FD-44DD-A331-2C999A40A2FE}"/>
            </c:ext>
          </c:extLst>
        </c:ser>
        <c:dLbls>
          <c:showLegendKey val="0"/>
          <c:showVal val="0"/>
          <c:showCatName val="0"/>
          <c:showSerName val="0"/>
          <c:showPercent val="0"/>
          <c:showBubbleSize val="0"/>
        </c:dLbls>
        <c:axId val="207450048"/>
        <c:axId val="207450624"/>
      </c:scatterChart>
      <c:scatterChart>
        <c:scatterStyle val="lineMarker"/>
        <c:varyColors val="0"/>
        <c:ser>
          <c:idx val="9"/>
          <c:order val="7"/>
          <c:tx>
            <c:strRef>
              <c:f>xytrenddata!$J$1</c:f>
              <c:strCache>
                <c:ptCount val="1"/>
                <c:pt idx="0">
                  <c:v>avg discharge (Aug 1 -Sept 14)</c:v>
                </c:pt>
              </c:strCache>
            </c:strRef>
          </c:tx>
          <c:spPr>
            <a:ln w="28575">
              <a:noFill/>
            </a:ln>
          </c:spPr>
          <c:marker>
            <c:symbol val="triangle"/>
            <c:size val="7"/>
            <c:spPr>
              <a:noFill/>
              <a:ln>
                <a:solidFill>
                  <a:schemeClr val="tx1"/>
                </a:solidFill>
              </a:ln>
            </c:spPr>
          </c:marker>
          <c:xVal>
            <c:numRef>
              <c:f>xytrenddata!$B$2:$B$126</c:f>
              <c:numCache>
                <c:formatCode>General</c:formatCode>
                <c:ptCount val="125"/>
                <c:pt idx="0">
                  <c:v>2010</c:v>
                </c:pt>
                <c:pt idx="1">
                  <c:v>2011</c:v>
                </c:pt>
                <c:pt idx="2">
                  <c:v>2012</c:v>
                </c:pt>
                <c:pt idx="3">
                  <c:v>2013</c:v>
                </c:pt>
                <c:pt idx="4">
                  <c:v>2014</c:v>
                </c:pt>
                <c:pt idx="5">
                  <c:v>2015</c:v>
                </c:pt>
                <c:pt idx="6">
                  <c:v>2017</c:v>
                </c:pt>
                <c:pt idx="7">
                  <c:v>2018</c:v>
                </c:pt>
                <c:pt idx="8">
                  <c:v>2019</c:v>
                </c:pt>
                <c:pt idx="9">
                  <c:v>2020</c:v>
                </c:pt>
                <c:pt idx="10">
                  <c:v>2021</c:v>
                </c:pt>
                <c:pt idx="11">
                  <c:v>2007</c:v>
                </c:pt>
                <c:pt idx="12">
                  <c:v>2009</c:v>
                </c:pt>
                <c:pt idx="13">
                  <c:v>2010</c:v>
                </c:pt>
                <c:pt idx="14">
                  <c:v>2015</c:v>
                </c:pt>
                <c:pt idx="15">
                  <c:v>2016</c:v>
                </c:pt>
                <c:pt idx="16">
                  <c:v>2018</c:v>
                </c:pt>
                <c:pt idx="17">
                  <c:v>2019</c:v>
                </c:pt>
                <c:pt idx="18">
                  <c:v>2020</c:v>
                </c:pt>
                <c:pt idx="19">
                  <c:v>2021</c:v>
                </c:pt>
                <c:pt idx="20">
                  <c:v>2010</c:v>
                </c:pt>
                <c:pt idx="21">
                  <c:v>2011</c:v>
                </c:pt>
                <c:pt idx="22">
                  <c:v>2012</c:v>
                </c:pt>
                <c:pt idx="23">
                  <c:v>2015</c:v>
                </c:pt>
                <c:pt idx="24">
                  <c:v>2007</c:v>
                </c:pt>
                <c:pt idx="25">
                  <c:v>2010</c:v>
                </c:pt>
                <c:pt idx="26">
                  <c:v>2011</c:v>
                </c:pt>
                <c:pt idx="27">
                  <c:v>2012</c:v>
                </c:pt>
                <c:pt idx="28">
                  <c:v>2013</c:v>
                </c:pt>
                <c:pt idx="29">
                  <c:v>2014</c:v>
                </c:pt>
                <c:pt idx="30">
                  <c:v>2015</c:v>
                </c:pt>
                <c:pt idx="31">
                  <c:v>2016</c:v>
                </c:pt>
                <c:pt idx="32">
                  <c:v>2017</c:v>
                </c:pt>
                <c:pt idx="33">
                  <c:v>2018</c:v>
                </c:pt>
                <c:pt idx="34">
                  <c:v>2020</c:v>
                </c:pt>
                <c:pt idx="35">
                  <c:v>2006</c:v>
                </c:pt>
                <c:pt idx="36">
                  <c:v>2007</c:v>
                </c:pt>
                <c:pt idx="37">
                  <c:v>2008</c:v>
                </c:pt>
                <c:pt idx="38">
                  <c:v>2009</c:v>
                </c:pt>
                <c:pt idx="39">
                  <c:v>2010</c:v>
                </c:pt>
                <c:pt idx="40">
                  <c:v>2011</c:v>
                </c:pt>
                <c:pt idx="41">
                  <c:v>2012</c:v>
                </c:pt>
                <c:pt idx="42">
                  <c:v>2013</c:v>
                </c:pt>
                <c:pt idx="43">
                  <c:v>2014</c:v>
                </c:pt>
                <c:pt idx="44">
                  <c:v>2015</c:v>
                </c:pt>
                <c:pt idx="45">
                  <c:v>2016</c:v>
                </c:pt>
                <c:pt idx="46">
                  <c:v>2017</c:v>
                </c:pt>
                <c:pt idx="47">
                  <c:v>2018</c:v>
                </c:pt>
                <c:pt idx="48">
                  <c:v>2019</c:v>
                </c:pt>
                <c:pt idx="49">
                  <c:v>2009</c:v>
                </c:pt>
                <c:pt idx="50">
                  <c:v>2012</c:v>
                </c:pt>
                <c:pt idx="51">
                  <c:v>2015</c:v>
                </c:pt>
                <c:pt idx="52">
                  <c:v>2007</c:v>
                </c:pt>
                <c:pt idx="53">
                  <c:v>2008</c:v>
                </c:pt>
                <c:pt idx="54">
                  <c:v>2009</c:v>
                </c:pt>
                <c:pt idx="55">
                  <c:v>2010</c:v>
                </c:pt>
                <c:pt idx="56">
                  <c:v>2011</c:v>
                </c:pt>
                <c:pt idx="57">
                  <c:v>2012</c:v>
                </c:pt>
                <c:pt idx="58">
                  <c:v>2013</c:v>
                </c:pt>
                <c:pt idx="59">
                  <c:v>2014</c:v>
                </c:pt>
                <c:pt idx="60">
                  <c:v>2015</c:v>
                </c:pt>
                <c:pt idx="61">
                  <c:v>2020</c:v>
                </c:pt>
                <c:pt idx="62">
                  <c:v>2021</c:v>
                </c:pt>
                <c:pt idx="63">
                  <c:v>2015</c:v>
                </c:pt>
                <c:pt idx="64">
                  <c:v>2016</c:v>
                </c:pt>
                <c:pt idx="65">
                  <c:v>2017</c:v>
                </c:pt>
                <c:pt idx="66">
                  <c:v>2018</c:v>
                </c:pt>
                <c:pt idx="67">
                  <c:v>2019</c:v>
                </c:pt>
                <c:pt idx="68">
                  <c:v>2020</c:v>
                </c:pt>
                <c:pt idx="69">
                  <c:v>2021</c:v>
                </c:pt>
                <c:pt idx="70">
                  <c:v>2009</c:v>
                </c:pt>
                <c:pt idx="71">
                  <c:v>2016</c:v>
                </c:pt>
                <c:pt idx="72">
                  <c:v>2017</c:v>
                </c:pt>
                <c:pt idx="73">
                  <c:v>2018</c:v>
                </c:pt>
                <c:pt idx="74">
                  <c:v>2020</c:v>
                </c:pt>
                <c:pt idx="75">
                  <c:v>2021</c:v>
                </c:pt>
                <c:pt idx="76">
                  <c:v>2012</c:v>
                </c:pt>
                <c:pt idx="77">
                  <c:v>2013</c:v>
                </c:pt>
                <c:pt idx="78">
                  <c:v>2014</c:v>
                </c:pt>
                <c:pt idx="79">
                  <c:v>2015</c:v>
                </c:pt>
                <c:pt idx="80">
                  <c:v>2016</c:v>
                </c:pt>
                <c:pt idx="81">
                  <c:v>2017</c:v>
                </c:pt>
                <c:pt idx="82">
                  <c:v>2013</c:v>
                </c:pt>
                <c:pt idx="83">
                  <c:v>2014</c:v>
                </c:pt>
                <c:pt idx="84">
                  <c:v>2015</c:v>
                </c:pt>
                <c:pt idx="85">
                  <c:v>2007</c:v>
                </c:pt>
                <c:pt idx="86">
                  <c:v>2008</c:v>
                </c:pt>
                <c:pt idx="87">
                  <c:v>2009</c:v>
                </c:pt>
                <c:pt idx="88">
                  <c:v>2010</c:v>
                </c:pt>
                <c:pt idx="89">
                  <c:v>2011</c:v>
                </c:pt>
                <c:pt idx="90">
                  <c:v>2013</c:v>
                </c:pt>
                <c:pt idx="91">
                  <c:v>2014</c:v>
                </c:pt>
                <c:pt idx="92">
                  <c:v>2015</c:v>
                </c:pt>
                <c:pt idx="93">
                  <c:v>2016</c:v>
                </c:pt>
                <c:pt idx="94">
                  <c:v>2017</c:v>
                </c:pt>
                <c:pt idx="95">
                  <c:v>2020</c:v>
                </c:pt>
                <c:pt idx="96">
                  <c:v>2021</c:v>
                </c:pt>
                <c:pt idx="97">
                  <c:v>2007</c:v>
                </c:pt>
                <c:pt idx="98">
                  <c:v>2008</c:v>
                </c:pt>
                <c:pt idx="99">
                  <c:v>2009</c:v>
                </c:pt>
                <c:pt idx="100">
                  <c:v>2010</c:v>
                </c:pt>
                <c:pt idx="101">
                  <c:v>2013</c:v>
                </c:pt>
                <c:pt idx="102">
                  <c:v>2014</c:v>
                </c:pt>
                <c:pt idx="103">
                  <c:v>2015</c:v>
                </c:pt>
                <c:pt idx="104">
                  <c:v>2016</c:v>
                </c:pt>
                <c:pt idx="105">
                  <c:v>2017</c:v>
                </c:pt>
                <c:pt idx="106">
                  <c:v>2018</c:v>
                </c:pt>
                <c:pt idx="107">
                  <c:v>2020</c:v>
                </c:pt>
                <c:pt idx="108">
                  <c:v>2021</c:v>
                </c:pt>
                <c:pt idx="109">
                  <c:v>2006</c:v>
                </c:pt>
                <c:pt idx="110">
                  <c:v>2007</c:v>
                </c:pt>
                <c:pt idx="111">
                  <c:v>2008</c:v>
                </c:pt>
                <c:pt idx="112">
                  <c:v>2009</c:v>
                </c:pt>
                <c:pt idx="113">
                  <c:v>2010</c:v>
                </c:pt>
                <c:pt idx="114">
                  <c:v>2011</c:v>
                </c:pt>
                <c:pt idx="115">
                  <c:v>2012</c:v>
                </c:pt>
                <c:pt idx="116">
                  <c:v>2013</c:v>
                </c:pt>
                <c:pt idx="117">
                  <c:v>2014</c:v>
                </c:pt>
                <c:pt idx="118">
                  <c:v>2015</c:v>
                </c:pt>
                <c:pt idx="119">
                  <c:v>2016</c:v>
                </c:pt>
                <c:pt idx="120">
                  <c:v>2017</c:v>
                </c:pt>
                <c:pt idx="121">
                  <c:v>2018</c:v>
                </c:pt>
                <c:pt idx="122">
                  <c:v>2019</c:v>
                </c:pt>
                <c:pt idx="123">
                  <c:v>2020</c:v>
                </c:pt>
                <c:pt idx="124">
                  <c:v>2021</c:v>
                </c:pt>
              </c:numCache>
            </c:numRef>
          </c:xVal>
          <c:yVal>
            <c:numRef>
              <c:f>xytrenddata!$J$2:$J$126</c:f>
              <c:numCache>
                <c:formatCode>0</c:formatCode>
                <c:ptCount val="125"/>
                <c:pt idx="115">
                  <c:v>88.709672929717712</c:v>
                </c:pt>
                <c:pt idx="116">
                  <c:v>62.906875000000639</c:v>
                </c:pt>
                <c:pt idx="117">
                  <c:v>93.666874999998527</c:v>
                </c:pt>
                <c:pt idx="118">
                  <c:v>68.190616311401058</c:v>
                </c:pt>
                <c:pt idx="119">
                  <c:v>75.33662952646182</c:v>
                </c:pt>
                <c:pt idx="120">
                  <c:v>116.89504514933991</c:v>
                </c:pt>
                <c:pt idx="121">
                  <c:v>93.153240740740628</c:v>
                </c:pt>
                <c:pt idx="122">
                  <c:v>83.710972222219141</c:v>
                </c:pt>
                <c:pt idx="123">
                  <c:v>78.32622685184657</c:v>
                </c:pt>
                <c:pt idx="124">
                  <c:v>56.7</c:v>
                </c:pt>
              </c:numCache>
            </c:numRef>
          </c:yVal>
          <c:smooth val="0"/>
          <c:extLst>
            <c:ext xmlns:c16="http://schemas.microsoft.com/office/drawing/2014/chart" uri="{C3380CC4-5D6E-409C-BE32-E72D297353CC}">
              <c16:uniqueId val="{00000009-EF2B-44DE-BAF3-D1598D0676EF}"/>
            </c:ext>
          </c:extLst>
        </c:ser>
        <c:dLbls>
          <c:showLegendKey val="0"/>
          <c:showVal val="0"/>
          <c:showCatName val="0"/>
          <c:showSerName val="0"/>
          <c:showPercent val="0"/>
          <c:showBubbleSize val="0"/>
        </c:dLbls>
        <c:axId val="799320480"/>
        <c:axId val="799312576"/>
      </c:scatterChart>
      <c:valAx>
        <c:axId val="207450048"/>
        <c:scaling>
          <c:orientation val="minMax"/>
        </c:scaling>
        <c:delete val="0"/>
        <c:axPos val="b"/>
        <c:numFmt formatCode="General" sourceLinked="1"/>
        <c:majorTickMark val="out"/>
        <c:minorTickMark val="none"/>
        <c:tickLblPos val="nextTo"/>
        <c:spPr>
          <a:ln/>
        </c:spPr>
        <c:crossAx val="207450624"/>
        <c:crosses val="autoZero"/>
        <c:crossBetween val="midCat"/>
      </c:valAx>
      <c:valAx>
        <c:axId val="207450624"/>
        <c:scaling>
          <c:orientation val="minMax"/>
          <c:max val="40"/>
        </c:scaling>
        <c:delete val="0"/>
        <c:axPos val="l"/>
        <c:title>
          <c:tx>
            <c:rich>
              <a:bodyPr rot="0" vert="horz"/>
              <a:lstStyle/>
              <a:p>
                <a:pPr>
                  <a:defRPr/>
                </a:pPr>
                <a:r>
                  <a:rPr lang="en-US" sz="1200" b="1" i="0" baseline="0">
                    <a:effectLst/>
                  </a:rPr>
                  <a:t>°C</a:t>
                </a:r>
                <a:endParaRPr lang="en-US" sz="1200">
                  <a:effectLst/>
                </a:endParaRPr>
              </a:p>
            </c:rich>
          </c:tx>
          <c:overlay val="0"/>
        </c:title>
        <c:numFmt formatCode="0" sourceLinked="0"/>
        <c:majorTickMark val="out"/>
        <c:minorTickMark val="none"/>
        <c:tickLblPos val="nextTo"/>
        <c:spPr>
          <a:ln/>
        </c:spPr>
        <c:crossAx val="207450048"/>
        <c:crosses val="autoZero"/>
        <c:crossBetween val="midCat"/>
      </c:valAx>
      <c:valAx>
        <c:axId val="799312576"/>
        <c:scaling>
          <c:orientation val="minMax"/>
          <c:max val="600"/>
        </c:scaling>
        <c:delete val="0"/>
        <c:axPos val="r"/>
        <c:title>
          <c:tx>
            <c:rich>
              <a:bodyPr rot="0" vert="horz"/>
              <a:lstStyle/>
              <a:p>
                <a:pPr>
                  <a:defRPr/>
                </a:pPr>
                <a:r>
                  <a:rPr lang="en-US"/>
                  <a:t>cfs</a:t>
                </a:r>
              </a:p>
            </c:rich>
          </c:tx>
          <c:overlay val="0"/>
        </c:title>
        <c:numFmt formatCode="0" sourceLinked="1"/>
        <c:majorTickMark val="out"/>
        <c:minorTickMark val="none"/>
        <c:tickLblPos val="nextTo"/>
        <c:crossAx val="799320480"/>
        <c:crosses val="max"/>
        <c:crossBetween val="midCat"/>
      </c:valAx>
      <c:valAx>
        <c:axId val="799320480"/>
        <c:scaling>
          <c:orientation val="minMax"/>
        </c:scaling>
        <c:delete val="1"/>
        <c:axPos val="b"/>
        <c:numFmt formatCode="General" sourceLinked="1"/>
        <c:majorTickMark val="out"/>
        <c:minorTickMark val="none"/>
        <c:tickLblPos val="nextTo"/>
        <c:crossAx val="799312576"/>
        <c:crosses val="autoZero"/>
        <c:crossBetween val="midCat"/>
      </c:valAx>
    </c:plotArea>
    <c:legend>
      <c:legendPos val="r"/>
      <c:overlay val="0"/>
      <c:txPr>
        <a:bodyPr/>
        <a:lstStyle/>
        <a:p>
          <a:pPr>
            <a:defRPr sz="1100"/>
          </a:pPr>
          <a:endParaRPr lang="en-US"/>
        </a:p>
      </c:txPr>
    </c:legend>
    <c:plotVisOnly val="1"/>
    <c:dispBlanksAs val="gap"/>
    <c:showDLblsOverMax val="0"/>
  </c:chart>
  <c:spPr>
    <a:ln>
      <a:noFill/>
    </a:ln>
  </c:spPr>
  <c:txPr>
    <a:bodyPr/>
    <a:lstStyle/>
    <a:p>
      <a:pPr>
        <a:defRPr sz="1200">
          <a:latin typeface="Times New Roman" panose="02020603050405020304" pitchFamily="18" charset="0"/>
          <a:cs typeface="Times New Roman" panose="02020603050405020304" pitchFamily="18"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US" sz="1600" b="1">
                <a:solidFill>
                  <a:sysClr val="windowText" lastClr="000000"/>
                </a:solidFill>
              </a:rPr>
              <a:t>West Fork At</a:t>
            </a:r>
            <a:r>
              <a:rPr lang="en-US" sz="1600" b="1" baseline="0">
                <a:solidFill>
                  <a:sysClr val="windowText" lastClr="000000"/>
                </a:solidFill>
              </a:rPr>
              <a:t> Mouth (2007-2021) </a:t>
            </a:r>
          </a:p>
          <a:p>
            <a:pPr>
              <a:defRPr sz="144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US" sz="1440" b="0" i="1" baseline="0">
                <a:solidFill>
                  <a:sysClr val="windowText" lastClr="000000"/>
                </a:solidFill>
              </a:rPr>
              <a:t>Days Exceeding PACFISH Recommended Chinook Salmon Rearing/Migration and Spawning </a:t>
            </a:r>
          </a:p>
          <a:p>
            <a:pPr>
              <a:defRPr sz="144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US" sz="1440" b="0" i="1" baseline="0">
                <a:solidFill>
                  <a:sysClr val="windowText" lastClr="000000"/>
                </a:solidFill>
              </a:rPr>
              <a:t>7-Day Running Average Maximum Water Temperature Thresholds</a:t>
            </a:r>
            <a:endParaRPr lang="en-US" sz="1440" b="0" i="1">
              <a:solidFill>
                <a:sysClr val="windowText" lastClr="000000"/>
              </a:solidFill>
            </a:endParaRPr>
          </a:p>
        </c:rich>
      </c:tx>
      <c:overlay val="0"/>
      <c:spPr>
        <a:noFill/>
        <a:ln>
          <a:noFill/>
        </a:ln>
        <a:effectLst/>
      </c:spPr>
    </c:title>
    <c:autoTitleDeleted val="0"/>
    <c:plotArea>
      <c:layout/>
      <c:barChart>
        <c:barDir val="col"/>
        <c:grouping val="clustered"/>
        <c:varyColors val="0"/>
        <c:ser>
          <c:idx val="0"/>
          <c:order val="0"/>
          <c:tx>
            <c:strRef>
              <c:f>'days trend data'!$B$2</c:f>
              <c:strCache>
                <c:ptCount val="1"/>
                <c:pt idx="0">
                  <c:v>rearing and migration over entire season &gt;17.8°C</c:v>
                </c:pt>
              </c:strCache>
            </c:strRef>
          </c:tx>
          <c:spPr>
            <a:solidFill>
              <a:schemeClr val="bg1">
                <a:lumMod val="75000"/>
              </a:schemeClr>
            </a:solidFill>
            <a:ln>
              <a:noFill/>
            </a:ln>
            <a:effectLst/>
          </c:spPr>
          <c:invertIfNegative val="0"/>
          <c:dLbls>
            <c:spPr>
              <a:noFill/>
              <a:ln>
                <a:noFill/>
              </a:ln>
              <a:effectLst/>
            </c:spPr>
            <c:txPr>
              <a:bodyPr rot="0" spcFirstLastPara="1" vertOverflow="ellipsis" vert="horz" wrap="square" lIns="38100" tIns="19050" rIns="91440" bIns="19050" anchor="ctr" anchorCtr="1">
                <a:spAutoFit/>
              </a:bodyPr>
              <a:lstStyle/>
              <a:p>
                <a:pPr>
                  <a:defRPr sz="1200" b="1" i="0" u="none" strike="noStrike" kern="1200" baseline="0">
                    <a:solidFill>
                      <a:schemeClr val="bg1">
                        <a:lumMod val="65000"/>
                      </a:schemeClr>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numRef>
              <c:f>'days trend data'!$A$4:$A$18</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'days trend data'!$B$4:$B$18</c:f>
              <c:numCache>
                <c:formatCode>General</c:formatCode>
                <c:ptCount val="15"/>
                <c:pt idx="0">
                  <c:v>34</c:v>
                </c:pt>
                <c:pt idx="1">
                  <c:v>0</c:v>
                </c:pt>
                <c:pt idx="2">
                  <c:v>11</c:v>
                </c:pt>
                <c:pt idx="3">
                  <c:v>0</c:v>
                </c:pt>
                <c:pt idx="4">
                  <c:v>0</c:v>
                </c:pt>
                <c:pt idx="5">
                  <c:v>0</c:v>
                </c:pt>
                <c:pt idx="6">
                  <c:v>14</c:v>
                </c:pt>
                <c:pt idx="7">
                  <c:v>0</c:v>
                </c:pt>
                <c:pt idx="8">
                  <c:v>6</c:v>
                </c:pt>
                <c:pt idx="13">
                  <c:v>8</c:v>
                </c:pt>
                <c:pt idx="14">
                  <c:v>22</c:v>
                </c:pt>
              </c:numCache>
            </c:numRef>
          </c:val>
          <c:extLst>
            <c:ext xmlns:c16="http://schemas.microsoft.com/office/drawing/2014/chart" uri="{C3380CC4-5D6E-409C-BE32-E72D297353CC}">
              <c16:uniqueId val="{00000000-5D28-43CC-99F1-18EA632B1847}"/>
            </c:ext>
          </c:extLst>
        </c:ser>
        <c:ser>
          <c:idx val="1"/>
          <c:order val="1"/>
          <c:tx>
            <c:strRef>
              <c:f>'days trend data'!$C$2</c:f>
              <c:strCache>
                <c:ptCount val="1"/>
                <c:pt idx="0">
                  <c:v>spawning from Aug. 1 to Sept. 14 &gt;15.8°C</c:v>
                </c:pt>
              </c:strCache>
            </c:strRef>
          </c:tx>
          <c:spPr>
            <a:solidFill>
              <a:schemeClr val="tx1">
                <a:lumMod val="65000"/>
                <a:lumOff val="35000"/>
              </a:schemeClr>
            </a:solidFill>
            <a:ln>
              <a:noFill/>
            </a:ln>
            <a:effectLst/>
          </c:spPr>
          <c:invertIfNegative val="0"/>
          <c:dLbls>
            <c:spPr>
              <a:noFill/>
              <a:ln>
                <a:noFill/>
              </a:ln>
              <a:effectLst/>
            </c:spPr>
            <c:txPr>
              <a:bodyPr rot="0" spcFirstLastPara="1" vertOverflow="ellipsis" vert="horz" wrap="square" lIns="91440" tIns="19050" rIns="38100" bIns="19050" anchor="ctr" anchorCtr="1">
                <a:spAutoFit/>
              </a:bodyPr>
              <a:lstStyle/>
              <a:p>
                <a:pPr>
                  <a:defRPr sz="12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numRef>
              <c:f>'days trend data'!$A$4:$A$18</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'days trend data'!$C$4:$C$18</c:f>
              <c:numCache>
                <c:formatCode>General</c:formatCode>
                <c:ptCount val="15"/>
                <c:pt idx="0">
                  <c:v>38</c:v>
                </c:pt>
                <c:pt idx="1">
                  <c:v>30</c:v>
                </c:pt>
                <c:pt idx="2">
                  <c:v>14</c:v>
                </c:pt>
                <c:pt idx="3">
                  <c:v>14</c:v>
                </c:pt>
                <c:pt idx="4">
                  <c:v>3</c:v>
                </c:pt>
                <c:pt idx="5">
                  <c:v>11</c:v>
                </c:pt>
                <c:pt idx="6">
                  <c:v>40</c:v>
                </c:pt>
                <c:pt idx="7">
                  <c:v>16</c:v>
                </c:pt>
                <c:pt idx="8">
                  <c:v>31</c:v>
                </c:pt>
                <c:pt idx="13">
                  <c:v>28</c:v>
                </c:pt>
                <c:pt idx="14">
                  <c:v>20</c:v>
                </c:pt>
              </c:numCache>
            </c:numRef>
          </c:val>
          <c:extLst>
            <c:ext xmlns:c16="http://schemas.microsoft.com/office/drawing/2014/chart" uri="{C3380CC4-5D6E-409C-BE32-E72D297353CC}">
              <c16:uniqueId val="{00000001-5D28-43CC-99F1-18EA632B1847}"/>
            </c:ext>
          </c:extLst>
        </c:ser>
        <c:dLbls>
          <c:showLegendKey val="0"/>
          <c:showVal val="0"/>
          <c:showCatName val="0"/>
          <c:showSerName val="0"/>
          <c:showPercent val="0"/>
          <c:showBubbleSize val="0"/>
        </c:dLbls>
        <c:gapWidth val="200"/>
        <c:axId val="1276353456"/>
        <c:axId val="1290075504"/>
      </c:barChart>
      <c:catAx>
        <c:axId val="127635345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1290075504"/>
        <c:crosses val="autoZero"/>
        <c:auto val="1"/>
        <c:lblAlgn val="ctr"/>
        <c:lblOffset val="100"/>
        <c:noMultiLvlLbl val="0"/>
      </c:catAx>
      <c:valAx>
        <c:axId val="1290075504"/>
        <c:scaling>
          <c:orientation val="minMax"/>
          <c:max val="7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US"/>
                  <a:t>days</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1276353456"/>
        <c:crosses val="autoZero"/>
        <c:crossBetween val="between"/>
        <c:majorUnit val="5"/>
      </c:valAx>
      <c:spPr>
        <a:no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latin typeface="Times New Roman" panose="02020603050405020304" pitchFamily="18" charset="0"/>
          <a:cs typeface="Times New Roman" panose="02020603050405020304" pitchFamily="18" charset="0"/>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US" sz="1600" b="1">
                <a:solidFill>
                  <a:sysClr val="windowText" lastClr="000000"/>
                </a:solidFill>
              </a:rPr>
              <a:t>Yankee Fork Salmon River At Polecamp Flat Campground (2007-2021)</a:t>
            </a:r>
            <a:endParaRPr lang="en-US" sz="1600" b="1" baseline="0">
              <a:solidFill>
                <a:sysClr val="windowText" lastClr="000000"/>
              </a:solidFill>
            </a:endParaRPr>
          </a:p>
          <a:p>
            <a:pPr>
              <a:defRPr sz="144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US" sz="1440" b="0" i="1" baseline="0">
                <a:solidFill>
                  <a:sysClr val="windowText" lastClr="000000"/>
                </a:solidFill>
              </a:rPr>
              <a:t>Days Exceeding PACFISH Recommended Chinook Salmon Rearing/Migration and Spawning </a:t>
            </a:r>
          </a:p>
          <a:p>
            <a:pPr>
              <a:defRPr sz="1440" b="0" i="0" u="none" strike="noStrike" kern="1200" spc="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US" sz="1440" b="0" i="1" baseline="0">
                <a:solidFill>
                  <a:sysClr val="windowText" lastClr="000000"/>
                </a:solidFill>
              </a:rPr>
              <a:t>7-Day Running Average Maximum Water Temperature Thresholds</a:t>
            </a:r>
            <a:endParaRPr lang="en-US" sz="1440" b="0" i="1">
              <a:solidFill>
                <a:sysClr val="windowText" lastClr="000000"/>
              </a:solidFill>
            </a:endParaRPr>
          </a:p>
        </c:rich>
      </c:tx>
      <c:overlay val="0"/>
      <c:spPr>
        <a:noFill/>
        <a:ln>
          <a:noFill/>
        </a:ln>
        <a:effectLst/>
      </c:spPr>
    </c:title>
    <c:autoTitleDeleted val="0"/>
    <c:plotArea>
      <c:layout/>
      <c:barChart>
        <c:barDir val="col"/>
        <c:grouping val="clustered"/>
        <c:varyColors val="0"/>
        <c:ser>
          <c:idx val="0"/>
          <c:order val="0"/>
          <c:tx>
            <c:strRef>
              <c:f>'days trend data'!$D$2</c:f>
              <c:strCache>
                <c:ptCount val="1"/>
                <c:pt idx="0">
                  <c:v>rearing and migration over entire season &gt;17.8°C</c:v>
                </c:pt>
              </c:strCache>
            </c:strRef>
          </c:tx>
          <c:spPr>
            <a:solidFill>
              <a:schemeClr val="bg1">
                <a:lumMod val="75000"/>
              </a:schemeClr>
            </a:solidFill>
            <a:ln>
              <a:noFill/>
            </a:ln>
            <a:effectLst/>
          </c:spPr>
          <c:invertIfNegative val="0"/>
          <c:dLbls>
            <c:spPr>
              <a:noFill/>
              <a:ln>
                <a:noFill/>
              </a:ln>
              <a:effectLst/>
            </c:spPr>
            <c:txPr>
              <a:bodyPr rot="0" spcFirstLastPara="1" vertOverflow="ellipsis" vert="horz" wrap="square" lIns="38100" tIns="19050" rIns="91440" bIns="19050" anchor="ctr" anchorCtr="1">
                <a:spAutoFit/>
              </a:bodyPr>
              <a:lstStyle/>
              <a:p>
                <a:pPr>
                  <a:defRPr sz="1200" b="1" i="0" u="none" strike="noStrike" kern="1200" baseline="0">
                    <a:solidFill>
                      <a:schemeClr val="bg1">
                        <a:lumMod val="65000"/>
                      </a:schemeClr>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numRef>
              <c:f>'days trend data'!$A$4:$A$18</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'days trend data'!$D$4:$D$18</c:f>
              <c:numCache>
                <c:formatCode>General</c:formatCode>
                <c:ptCount val="15"/>
                <c:pt idx="0">
                  <c:v>26</c:v>
                </c:pt>
                <c:pt idx="1">
                  <c:v>6</c:v>
                </c:pt>
                <c:pt idx="2">
                  <c:v>0</c:v>
                </c:pt>
                <c:pt idx="3">
                  <c:v>1</c:v>
                </c:pt>
                <c:pt idx="6">
                  <c:v>12</c:v>
                </c:pt>
                <c:pt idx="7">
                  <c:v>0</c:v>
                </c:pt>
                <c:pt idx="8">
                  <c:v>9</c:v>
                </c:pt>
                <c:pt idx="9">
                  <c:v>2</c:v>
                </c:pt>
                <c:pt idx="10">
                  <c:v>0</c:v>
                </c:pt>
                <c:pt idx="11">
                  <c:v>0</c:v>
                </c:pt>
                <c:pt idx="13">
                  <c:v>18</c:v>
                </c:pt>
                <c:pt idx="14">
                  <c:v>53</c:v>
                </c:pt>
              </c:numCache>
            </c:numRef>
          </c:val>
          <c:extLst>
            <c:ext xmlns:c16="http://schemas.microsoft.com/office/drawing/2014/chart" uri="{C3380CC4-5D6E-409C-BE32-E72D297353CC}">
              <c16:uniqueId val="{00000000-CACA-4BCA-AC7E-FBE447F62297}"/>
            </c:ext>
          </c:extLst>
        </c:ser>
        <c:ser>
          <c:idx val="1"/>
          <c:order val="1"/>
          <c:tx>
            <c:strRef>
              <c:f>'days trend data'!$E$2</c:f>
              <c:strCache>
                <c:ptCount val="1"/>
                <c:pt idx="0">
                  <c:v>spawning from Aug. 1 to Sept. 14 &gt;15.8°C</c:v>
                </c:pt>
              </c:strCache>
            </c:strRef>
          </c:tx>
          <c:spPr>
            <a:solidFill>
              <a:schemeClr val="tx1">
                <a:lumMod val="65000"/>
                <a:lumOff val="35000"/>
              </a:schemeClr>
            </a:solidFill>
            <a:ln>
              <a:noFill/>
            </a:ln>
            <a:effectLst/>
          </c:spPr>
          <c:invertIfNegative val="0"/>
          <c:dLbls>
            <c:spPr>
              <a:noFill/>
              <a:ln>
                <a:noFill/>
              </a:ln>
              <a:effectLst/>
            </c:spPr>
            <c:txPr>
              <a:bodyPr rot="0" spcFirstLastPara="1" vertOverflow="ellipsis" vert="horz" wrap="square" lIns="91440" tIns="19050" rIns="38100" bIns="19050" anchor="ctr" anchorCtr="1">
                <a:spAutoFit/>
              </a:bodyPr>
              <a:lstStyle/>
              <a:p>
                <a:pPr>
                  <a:defRPr sz="12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numRef>
              <c:f>'days trend data'!$A$4:$A$18</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'days trend data'!$E$4:$E$18</c:f>
              <c:numCache>
                <c:formatCode>General</c:formatCode>
                <c:ptCount val="15"/>
                <c:pt idx="0">
                  <c:v>38</c:v>
                </c:pt>
                <c:pt idx="1">
                  <c:v>31</c:v>
                </c:pt>
                <c:pt idx="2">
                  <c:v>16</c:v>
                </c:pt>
                <c:pt idx="3">
                  <c:v>24</c:v>
                </c:pt>
                <c:pt idx="6">
                  <c:v>45</c:v>
                </c:pt>
                <c:pt idx="7">
                  <c:v>22</c:v>
                </c:pt>
                <c:pt idx="8">
                  <c:v>33</c:v>
                </c:pt>
                <c:pt idx="9">
                  <c:v>23</c:v>
                </c:pt>
                <c:pt idx="10">
                  <c:v>0</c:v>
                </c:pt>
                <c:pt idx="11">
                  <c:v>21</c:v>
                </c:pt>
                <c:pt idx="13">
                  <c:v>41</c:v>
                </c:pt>
                <c:pt idx="14">
                  <c:v>37</c:v>
                </c:pt>
              </c:numCache>
            </c:numRef>
          </c:val>
          <c:extLst>
            <c:ext xmlns:c16="http://schemas.microsoft.com/office/drawing/2014/chart" uri="{C3380CC4-5D6E-409C-BE32-E72D297353CC}">
              <c16:uniqueId val="{00000001-CACA-4BCA-AC7E-FBE447F62297}"/>
            </c:ext>
          </c:extLst>
        </c:ser>
        <c:dLbls>
          <c:showLegendKey val="0"/>
          <c:showVal val="0"/>
          <c:showCatName val="0"/>
          <c:showSerName val="0"/>
          <c:showPercent val="0"/>
          <c:showBubbleSize val="0"/>
        </c:dLbls>
        <c:gapWidth val="200"/>
        <c:axId val="1276353456"/>
        <c:axId val="1290075504"/>
      </c:barChart>
      <c:catAx>
        <c:axId val="127635345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1290075504"/>
        <c:crosses val="autoZero"/>
        <c:auto val="1"/>
        <c:lblAlgn val="ctr"/>
        <c:lblOffset val="100"/>
        <c:noMultiLvlLbl val="0"/>
      </c:catAx>
      <c:valAx>
        <c:axId val="1290075504"/>
        <c:scaling>
          <c:orientation val="minMax"/>
          <c:max val="7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US"/>
                  <a:t>days</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1276353456"/>
        <c:crosses val="autoZero"/>
        <c:crossBetween val="between"/>
        <c:majorUnit val="5"/>
      </c:valAx>
      <c:spPr>
        <a:no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latin typeface="Times New Roman" panose="02020603050405020304" pitchFamily="18" charset="0"/>
          <a:cs typeface="Times New Roman" panose="02020603050405020304" pitchFamily="18" charset="0"/>
        </a:defRPr>
      </a:pPr>
      <a:endParaRPr lang="en-U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6AFDBBA-D253-42D3-AD18-F6A130DA5FB3}">
  <sheetPr/>
  <sheetViews>
    <sheetView tabSelected="1" zoomScale="80"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9EDFFA3-329B-422D-A2DD-4A9976D86CEC}">
  <sheetPr/>
  <sheetViews>
    <sheetView zoomScale="80"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09AFDB6-805C-466B-9224-224CDDA94A15}">
  <sheetPr/>
  <sheetViews>
    <sheetView zoomScale="80"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667750" cy="6294438"/>
    <xdr:graphicFrame macro="">
      <xdr:nvGraphicFramePr>
        <xdr:cNvPr id="2" name="Chart 1">
          <a:extLst>
            <a:ext uri="{FF2B5EF4-FFF2-40B4-BE49-F238E27FC236}">
              <a16:creationId xmlns:a16="http://schemas.microsoft.com/office/drawing/2014/main" id="{3745E1F6-E17A-4031-85A3-7C81622F6B5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7750" cy="6294438"/>
    <xdr:graphicFrame macro="">
      <xdr:nvGraphicFramePr>
        <xdr:cNvPr id="2" name="Chart 1">
          <a:extLst>
            <a:ext uri="{FF2B5EF4-FFF2-40B4-BE49-F238E27FC236}">
              <a16:creationId xmlns:a16="http://schemas.microsoft.com/office/drawing/2014/main" id="{B4D9F154-EC84-4B10-A806-9A4DA8E6C56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7750" cy="6294438"/>
    <xdr:graphicFrame macro="">
      <xdr:nvGraphicFramePr>
        <xdr:cNvPr id="2" name="Chart 1">
          <a:extLst>
            <a:ext uri="{FF2B5EF4-FFF2-40B4-BE49-F238E27FC236}">
              <a16:creationId xmlns:a16="http://schemas.microsoft.com/office/drawing/2014/main" id="{0915E3D4-14EC-4819-8313-312C9BC5CE5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8F9CD-40DF-44CF-BC03-4A8533DC2792}">
  <dimension ref="A1:H79"/>
  <sheetViews>
    <sheetView workbookViewId="0">
      <selection activeCell="B1" sqref="B1"/>
    </sheetView>
  </sheetViews>
  <sheetFormatPr defaultColWidth="9.08984375" defaultRowHeight="14.5" x14ac:dyDescent="0.35"/>
  <cols>
    <col min="1" max="1" width="85" style="300" customWidth="1"/>
    <col min="2" max="4" width="9.08984375" style="300"/>
    <col min="5" max="5" width="11.453125" style="300" customWidth="1"/>
    <col min="6" max="16384" width="9.08984375" style="300"/>
  </cols>
  <sheetData>
    <row r="1" spans="1:8" ht="15.5" x14ac:dyDescent="0.35">
      <c r="A1" s="299" t="s">
        <v>626</v>
      </c>
      <c r="D1" s="301"/>
      <c r="E1" s="301"/>
    </row>
    <row r="2" spans="1:8" ht="15.5" x14ac:dyDescent="0.35">
      <c r="A2" s="299"/>
      <c r="B2" s="301" t="s">
        <v>473</v>
      </c>
      <c r="D2" s="301"/>
      <c r="E2" s="301"/>
    </row>
    <row r="3" spans="1:8" x14ac:dyDescent="0.35">
      <c r="A3" s="302" t="s">
        <v>0</v>
      </c>
      <c r="B3" s="303" t="s">
        <v>513</v>
      </c>
      <c r="C3" s="303" t="s">
        <v>514</v>
      </c>
      <c r="D3" s="303" t="s">
        <v>464</v>
      </c>
      <c r="E3" s="303" t="s">
        <v>465</v>
      </c>
    </row>
    <row r="4" spans="1:8" x14ac:dyDescent="0.35">
      <c r="A4" s="304" t="s">
        <v>202</v>
      </c>
      <c r="B4" s="305">
        <v>691064</v>
      </c>
      <c r="C4" s="305">
        <v>4924702</v>
      </c>
      <c r="D4" s="304">
        <v>44.450377821893603</v>
      </c>
      <c r="E4" s="304">
        <v>-114.598661623731</v>
      </c>
      <c r="F4" s="306"/>
      <c r="G4" s="306"/>
      <c r="H4" s="306"/>
    </row>
    <row r="5" spans="1:8" x14ac:dyDescent="0.35">
      <c r="A5" s="304" t="s">
        <v>515</v>
      </c>
      <c r="B5" s="305">
        <v>689412</v>
      </c>
      <c r="C5" s="305">
        <v>4921983</v>
      </c>
      <c r="D5" s="304">
        <v>44.426354000000003</v>
      </c>
      <c r="E5" s="304">
        <v>-114.620399875217</v>
      </c>
      <c r="F5" s="306"/>
      <c r="G5" s="306"/>
      <c r="H5" s="306"/>
    </row>
    <row r="6" spans="1:8" x14ac:dyDescent="0.35">
      <c r="A6" s="315" t="s">
        <v>624</v>
      </c>
      <c r="B6" s="305">
        <v>689418</v>
      </c>
      <c r="C6" s="305">
        <v>4921991</v>
      </c>
      <c r="D6" s="304">
        <v>44.426425214105301</v>
      </c>
      <c r="E6" s="304">
        <v>-114.62032164095901</v>
      </c>
      <c r="F6" s="306"/>
      <c r="G6" s="306"/>
      <c r="H6" s="306"/>
    </row>
    <row r="7" spans="1:8" x14ac:dyDescent="0.35">
      <c r="A7" s="315" t="s">
        <v>574</v>
      </c>
      <c r="B7" s="305">
        <v>689466.45</v>
      </c>
      <c r="C7" s="305">
        <v>4921991.51</v>
      </c>
      <c r="D7" s="304">
        <v>44.426421647690503</v>
      </c>
      <c r="E7" s="304">
        <v>-114.61971876406901</v>
      </c>
      <c r="F7" s="306"/>
      <c r="G7" s="306"/>
      <c r="H7" s="306"/>
    </row>
    <row r="8" spans="1:8" x14ac:dyDescent="0.35">
      <c r="A8" s="304" t="s">
        <v>138</v>
      </c>
      <c r="B8" s="307">
        <v>689384</v>
      </c>
      <c r="C8" s="307">
        <v>4922016</v>
      </c>
      <c r="D8" s="308">
        <v>44.426658000000003</v>
      </c>
      <c r="E8" s="308">
        <v>-114.620739292471</v>
      </c>
      <c r="F8" s="309"/>
      <c r="G8" s="309"/>
      <c r="H8" s="306"/>
    </row>
    <row r="9" spans="1:8" x14ac:dyDescent="0.35">
      <c r="A9" s="315" t="s">
        <v>623</v>
      </c>
      <c r="B9" s="305">
        <v>689375</v>
      </c>
      <c r="C9" s="305">
        <v>4922024</v>
      </c>
      <c r="D9" s="304">
        <v>44.426733301396503</v>
      </c>
      <c r="E9" s="304">
        <v>-114.620849344183</v>
      </c>
      <c r="F9" s="306"/>
      <c r="G9" s="306"/>
      <c r="H9" s="306"/>
    </row>
    <row r="10" spans="1:8" x14ac:dyDescent="0.35">
      <c r="A10" s="304" t="s">
        <v>516</v>
      </c>
      <c r="B10" s="305">
        <v>686657</v>
      </c>
      <c r="C10" s="305">
        <v>4919517</v>
      </c>
      <c r="D10" s="304">
        <v>44.404888039070897</v>
      </c>
      <c r="E10" s="304">
        <v>-114.655868997684</v>
      </c>
      <c r="F10" s="306"/>
      <c r="G10" s="306"/>
      <c r="H10" s="306"/>
    </row>
    <row r="11" spans="1:8" x14ac:dyDescent="0.35">
      <c r="A11" s="315" t="s">
        <v>575</v>
      </c>
      <c r="B11" s="305">
        <v>687446</v>
      </c>
      <c r="C11" s="305">
        <v>4920035</v>
      </c>
      <c r="D11" s="304">
        <v>44.409343858561698</v>
      </c>
      <c r="E11" s="304">
        <v>-114.645781653794</v>
      </c>
      <c r="F11" s="306"/>
      <c r="G11" s="306"/>
      <c r="H11" s="306"/>
    </row>
    <row r="12" spans="1:8" x14ac:dyDescent="0.35">
      <c r="A12" s="304" t="s">
        <v>711</v>
      </c>
      <c r="B12" s="305">
        <v>685142</v>
      </c>
      <c r="C12" s="305">
        <v>4918481</v>
      </c>
      <c r="D12" s="304">
        <v>44.395957524708997</v>
      </c>
      <c r="E12" s="304">
        <v>-114.67524873844999</v>
      </c>
      <c r="F12" s="306"/>
      <c r="G12" s="306"/>
      <c r="H12" s="306"/>
    </row>
    <row r="13" spans="1:8" x14ac:dyDescent="0.35">
      <c r="A13" s="315" t="s">
        <v>583</v>
      </c>
      <c r="B13" s="305">
        <v>681599</v>
      </c>
      <c r="C13" s="305">
        <v>4916555</v>
      </c>
      <c r="D13" s="304">
        <v>44.379528258847998</v>
      </c>
      <c r="E13" s="304">
        <v>-114.720374269956</v>
      </c>
      <c r="F13" s="306"/>
      <c r="G13" s="306"/>
      <c r="H13" s="306"/>
    </row>
    <row r="14" spans="1:8" x14ac:dyDescent="0.35">
      <c r="A14" s="315" t="s">
        <v>584</v>
      </c>
      <c r="B14" s="305">
        <v>681564</v>
      </c>
      <c r="C14" s="305">
        <v>4916420</v>
      </c>
      <c r="D14" s="304">
        <v>44.378322594430003</v>
      </c>
      <c r="E14" s="304">
        <v>-114.72086041739099</v>
      </c>
      <c r="F14" s="306"/>
      <c r="G14" s="306"/>
      <c r="H14" s="306"/>
    </row>
    <row r="15" spans="1:8" x14ac:dyDescent="0.35">
      <c r="A15" s="304" t="s">
        <v>517</v>
      </c>
      <c r="B15" s="305">
        <v>681512</v>
      </c>
      <c r="C15" s="305">
        <v>4916440</v>
      </c>
      <c r="D15" s="304">
        <v>44.378515999999998</v>
      </c>
      <c r="E15" s="304">
        <v>-114.72150600000001</v>
      </c>
      <c r="F15" s="306"/>
      <c r="G15" s="306"/>
      <c r="H15" s="306"/>
    </row>
    <row r="16" spans="1:8" x14ac:dyDescent="0.35">
      <c r="A16" s="304" t="s">
        <v>518</v>
      </c>
      <c r="B16" s="305">
        <v>681504</v>
      </c>
      <c r="C16" s="305">
        <v>4916451</v>
      </c>
      <c r="D16" s="304">
        <v>44.378616485317998</v>
      </c>
      <c r="E16" s="304">
        <v>-114.721602174588</v>
      </c>
      <c r="F16" s="306"/>
      <c r="G16" s="306"/>
      <c r="H16" s="306"/>
    </row>
    <row r="17" spans="1:8" x14ac:dyDescent="0.35">
      <c r="A17" s="315" t="s">
        <v>622</v>
      </c>
      <c r="B17" s="305">
        <v>681503</v>
      </c>
      <c r="C17" s="305">
        <v>4916450</v>
      </c>
      <c r="D17" s="304">
        <v>44.378607739858602</v>
      </c>
      <c r="E17" s="304">
        <v>-114.721615066631</v>
      </c>
      <c r="F17" s="306"/>
      <c r="G17" s="306"/>
      <c r="H17" s="306"/>
    </row>
    <row r="18" spans="1:8" x14ac:dyDescent="0.35">
      <c r="A18" s="315" t="s">
        <v>625</v>
      </c>
      <c r="B18" s="305">
        <v>681259</v>
      </c>
      <c r="C18" s="305">
        <v>4916844</v>
      </c>
      <c r="D18" s="304">
        <v>44.382213121143799</v>
      </c>
      <c r="E18" s="304">
        <v>-114.724538221478</v>
      </c>
      <c r="F18" s="306"/>
      <c r="G18" s="306"/>
      <c r="H18" s="306"/>
    </row>
    <row r="19" spans="1:8" x14ac:dyDescent="0.35">
      <c r="A19" s="315" t="s">
        <v>576</v>
      </c>
      <c r="B19" s="305">
        <v>681484.39</v>
      </c>
      <c r="C19" s="305">
        <v>4916460.8099999996</v>
      </c>
      <c r="D19" s="304">
        <v>44.3787114493133</v>
      </c>
      <c r="E19" s="304">
        <v>-114.72184954499799</v>
      </c>
      <c r="F19" s="306"/>
      <c r="G19" s="306"/>
      <c r="H19" s="306"/>
    </row>
    <row r="20" spans="1:8" x14ac:dyDescent="0.35">
      <c r="A20" s="315" t="s">
        <v>581</v>
      </c>
      <c r="B20" s="305">
        <v>681547</v>
      </c>
      <c r="C20" s="305">
        <v>4916382</v>
      </c>
      <c r="D20" s="304">
        <v>44.377985011493003</v>
      </c>
      <c r="E20" s="304">
        <v>-114.721086913454</v>
      </c>
      <c r="F20" s="306"/>
      <c r="G20" s="306"/>
      <c r="H20" s="306"/>
    </row>
    <row r="21" spans="1:8" x14ac:dyDescent="0.35">
      <c r="A21" s="304" t="s">
        <v>582</v>
      </c>
      <c r="B21" s="305">
        <v>681420</v>
      </c>
      <c r="C21" s="305">
        <v>4916172</v>
      </c>
      <c r="D21" s="304">
        <v>44.376127682180403</v>
      </c>
      <c r="E21" s="304">
        <v>-114.72275311649599</v>
      </c>
      <c r="F21" s="306"/>
      <c r="G21" s="306"/>
      <c r="H21" s="306"/>
    </row>
    <row r="22" spans="1:8" x14ac:dyDescent="0.35">
      <c r="A22" s="304" t="s">
        <v>627</v>
      </c>
      <c r="B22" s="305">
        <v>681265</v>
      </c>
      <c r="C22" s="305">
        <v>4915267</v>
      </c>
      <c r="D22" s="304">
        <v>44.368025234809302</v>
      </c>
      <c r="E22" s="304">
        <v>-114.725012554654</v>
      </c>
      <c r="F22" s="306"/>
      <c r="G22" s="306"/>
      <c r="H22" s="306"/>
    </row>
    <row r="23" spans="1:8" x14ac:dyDescent="0.35">
      <c r="A23" s="315" t="s">
        <v>615</v>
      </c>
      <c r="B23" s="307">
        <v>681272</v>
      </c>
      <c r="C23" s="307">
        <v>4915266</v>
      </c>
      <c r="D23" s="308">
        <v>44.368014489649703</v>
      </c>
      <c r="E23" s="308">
        <v>-114.72492511756001</v>
      </c>
      <c r="F23" s="306"/>
      <c r="G23" s="306"/>
      <c r="H23" s="306"/>
    </row>
    <row r="24" spans="1:8" x14ac:dyDescent="0.35">
      <c r="A24" s="315" t="s">
        <v>616</v>
      </c>
      <c r="B24" s="307">
        <v>681266</v>
      </c>
      <c r="C24" s="307">
        <v>4915263</v>
      </c>
      <c r="D24" s="308">
        <v>44.367989001631699</v>
      </c>
      <c r="E24" s="308">
        <v>-114.725001407392</v>
      </c>
      <c r="F24" s="306"/>
      <c r="G24" s="306"/>
      <c r="H24" s="306"/>
    </row>
    <row r="25" spans="1:8" x14ac:dyDescent="0.35">
      <c r="A25" s="314" t="s">
        <v>571</v>
      </c>
      <c r="B25" s="305">
        <v>681261</v>
      </c>
      <c r="C25" s="305">
        <v>4915269</v>
      </c>
      <c r="D25" s="304">
        <v>44.368044226041199</v>
      </c>
      <c r="E25" s="304">
        <v>-114.725062021049</v>
      </c>
      <c r="F25" s="306"/>
      <c r="G25" s="306"/>
      <c r="H25" s="306"/>
    </row>
    <row r="26" spans="1:8" x14ac:dyDescent="0.35">
      <c r="A26" s="304" t="s">
        <v>519</v>
      </c>
      <c r="B26" s="305">
        <v>681236.79</v>
      </c>
      <c r="C26" s="305">
        <v>4915221.84</v>
      </c>
      <c r="D26" s="304">
        <v>44.367626000000001</v>
      </c>
      <c r="E26" s="304">
        <v>-114.725382</v>
      </c>
      <c r="F26" s="306"/>
      <c r="G26" s="306"/>
      <c r="H26" s="306"/>
    </row>
    <row r="27" spans="1:8" x14ac:dyDescent="0.35">
      <c r="A27" s="315" t="s">
        <v>620</v>
      </c>
      <c r="B27" s="305">
        <v>681021.27</v>
      </c>
      <c r="C27" s="305">
        <v>4913894.93</v>
      </c>
      <c r="D27" s="304">
        <v>44.355743864504099</v>
      </c>
      <c r="E27" s="304">
        <v>-114.72854969268199</v>
      </c>
      <c r="F27" s="306"/>
      <c r="G27" s="306"/>
      <c r="H27" s="306"/>
    </row>
    <row r="28" spans="1:8" x14ac:dyDescent="0.35">
      <c r="A28" s="315" t="s">
        <v>617</v>
      </c>
      <c r="B28" s="305">
        <v>681075</v>
      </c>
      <c r="C28" s="305">
        <v>4913448</v>
      </c>
      <c r="D28" s="304">
        <v>44.3517092423252</v>
      </c>
      <c r="E28" s="304">
        <v>-114.728028077293</v>
      </c>
      <c r="F28" s="306"/>
      <c r="G28" s="306"/>
      <c r="H28" s="309"/>
    </row>
    <row r="29" spans="1:8" x14ac:dyDescent="0.35">
      <c r="A29" s="386" t="s">
        <v>720</v>
      </c>
      <c r="B29" s="305">
        <v>680959.25</v>
      </c>
      <c r="C29" s="305">
        <v>4913747.47</v>
      </c>
      <c r="D29" s="304">
        <v>44.354427940041901</v>
      </c>
      <c r="E29" s="304">
        <v>-114.729378499715</v>
      </c>
      <c r="F29" s="306"/>
      <c r="G29" s="306"/>
      <c r="H29" s="306"/>
    </row>
    <row r="30" spans="1:8" x14ac:dyDescent="0.35">
      <c r="A30" s="315" t="s">
        <v>618</v>
      </c>
      <c r="B30" s="305">
        <v>680861</v>
      </c>
      <c r="C30" s="305">
        <v>4913727</v>
      </c>
      <c r="D30" s="304">
        <v>44.354272453383501</v>
      </c>
      <c r="E30" s="304">
        <v>-114.730614163998</v>
      </c>
      <c r="F30" s="306"/>
      <c r="G30" s="306"/>
      <c r="H30" s="306"/>
    </row>
    <row r="31" spans="1:8" x14ac:dyDescent="0.35">
      <c r="A31" s="315" t="s">
        <v>619</v>
      </c>
      <c r="B31" s="305">
        <v>680883.42</v>
      </c>
      <c r="C31" s="305">
        <v>4913693.9400000004</v>
      </c>
      <c r="D31" s="304">
        <v>44.353970106238997</v>
      </c>
      <c r="E31" s="304">
        <v>-114.730349794267</v>
      </c>
      <c r="F31" s="306"/>
      <c r="G31" s="306"/>
      <c r="H31" s="306"/>
    </row>
    <row r="32" spans="1:8" x14ac:dyDescent="0.35">
      <c r="A32" s="304" t="s">
        <v>520</v>
      </c>
      <c r="B32" s="305">
        <v>681234</v>
      </c>
      <c r="C32" s="305">
        <v>4913221</v>
      </c>
      <c r="D32" s="304">
        <v>44.349627496098996</v>
      </c>
      <c r="E32" s="304">
        <v>-114.726113641061</v>
      </c>
      <c r="F32" s="306"/>
      <c r="G32" s="306"/>
      <c r="H32" s="306"/>
    </row>
    <row r="33" spans="1:8" x14ac:dyDescent="0.35">
      <c r="A33" s="315" t="s">
        <v>621</v>
      </c>
      <c r="B33" s="305">
        <v>681239</v>
      </c>
      <c r="C33" s="305">
        <v>4913229</v>
      </c>
      <c r="D33" s="304">
        <v>44.349698214423199</v>
      </c>
      <c r="E33" s="304">
        <v>-114.726048172731</v>
      </c>
      <c r="F33" s="306"/>
      <c r="G33" s="306"/>
      <c r="H33" s="306"/>
    </row>
    <row r="34" spans="1:8" x14ac:dyDescent="0.35">
      <c r="A34" s="304" t="s">
        <v>521</v>
      </c>
      <c r="B34" s="305">
        <v>681204</v>
      </c>
      <c r="C34" s="305">
        <v>4913274</v>
      </c>
      <c r="D34" s="304">
        <v>44.350112000000003</v>
      </c>
      <c r="E34" s="304">
        <v>-114.726471</v>
      </c>
      <c r="F34" s="306"/>
      <c r="G34" s="306"/>
      <c r="H34" s="306"/>
    </row>
    <row r="35" spans="1:8" x14ac:dyDescent="0.35">
      <c r="A35" s="304" t="s">
        <v>522</v>
      </c>
      <c r="B35" s="305">
        <v>681201</v>
      </c>
      <c r="C35" s="305">
        <v>4913168</v>
      </c>
      <c r="D35" s="304">
        <v>44.3491589549431</v>
      </c>
      <c r="E35" s="304">
        <v>-114.726545797623</v>
      </c>
      <c r="F35" s="306"/>
      <c r="G35" s="306"/>
      <c r="H35" s="306"/>
    </row>
    <row r="36" spans="1:8" x14ac:dyDescent="0.35">
      <c r="A36" s="304" t="s">
        <v>523</v>
      </c>
      <c r="B36" s="305">
        <v>681157</v>
      </c>
      <c r="C36" s="305">
        <v>4913209</v>
      </c>
      <c r="D36" s="304">
        <v>44.349538768511003</v>
      </c>
      <c r="E36" s="304">
        <v>-114.72708315462501</v>
      </c>
      <c r="F36" s="306"/>
      <c r="G36" s="306"/>
      <c r="H36" s="306"/>
    </row>
    <row r="37" spans="1:8" x14ac:dyDescent="0.35">
      <c r="A37" s="304" t="s">
        <v>524</v>
      </c>
      <c r="B37" s="305">
        <v>680593.5</v>
      </c>
      <c r="C37" s="305">
        <v>4913685.4000000004</v>
      </c>
      <c r="D37" s="304">
        <v>44.353961119905598</v>
      </c>
      <c r="E37" s="304">
        <v>-114.733976356296</v>
      </c>
      <c r="F37" s="306"/>
      <c r="G37" s="306"/>
      <c r="H37" s="306"/>
    </row>
    <row r="38" spans="1:8" x14ac:dyDescent="0.35">
      <c r="A38" s="315" t="s">
        <v>658</v>
      </c>
      <c r="B38" s="305">
        <v>680855</v>
      </c>
      <c r="C38" s="305">
        <v>4913555.97</v>
      </c>
      <c r="D38" s="304">
        <v>44.352735653644302</v>
      </c>
      <c r="E38" s="304">
        <v>-114.730748784802</v>
      </c>
      <c r="F38" s="306"/>
      <c r="G38" s="306"/>
      <c r="H38" s="306"/>
    </row>
    <row r="39" spans="1:8" x14ac:dyDescent="0.35">
      <c r="A39" s="304" t="s">
        <v>525</v>
      </c>
      <c r="B39" s="305">
        <v>681364</v>
      </c>
      <c r="C39" s="305">
        <v>4913023</v>
      </c>
      <c r="D39" s="304">
        <v>44.347813846013601</v>
      </c>
      <c r="E39" s="304">
        <v>-114.72455279688</v>
      </c>
      <c r="F39" s="310"/>
      <c r="G39" s="310"/>
      <c r="H39" s="310"/>
    </row>
    <row r="40" spans="1:8" x14ac:dyDescent="0.35">
      <c r="A40" s="304" t="s">
        <v>526</v>
      </c>
      <c r="B40" s="305">
        <v>681185</v>
      </c>
      <c r="C40" s="305">
        <v>4913185</v>
      </c>
      <c r="D40" s="304">
        <v>44.349315878770703</v>
      </c>
      <c r="E40" s="304">
        <v>-114.72674047196401</v>
      </c>
      <c r="F40" s="310"/>
      <c r="G40" s="310"/>
      <c r="H40" s="310"/>
    </row>
    <row r="41" spans="1:8" x14ac:dyDescent="0.35">
      <c r="A41" s="304" t="s">
        <v>527</v>
      </c>
      <c r="B41" s="305">
        <v>681310</v>
      </c>
      <c r="C41" s="305">
        <v>4913107</v>
      </c>
      <c r="D41" s="304">
        <v>44.348582988107403</v>
      </c>
      <c r="E41" s="304">
        <v>-114.72520052547399</v>
      </c>
      <c r="F41" s="310"/>
      <c r="G41" s="310"/>
      <c r="H41" s="310"/>
    </row>
    <row r="42" spans="1:8" x14ac:dyDescent="0.35">
      <c r="A42" s="304" t="s">
        <v>528</v>
      </c>
      <c r="B42" s="305">
        <v>681367</v>
      </c>
      <c r="C42" s="305">
        <v>4912708</v>
      </c>
      <c r="D42" s="304">
        <v>44.344979403530502</v>
      </c>
      <c r="E42" s="304">
        <v>-114.724624865501</v>
      </c>
      <c r="F42" s="306"/>
      <c r="G42" s="306"/>
      <c r="H42" s="306"/>
    </row>
    <row r="43" spans="1:8" x14ac:dyDescent="0.35">
      <c r="A43" s="304" t="s">
        <v>474</v>
      </c>
      <c r="B43" s="305">
        <v>681604</v>
      </c>
      <c r="C43" s="305">
        <v>4912021</v>
      </c>
      <c r="D43" s="304">
        <v>44.3387400102093</v>
      </c>
      <c r="E43" s="304">
        <v>-114.721893327925</v>
      </c>
      <c r="F43" s="306"/>
      <c r="G43" s="306"/>
      <c r="H43" s="306"/>
    </row>
    <row r="44" spans="1:8" x14ac:dyDescent="0.35">
      <c r="A44" s="304" t="s">
        <v>146</v>
      </c>
      <c r="B44" s="305">
        <v>681604</v>
      </c>
      <c r="C44" s="305">
        <v>4911428</v>
      </c>
      <c r="D44" s="304">
        <v>44.333405470762401</v>
      </c>
      <c r="E44" s="304">
        <v>-114.722099960186</v>
      </c>
      <c r="F44" s="306"/>
      <c r="G44" s="306"/>
      <c r="H44" s="306"/>
    </row>
    <row r="45" spans="1:8" x14ac:dyDescent="0.35">
      <c r="A45" s="304" t="s">
        <v>63</v>
      </c>
      <c r="B45" s="305">
        <v>681659</v>
      </c>
      <c r="C45" s="305">
        <v>4910753</v>
      </c>
      <c r="D45" s="304">
        <v>44.3273195116357</v>
      </c>
      <c r="E45" s="304">
        <v>-114.721645831413</v>
      </c>
      <c r="F45" s="306"/>
      <c r="G45" s="306"/>
      <c r="H45" s="306"/>
    </row>
    <row r="46" spans="1:8" x14ac:dyDescent="0.35">
      <c r="A46" s="304" t="s">
        <v>469</v>
      </c>
      <c r="B46" s="305">
        <v>681840</v>
      </c>
      <c r="C46" s="305">
        <v>4908112</v>
      </c>
      <c r="D46" s="304">
        <v>44.303516130488198</v>
      </c>
      <c r="E46" s="304">
        <v>-114.720297998538</v>
      </c>
      <c r="F46" s="306"/>
      <c r="G46" s="306"/>
      <c r="H46" s="306"/>
    </row>
    <row r="47" spans="1:8" x14ac:dyDescent="0.35">
      <c r="A47" s="304" t="s">
        <v>529</v>
      </c>
      <c r="B47" s="305">
        <v>681731</v>
      </c>
      <c r="C47" s="305">
        <v>4907642</v>
      </c>
      <c r="D47" s="304">
        <v>44.299315312033897</v>
      </c>
      <c r="E47" s="304">
        <v>-114.72182703575</v>
      </c>
      <c r="F47" s="306"/>
      <c r="G47" s="306"/>
      <c r="H47" s="306"/>
    </row>
    <row r="48" spans="1:8" x14ac:dyDescent="0.35">
      <c r="A48" s="308" t="s">
        <v>530</v>
      </c>
      <c r="B48" s="305">
        <v>681880</v>
      </c>
      <c r="C48" s="305">
        <v>4906327</v>
      </c>
      <c r="D48" s="304">
        <v>44.287448437200403</v>
      </c>
      <c r="E48" s="304">
        <v>-114.720418541301</v>
      </c>
      <c r="F48" s="306"/>
      <c r="G48" s="306"/>
      <c r="H48" s="306"/>
    </row>
    <row r="49" spans="1:8" x14ac:dyDescent="0.35">
      <c r="A49" s="304" t="s">
        <v>143</v>
      </c>
      <c r="B49" s="305">
        <v>681421</v>
      </c>
      <c r="C49" s="305">
        <v>4912703</v>
      </c>
      <c r="D49" s="304">
        <v>44.344920930822802</v>
      </c>
      <c r="E49" s="304">
        <v>-114.72394967024501</v>
      </c>
      <c r="F49" s="306"/>
      <c r="G49" s="306"/>
      <c r="H49" s="306"/>
    </row>
    <row r="50" spans="1:8" x14ac:dyDescent="0.35">
      <c r="A50" s="304" t="s">
        <v>65</v>
      </c>
      <c r="B50" s="305">
        <v>681775</v>
      </c>
      <c r="C50" s="305">
        <v>4911398</v>
      </c>
      <c r="D50" s="304">
        <v>44.333092813815597</v>
      </c>
      <c r="E50" s="304">
        <v>-114.719967216642</v>
      </c>
      <c r="F50" s="306"/>
      <c r="G50" s="306"/>
      <c r="H50" s="306"/>
    </row>
    <row r="51" spans="1:8" x14ac:dyDescent="0.35">
      <c r="A51" s="304" t="s">
        <v>179</v>
      </c>
      <c r="B51" s="305">
        <v>681930</v>
      </c>
      <c r="C51" s="305">
        <v>4910059</v>
      </c>
      <c r="D51" s="304">
        <v>44.321008568917897</v>
      </c>
      <c r="E51" s="304">
        <v>-114.71849175385999</v>
      </c>
      <c r="F51" s="306"/>
      <c r="G51" s="306"/>
      <c r="H51" s="306"/>
    </row>
    <row r="52" spans="1:8" x14ac:dyDescent="0.35">
      <c r="A52" s="304" t="s">
        <v>531</v>
      </c>
      <c r="B52" s="305">
        <v>681926</v>
      </c>
      <c r="C52" s="305">
        <v>4910060</v>
      </c>
      <c r="D52" s="304">
        <v>44.321018566394599</v>
      </c>
      <c r="E52" s="304">
        <v>-114.718541527895</v>
      </c>
      <c r="F52" s="306"/>
      <c r="G52" s="306"/>
      <c r="H52" s="306"/>
    </row>
    <row r="53" spans="1:8" x14ac:dyDescent="0.35">
      <c r="A53" s="304" t="s">
        <v>82</v>
      </c>
      <c r="B53" s="305">
        <v>682036</v>
      </c>
      <c r="C53" s="305">
        <v>4909677</v>
      </c>
      <c r="D53" s="304">
        <v>44.317545604178001</v>
      </c>
      <c r="E53" s="304">
        <v>-114.717296808783</v>
      </c>
      <c r="F53" s="306"/>
      <c r="G53" s="306"/>
      <c r="H53" s="306"/>
    </row>
    <row r="54" spans="1:8" x14ac:dyDescent="0.35">
      <c r="A54" s="304" t="s">
        <v>532</v>
      </c>
      <c r="B54" s="305">
        <v>682036</v>
      </c>
      <c r="C54" s="305">
        <v>4909674</v>
      </c>
      <c r="D54" s="304">
        <v>44.317518616626401</v>
      </c>
      <c r="E54" s="304">
        <v>-114.71729785561899</v>
      </c>
      <c r="F54" s="306"/>
      <c r="G54" s="306"/>
      <c r="H54" s="306"/>
    </row>
    <row r="55" spans="1:8" x14ac:dyDescent="0.35">
      <c r="A55" s="304" t="s">
        <v>66</v>
      </c>
      <c r="B55" s="305">
        <v>682253</v>
      </c>
      <c r="C55" s="305">
        <v>4909568</v>
      </c>
      <c r="D55" s="304">
        <v>44.316510662085697</v>
      </c>
      <c r="E55" s="304">
        <v>-114.71461589049299</v>
      </c>
      <c r="F55" s="306"/>
      <c r="G55" s="306"/>
      <c r="H55" s="306"/>
    </row>
    <row r="56" spans="1:8" x14ac:dyDescent="0.35">
      <c r="A56" s="304" t="s">
        <v>533</v>
      </c>
      <c r="B56" s="305">
        <v>682152</v>
      </c>
      <c r="C56" s="305">
        <v>4909124</v>
      </c>
      <c r="D56" s="304">
        <v>44.312541831274601</v>
      </c>
      <c r="E56" s="304">
        <v>-114.716036399028</v>
      </c>
      <c r="F56" s="306"/>
      <c r="G56" s="306"/>
      <c r="H56" s="306"/>
    </row>
    <row r="57" spans="1:8" x14ac:dyDescent="0.35">
      <c r="A57" s="304" t="s">
        <v>534</v>
      </c>
      <c r="B57" s="305">
        <v>682149</v>
      </c>
      <c r="C57" s="305">
        <v>4909126</v>
      </c>
      <c r="D57" s="304">
        <v>44.3125605748914</v>
      </c>
      <c r="E57" s="304">
        <v>-114.71607328754</v>
      </c>
      <c r="F57" s="306"/>
      <c r="G57" s="306"/>
      <c r="H57" s="306"/>
    </row>
    <row r="58" spans="1:8" x14ac:dyDescent="0.35">
      <c r="A58" s="304" t="s">
        <v>535</v>
      </c>
      <c r="B58" s="305">
        <v>682148</v>
      </c>
      <c r="C58" s="305">
        <v>4908944</v>
      </c>
      <c r="D58" s="304">
        <v>44.310923580410098</v>
      </c>
      <c r="E58" s="304">
        <v>-114.716149344445</v>
      </c>
      <c r="F58" s="306"/>
      <c r="G58" s="306"/>
      <c r="H58" s="306"/>
    </row>
    <row r="59" spans="1:8" x14ac:dyDescent="0.35">
      <c r="A59" s="336" t="s">
        <v>661</v>
      </c>
      <c r="B59" s="307">
        <v>682016</v>
      </c>
      <c r="C59" s="307">
        <v>4908652</v>
      </c>
      <c r="D59" s="308">
        <v>44.308300000000003</v>
      </c>
      <c r="E59" s="308">
        <v>-114.7179</v>
      </c>
      <c r="F59" s="306"/>
      <c r="G59" s="306"/>
      <c r="H59" s="306"/>
    </row>
    <row r="60" spans="1:8" x14ac:dyDescent="0.35">
      <c r="A60" s="304" t="s">
        <v>536</v>
      </c>
      <c r="B60" s="305">
        <v>681974</v>
      </c>
      <c r="C60" s="305">
        <v>4908517</v>
      </c>
      <c r="D60" s="304">
        <v>44.307125930799998</v>
      </c>
      <c r="E60" s="304">
        <v>-114.718478196514</v>
      </c>
      <c r="F60" s="306"/>
      <c r="G60" s="306"/>
      <c r="H60" s="306"/>
    </row>
    <row r="61" spans="1:8" x14ac:dyDescent="0.35">
      <c r="A61" s="304" t="s">
        <v>537</v>
      </c>
      <c r="B61" s="305">
        <v>681930</v>
      </c>
      <c r="C61" s="305">
        <v>4908445</v>
      </c>
      <c r="D61" s="304">
        <v>44.3064892415671</v>
      </c>
      <c r="E61" s="304">
        <v>-114.719054513334</v>
      </c>
      <c r="F61" s="306"/>
      <c r="G61" s="306"/>
      <c r="H61" s="306"/>
    </row>
    <row r="62" spans="1:8" x14ac:dyDescent="0.35">
      <c r="A62" s="304" t="s">
        <v>538</v>
      </c>
      <c r="B62" s="305">
        <v>681930</v>
      </c>
      <c r="C62" s="305">
        <v>4908444</v>
      </c>
      <c r="D62" s="304">
        <v>44.306480245688</v>
      </c>
      <c r="E62" s="304">
        <v>-114.719054861877</v>
      </c>
      <c r="F62" s="306"/>
      <c r="G62" s="306"/>
      <c r="H62" s="306"/>
    </row>
    <row r="63" spans="1:8" x14ac:dyDescent="0.35">
      <c r="A63" s="315" t="s">
        <v>614</v>
      </c>
      <c r="B63" s="305">
        <v>681522.7</v>
      </c>
      <c r="C63" s="305">
        <v>4912014.7</v>
      </c>
      <c r="D63" s="304">
        <v>44.338706289822703</v>
      </c>
      <c r="E63" s="304">
        <v>-114.72291071411399</v>
      </c>
      <c r="F63" s="306"/>
      <c r="G63" s="306"/>
      <c r="H63" s="306"/>
    </row>
    <row r="64" spans="1:8" x14ac:dyDescent="0.35">
      <c r="A64" s="304" t="s">
        <v>539</v>
      </c>
      <c r="B64" s="305">
        <v>681499</v>
      </c>
      <c r="C64" s="305">
        <v>4911999</v>
      </c>
      <c r="D64" s="304">
        <v>44.338568355812598</v>
      </c>
      <c r="E64" s="304">
        <v>-114.723217115281</v>
      </c>
      <c r="F64" s="306"/>
      <c r="G64" s="306"/>
      <c r="H64" s="306"/>
    </row>
    <row r="65" spans="1:8" x14ac:dyDescent="0.35">
      <c r="A65" s="315" t="s">
        <v>613</v>
      </c>
      <c r="B65" s="305">
        <v>681480.65</v>
      </c>
      <c r="C65" s="305">
        <v>4911992.0999999996</v>
      </c>
      <c r="D65" s="304">
        <v>44.338493195507098</v>
      </c>
      <c r="E65" s="304">
        <v>-114.723434301944</v>
      </c>
      <c r="F65" s="306"/>
      <c r="G65" s="306"/>
      <c r="H65" s="306"/>
    </row>
    <row r="66" spans="1:8" x14ac:dyDescent="0.35">
      <c r="A66" s="304" t="s">
        <v>540</v>
      </c>
      <c r="B66" s="305">
        <v>681522</v>
      </c>
      <c r="C66" s="305">
        <v>4911713</v>
      </c>
      <c r="D66" s="304">
        <v>44.335989791681001</v>
      </c>
      <c r="E66" s="304">
        <v>-114.723028440714</v>
      </c>
      <c r="F66" s="306"/>
      <c r="G66" s="306"/>
      <c r="H66" s="306"/>
    </row>
    <row r="67" spans="1:8" x14ac:dyDescent="0.35">
      <c r="A67" s="315" t="s">
        <v>612</v>
      </c>
      <c r="B67" s="305">
        <v>681533</v>
      </c>
      <c r="C67" s="305">
        <v>4911366</v>
      </c>
      <c r="D67" s="304">
        <v>44.332865478690898</v>
      </c>
      <c r="E67" s="304">
        <v>-114.72301142282301</v>
      </c>
      <c r="F67" s="306"/>
      <c r="G67" s="306"/>
      <c r="H67" s="306"/>
    </row>
    <row r="68" spans="1:8" x14ac:dyDescent="0.35">
      <c r="A68" s="304" t="s">
        <v>541</v>
      </c>
      <c r="B68" s="305">
        <v>681394</v>
      </c>
      <c r="C68" s="305">
        <v>4912752</v>
      </c>
      <c r="D68" s="304">
        <v>44.345368474724502</v>
      </c>
      <c r="E68" s="304">
        <v>-114.72427107574801</v>
      </c>
      <c r="F68" s="306"/>
      <c r="G68" s="306"/>
      <c r="H68" s="306"/>
    </row>
    <row r="69" spans="1:8" x14ac:dyDescent="0.35">
      <c r="A69" s="304" t="s">
        <v>542</v>
      </c>
      <c r="B69" s="305">
        <v>681384</v>
      </c>
      <c r="C69" s="305">
        <v>4912749</v>
      </c>
      <c r="D69" s="304">
        <v>44.345343985926597</v>
      </c>
      <c r="E69" s="304">
        <v>-114.72439747981601</v>
      </c>
      <c r="F69" s="306"/>
      <c r="G69" s="306"/>
      <c r="H69" s="306"/>
    </row>
    <row r="70" spans="1:8" x14ac:dyDescent="0.35">
      <c r="A70" s="304" t="s">
        <v>543</v>
      </c>
      <c r="B70" s="305">
        <v>681419</v>
      </c>
      <c r="C70" s="305">
        <v>4912707</v>
      </c>
      <c r="D70" s="304">
        <v>44.344957414047499</v>
      </c>
      <c r="E70" s="304">
        <v>-114.723973348911</v>
      </c>
      <c r="F70" s="306"/>
      <c r="G70" s="306"/>
      <c r="H70" s="306"/>
    </row>
    <row r="71" spans="1:8" x14ac:dyDescent="0.35">
      <c r="A71" s="304" t="s">
        <v>544</v>
      </c>
      <c r="B71" s="305">
        <v>681401</v>
      </c>
      <c r="C71" s="305">
        <v>4912790</v>
      </c>
      <c r="D71" s="304">
        <v>44.345708000000002</v>
      </c>
      <c r="E71" s="304">
        <v>-114.724170090673</v>
      </c>
      <c r="F71" s="306"/>
      <c r="G71" s="306"/>
      <c r="H71" s="306"/>
    </row>
    <row r="72" spans="1:8" x14ac:dyDescent="0.35">
      <c r="A72" s="316" t="s">
        <v>610</v>
      </c>
      <c r="B72" s="307">
        <v>681414</v>
      </c>
      <c r="C72" s="307">
        <v>4912776</v>
      </c>
      <c r="D72" s="308">
        <v>44.345579377164597</v>
      </c>
      <c r="E72" s="308">
        <v>-114.724011998666</v>
      </c>
      <c r="F72" s="309"/>
      <c r="G72" s="309"/>
      <c r="H72" s="309"/>
    </row>
    <row r="73" spans="1:8" s="311" customFormat="1" x14ac:dyDescent="0.35">
      <c r="A73" s="316" t="s">
        <v>611</v>
      </c>
      <c r="B73" s="307">
        <v>681421</v>
      </c>
      <c r="C73" s="307">
        <v>4912676</v>
      </c>
      <c r="D73" s="308">
        <v>44.344678000000002</v>
      </c>
      <c r="E73" s="308">
        <v>-114.72395907267401</v>
      </c>
      <c r="F73" s="309"/>
      <c r="G73" s="309"/>
      <c r="H73" s="309"/>
    </row>
    <row r="74" spans="1:8" x14ac:dyDescent="0.35">
      <c r="A74" s="308" t="s">
        <v>545</v>
      </c>
      <c r="B74" s="307">
        <v>681428</v>
      </c>
      <c r="C74" s="307">
        <v>4912551</v>
      </c>
      <c r="D74" s="308">
        <v>44.3435518122403</v>
      </c>
      <c r="E74" s="308">
        <v>-114.723914855171</v>
      </c>
      <c r="F74" s="309"/>
      <c r="G74" s="309"/>
      <c r="H74" s="309"/>
    </row>
    <row r="75" spans="1:8" s="311" customFormat="1" x14ac:dyDescent="0.35">
      <c r="A75" s="308" t="s">
        <v>546</v>
      </c>
      <c r="B75" s="307">
        <v>681535</v>
      </c>
      <c r="C75" s="307">
        <v>4912361</v>
      </c>
      <c r="D75" s="308">
        <v>44.341814999999997</v>
      </c>
      <c r="E75" s="308">
        <v>-114.722639754471</v>
      </c>
      <c r="F75" s="309"/>
      <c r="G75" s="309"/>
      <c r="H75" s="309"/>
    </row>
    <row r="76" spans="1:8" s="311" customFormat="1" x14ac:dyDescent="0.35">
      <c r="A76" s="308" t="s">
        <v>547</v>
      </c>
      <c r="B76" s="307">
        <v>681614</v>
      </c>
      <c r="C76" s="307">
        <v>4912096</v>
      </c>
      <c r="D76" s="308">
        <v>44.339412000000003</v>
      </c>
      <c r="E76" s="308">
        <v>-114.72174184279601</v>
      </c>
      <c r="F76" s="309"/>
      <c r="G76" s="309"/>
      <c r="H76" s="309"/>
    </row>
    <row r="77" spans="1:8" x14ac:dyDescent="0.35">
      <c r="A77" s="308" t="s">
        <v>548</v>
      </c>
      <c r="B77" s="305">
        <v>681628</v>
      </c>
      <c r="C77" s="305">
        <v>4912045</v>
      </c>
      <c r="D77" s="308">
        <v>44.33896</v>
      </c>
      <c r="E77" s="308">
        <v>-114.72158</v>
      </c>
      <c r="F77" s="306"/>
      <c r="G77" s="306"/>
      <c r="H77" s="312"/>
    </row>
    <row r="78" spans="1:8" s="311" customFormat="1" x14ac:dyDescent="0.35">
      <c r="A78" s="316" t="s">
        <v>609</v>
      </c>
      <c r="B78" s="307">
        <v>681614.86</v>
      </c>
      <c r="C78" s="307">
        <v>4912104.67</v>
      </c>
      <c r="D78" s="308">
        <v>44.339489999999998</v>
      </c>
      <c r="E78" s="308">
        <v>-114.721728</v>
      </c>
      <c r="F78" s="309"/>
      <c r="G78" s="309"/>
      <c r="H78" s="309"/>
    </row>
    <row r="79" spans="1:8" x14ac:dyDescent="0.35">
      <c r="B79" s="313"/>
      <c r="C79" s="313"/>
      <c r="F79" s="309"/>
      <c r="G79" s="309"/>
      <c r="H79" s="309"/>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3"/>
  <sheetViews>
    <sheetView workbookViewId="0">
      <selection activeCell="G2" sqref="G2"/>
    </sheetView>
  </sheetViews>
  <sheetFormatPr defaultColWidth="9.08984375" defaultRowHeight="13" x14ac:dyDescent="0.3"/>
  <cols>
    <col min="1" max="1" width="11.6328125" style="2" customWidth="1"/>
    <col min="2" max="2" width="14.36328125" style="2" customWidth="1"/>
    <col min="3" max="3" width="11.453125" style="2" customWidth="1"/>
    <col min="4" max="4" width="9.6328125" style="2" customWidth="1"/>
    <col min="5" max="5" width="12" style="2" customWidth="1"/>
    <col min="6" max="6" width="23.90625" style="2" customWidth="1"/>
    <col min="7" max="256" width="9.08984375" style="2"/>
    <col min="257" max="257" width="11.6328125" style="2" customWidth="1"/>
    <col min="258" max="258" width="14.36328125" style="2" customWidth="1"/>
    <col min="259" max="259" width="11.453125" style="2" customWidth="1"/>
    <col min="260" max="260" width="9.6328125" style="2" customWidth="1"/>
    <col min="261" max="261" width="12" style="2" customWidth="1"/>
    <col min="262" max="262" width="23.90625" style="2" customWidth="1"/>
    <col min="263" max="512" width="9.08984375" style="2"/>
    <col min="513" max="513" width="11.6328125" style="2" customWidth="1"/>
    <col min="514" max="514" width="14.36328125" style="2" customWidth="1"/>
    <col min="515" max="515" width="11.453125" style="2" customWidth="1"/>
    <col min="516" max="516" width="9.6328125" style="2" customWidth="1"/>
    <col min="517" max="517" width="12" style="2" customWidth="1"/>
    <col min="518" max="518" width="23.90625" style="2" customWidth="1"/>
    <col min="519" max="768" width="9.08984375" style="2"/>
    <col min="769" max="769" width="11.6328125" style="2" customWidth="1"/>
    <col min="770" max="770" width="14.36328125" style="2" customWidth="1"/>
    <col min="771" max="771" width="11.453125" style="2" customWidth="1"/>
    <col min="772" max="772" width="9.6328125" style="2" customWidth="1"/>
    <col min="773" max="773" width="12" style="2" customWidth="1"/>
    <col min="774" max="774" width="23.90625" style="2" customWidth="1"/>
    <col min="775" max="1024" width="9.08984375" style="2"/>
    <col min="1025" max="1025" width="11.6328125" style="2" customWidth="1"/>
    <col min="1026" max="1026" width="14.36328125" style="2" customWidth="1"/>
    <col min="1027" max="1027" width="11.453125" style="2" customWidth="1"/>
    <col min="1028" max="1028" width="9.6328125" style="2" customWidth="1"/>
    <col min="1029" max="1029" width="12" style="2" customWidth="1"/>
    <col min="1030" max="1030" width="23.90625" style="2" customWidth="1"/>
    <col min="1031" max="1280" width="9.08984375" style="2"/>
    <col min="1281" max="1281" width="11.6328125" style="2" customWidth="1"/>
    <col min="1282" max="1282" width="14.36328125" style="2" customWidth="1"/>
    <col min="1283" max="1283" width="11.453125" style="2" customWidth="1"/>
    <col min="1284" max="1284" width="9.6328125" style="2" customWidth="1"/>
    <col min="1285" max="1285" width="12" style="2" customWidth="1"/>
    <col min="1286" max="1286" width="23.90625" style="2" customWidth="1"/>
    <col min="1287" max="1536" width="9.08984375" style="2"/>
    <col min="1537" max="1537" width="11.6328125" style="2" customWidth="1"/>
    <col min="1538" max="1538" width="14.36328125" style="2" customWidth="1"/>
    <col min="1539" max="1539" width="11.453125" style="2" customWidth="1"/>
    <col min="1540" max="1540" width="9.6328125" style="2" customWidth="1"/>
    <col min="1541" max="1541" width="12" style="2" customWidth="1"/>
    <col min="1542" max="1542" width="23.90625" style="2" customWidth="1"/>
    <col min="1543" max="1792" width="9.08984375" style="2"/>
    <col min="1793" max="1793" width="11.6328125" style="2" customWidth="1"/>
    <col min="1794" max="1794" width="14.36328125" style="2" customWidth="1"/>
    <col min="1795" max="1795" width="11.453125" style="2" customWidth="1"/>
    <col min="1796" max="1796" width="9.6328125" style="2" customWidth="1"/>
    <col min="1797" max="1797" width="12" style="2" customWidth="1"/>
    <col min="1798" max="1798" width="23.90625" style="2" customWidth="1"/>
    <col min="1799" max="2048" width="9.08984375" style="2"/>
    <col min="2049" max="2049" width="11.6328125" style="2" customWidth="1"/>
    <col min="2050" max="2050" width="14.36328125" style="2" customWidth="1"/>
    <col min="2051" max="2051" width="11.453125" style="2" customWidth="1"/>
    <col min="2052" max="2052" width="9.6328125" style="2" customWidth="1"/>
    <col min="2053" max="2053" width="12" style="2" customWidth="1"/>
    <col min="2054" max="2054" width="23.90625" style="2" customWidth="1"/>
    <col min="2055" max="2304" width="9.08984375" style="2"/>
    <col min="2305" max="2305" width="11.6328125" style="2" customWidth="1"/>
    <col min="2306" max="2306" width="14.36328125" style="2" customWidth="1"/>
    <col min="2307" max="2307" width="11.453125" style="2" customWidth="1"/>
    <col min="2308" max="2308" width="9.6328125" style="2" customWidth="1"/>
    <col min="2309" max="2309" width="12" style="2" customWidth="1"/>
    <col min="2310" max="2310" width="23.90625" style="2" customWidth="1"/>
    <col min="2311" max="2560" width="9.08984375" style="2"/>
    <col min="2561" max="2561" width="11.6328125" style="2" customWidth="1"/>
    <col min="2562" max="2562" width="14.36328125" style="2" customWidth="1"/>
    <col min="2563" max="2563" width="11.453125" style="2" customWidth="1"/>
    <col min="2564" max="2564" width="9.6328125" style="2" customWidth="1"/>
    <col min="2565" max="2565" width="12" style="2" customWidth="1"/>
    <col min="2566" max="2566" width="23.90625" style="2" customWidth="1"/>
    <col min="2567" max="2816" width="9.08984375" style="2"/>
    <col min="2817" max="2817" width="11.6328125" style="2" customWidth="1"/>
    <col min="2818" max="2818" width="14.36328125" style="2" customWidth="1"/>
    <col min="2819" max="2819" width="11.453125" style="2" customWidth="1"/>
    <col min="2820" max="2820" width="9.6328125" style="2" customWidth="1"/>
    <col min="2821" max="2821" width="12" style="2" customWidth="1"/>
    <col min="2822" max="2822" width="23.90625" style="2" customWidth="1"/>
    <col min="2823" max="3072" width="9.08984375" style="2"/>
    <col min="3073" max="3073" width="11.6328125" style="2" customWidth="1"/>
    <col min="3074" max="3074" width="14.36328125" style="2" customWidth="1"/>
    <col min="3075" max="3075" width="11.453125" style="2" customWidth="1"/>
    <col min="3076" max="3076" width="9.6328125" style="2" customWidth="1"/>
    <col min="3077" max="3077" width="12" style="2" customWidth="1"/>
    <col min="3078" max="3078" width="23.90625" style="2" customWidth="1"/>
    <col min="3079" max="3328" width="9.08984375" style="2"/>
    <col min="3329" max="3329" width="11.6328125" style="2" customWidth="1"/>
    <col min="3330" max="3330" width="14.36328125" style="2" customWidth="1"/>
    <col min="3331" max="3331" width="11.453125" style="2" customWidth="1"/>
    <col min="3332" max="3332" width="9.6328125" style="2" customWidth="1"/>
    <col min="3333" max="3333" width="12" style="2" customWidth="1"/>
    <col min="3334" max="3334" width="23.90625" style="2" customWidth="1"/>
    <col min="3335" max="3584" width="9.08984375" style="2"/>
    <col min="3585" max="3585" width="11.6328125" style="2" customWidth="1"/>
    <col min="3586" max="3586" width="14.36328125" style="2" customWidth="1"/>
    <col min="3587" max="3587" width="11.453125" style="2" customWidth="1"/>
    <col min="3588" max="3588" width="9.6328125" style="2" customWidth="1"/>
    <col min="3589" max="3589" width="12" style="2" customWidth="1"/>
    <col min="3590" max="3590" width="23.90625" style="2" customWidth="1"/>
    <col min="3591" max="3840" width="9.08984375" style="2"/>
    <col min="3841" max="3841" width="11.6328125" style="2" customWidth="1"/>
    <col min="3842" max="3842" width="14.36328125" style="2" customWidth="1"/>
    <col min="3843" max="3843" width="11.453125" style="2" customWidth="1"/>
    <col min="3844" max="3844" width="9.6328125" style="2" customWidth="1"/>
    <col min="3845" max="3845" width="12" style="2" customWidth="1"/>
    <col min="3846" max="3846" width="23.90625" style="2" customWidth="1"/>
    <col min="3847" max="4096" width="9.08984375" style="2"/>
    <col min="4097" max="4097" width="11.6328125" style="2" customWidth="1"/>
    <col min="4098" max="4098" width="14.36328125" style="2" customWidth="1"/>
    <col min="4099" max="4099" width="11.453125" style="2" customWidth="1"/>
    <col min="4100" max="4100" width="9.6328125" style="2" customWidth="1"/>
    <col min="4101" max="4101" width="12" style="2" customWidth="1"/>
    <col min="4102" max="4102" width="23.90625" style="2" customWidth="1"/>
    <col min="4103" max="4352" width="9.08984375" style="2"/>
    <col min="4353" max="4353" width="11.6328125" style="2" customWidth="1"/>
    <col min="4354" max="4354" width="14.36328125" style="2" customWidth="1"/>
    <col min="4355" max="4355" width="11.453125" style="2" customWidth="1"/>
    <col min="4356" max="4356" width="9.6328125" style="2" customWidth="1"/>
    <col min="4357" max="4357" width="12" style="2" customWidth="1"/>
    <col min="4358" max="4358" width="23.90625" style="2" customWidth="1"/>
    <col min="4359" max="4608" width="9.08984375" style="2"/>
    <col min="4609" max="4609" width="11.6328125" style="2" customWidth="1"/>
    <col min="4610" max="4610" width="14.36328125" style="2" customWidth="1"/>
    <col min="4611" max="4611" width="11.453125" style="2" customWidth="1"/>
    <col min="4612" max="4612" width="9.6328125" style="2" customWidth="1"/>
    <col min="4613" max="4613" width="12" style="2" customWidth="1"/>
    <col min="4614" max="4614" width="23.90625" style="2" customWidth="1"/>
    <col min="4615" max="4864" width="9.08984375" style="2"/>
    <col min="4865" max="4865" width="11.6328125" style="2" customWidth="1"/>
    <col min="4866" max="4866" width="14.36328125" style="2" customWidth="1"/>
    <col min="4867" max="4867" width="11.453125" style="2" customWidth="1"/>
    <col min="4868" max="4868" width="9.6328125" style="2" customWidth="1"/>
    <col min="4869" max="4869" width="12" style="2" customWidth="1"/>
    <col min="4870" max="4870" width="23.90625" style="2" customWidth="1"/>
    <col min="4871" max="5120" width="9.08984375" style="2"/>
    <col min="5121" max="5121" width="11.6328125" style="2" customWidth="1"/>
    <col min="5122" max="5122" width="14.36328125" style="2" customWidth="1"/>
    <col min="5123" max="5123" width="11.453125" style="2" customWidth="1"/>
    <col min="5124" max="5124" width="9.6328125" style="2" customWidth="1"/>
    <col min="5125" max="5125" width="12" style="2" customWidth="1"/>
    <col min="5126" max="5126" width="23.90625" style="2" customWidth="1"/>
    <col min="5127" max="5376" width="9.08984375" style="2"/>
    <col min="5377" max="5377" width="11.6328125" style="2" customWidth="1"/>
    <col min="5378" max="5378" width="14.36328125" style="2" customWidth="1"/>
    <col min="5379" max="5379" width="11.453125" style="2" customWidth="1"/>
    <col min="5380" max="5380" width="9.6328125" style="2" customWidth="1"/>
    <col min="5381" max="5381" width="12" style="2" customWidth="1"/>
    <col min="5382" max="5382" width="23.90625" style="2" customWidth="1"/>
    <col min="5383" max="5632" width="9.08984375" style="2"/>
    <col min="5633" max="5633" width="11.6328125" style="2" customWidth="1"/>
    <col min="5634" max="5634" width="14.36328125" style="2" customWidth="1"/>
    <col min="5635" max="5635" width="11.453125" style="2" customWidth="1"/>
    <col min="5636" max="5636" width="9.6328125" style="2" customWidth="1"/>
    <col min="5637" max="5637" width="12" style="2" customWidth="1"/>
    <col min="5638" max="5638" width="23.90625" style="2" customWidth="1"/>
    <col min="5639" max="5888" width="9.08984375" style="2"/>
    <col min="5889" max="5889" width="11.6328125" style="2" customWidth="1"/>
    <col min="5890" max="5890" width="14.36328125" style="2" customWidth="1"/>
    <col min="5891" max="5891" width="11.453125" style="2" customWidth="1"/>
    <col min="5892" max="5892" width="9.6328125" style="2" customWidth="1"/>
    <col min="5893" max="5893" width="12" style="2" customWidth="1"/>
    <col min="5894" max="5894" width="23.90625" style="2" customWidth="1"/>
    <col min="5895" max="6144" width="9.08984375" style="2"/>
    <col min="6145" max="6145" width="11.6328125" style="2" customWidth="1"/>
    <col min="6146" max="6146" width="14.36328125" style="2" customWidth="1"/>
    <col min="6147" max="6147" width="11.453125" style="2" customWidth="1"/>
    <col min="6148" max="6148" width="9.6328125" style="2" customWidth="1"/>
    <col min="6149" max="6149" width="12" style="2" customWidth="1"/>
    <col min="6150" max="6150" width="23.90625" style="2" customWidth="1"/>
    <col min="6151" max="6400" width="9.08984375" style="2"/>
    <col min="6401" max="6401" width="11.6328125" style="2" customWidth="1"/>
    <col min="6402" max="6402" width="14.36328125" style="2" customWidth="1"/>
    <col min="6403" max="6403" width="11.453125" style="2" customWidth="1"/>
    <col min="6404" max="6404" width="9.6328125" style="2" customWidth="1"/>
    <col min="6405" max="6405" width="12" style="2" customWidth="1"/>
    <col min="6406" max="6406" width="23.90625" style="2" customWidth="1"/>
    <col min="6407" max="6656" width="9.08984375" style="2"/>
    <col min="6657" max="6657" width="11.6328125" style="2" customWidth="1"/>
    <col min="6658" max="6658" width="14.36328125" style="2" customWidth="1"/>
    <col min="6659" max="6659" width="11.453125" style="2" customWidth="1"/>
    <col min="6660" max="6660" width="9.6328125" style="2" customWidth="1"/>
    <col min="6661" max="6661" width="12" style="2" customWidth="1"/>
    <col min="6662" max="6662" width="23.90625" style="2" customWidth="1"/>
    <col min="6663" max="6912" width="9.08984375" style="2"/>
    <col min="6913" max="6913" width="11.6328125" style="2" customWidth="1"/>
    <col min="6914" max="6914" width="14.36328125" style="2" customWidth="1"/>
    <col min="6915" max="6915" width="11.453125" style="2" customWidth="1"/>
    <col min="6916" max="6916" width="9.6328125" style="2" customWidth="1"/>
    <col min="6917" max="6917" width="12" style="2" customWidth="1"/>
    <col min="6918" max="6918" width="23.90625" style="2" customWidth="1"/>
    <col min="6919" max="7168" width="9.08984375" style="2"/>
    <col min="7169" max="7169" width="11.6328125" style="2" customWidth="1"/>
    <col min="7170" max="7170" width="14.36328125" style="2" customWidth="1"/>
    <col min="7171" max="7171" width="11.453125" style="2" customWidth="1"/>
    <col min="7172" max="7172" width="9.6328125" style="2" customWidth="1"/>
    <col min="7173" max="7173" width="12" style="2" customWidth="1"/>
    <col min="7174" max="7174" width="23.90625" style="2" customWidth="1"/>
    <col min="7175" max="7424" width="9.08984375" style="2"/>
    <col min="7425" max="7425" width="11.6328125" style="2" customWidth="1"/>
    <col min="7426" max="7426" width="14.36328125" style="2" customWidth="1"/>
    <col min="7427" max="7427" width="11.453125" style="2" customWidth="1"/>
    <col min="7428" max="7428" width="9.6328125" style="2" customWidth="1"/>
    <col min="7429" max="7429" width="12" style="2" customWidth="1"/>
    <col min="7430" max="7430" width="23.90625" style="2" customWidth="1"/>
    <col min="7431" max="7680" width="9.08984375" style="2"/>
    <col min="7681" max="7681" width="11.6328125" style="2" customWidth="1"/>
    <col min="7682" max="7682" width="14.36328125" style="2" customWidth="1"/>
    <col min="7683" max="7683" width="11.453125" style="2" customWidth="1"/>
    <col min="7684" max="7684" width="9.6328125" style="2" customWidth="1"/>
    <col min="7685" max="7685" width="12" style="2" customWidth="1"/>
    <col min="7686" max="7686" width="23.90625" style="2" customWidth="1"/>
    <col min="7687" max="7936" width="9.08984375" style="2"/>
    <col min="7937" max="7937" width="11.6328125" style="2" customWidth="1"/>
    <col min="7938" max="7938" width="14.36328125" style="2" customWidth="1"/>
    <col min="7939" max="7939" width="11.453125" style="2" customWidth="1"/>
    <col min="7940" max="7940" width="9.6328125" style="2" customWidth="1"/>
    <col min="7941" max="7941" width="12" style="2" customWidth="1"/>
    <col min="7942" max="7942" width="23.90625" style="2" customWidth="1"/>
    <col min="7943" max="8192" width="9.08984375" style="2"/>
    <col min="8193" max="8193" width="11.6328125" style="2" customWidth="1"/>
    <col min="8194" max="8194" width="14.36328125" style="2" customWidth="1"/>
    <col min="8195" max="8195" width="11.453125" style="2" customWidth="1"/>
    <col min="8196" max="8196" width="9.6328125" style="2" customWidth="1"/>
    <col min="8197" max="8197" width="12" style="2" customWidth="1"/>
    <col min="8198" max="8198" width="23.90625" style="2" customWidth="1"/>
    <col min="8199" max="8448" width="9.08984375" style="2"/>
    <col min="8449" max="8449" width="11.6328125" style="2" customWidth="1"/>
    <col min="8450" max="8450" width="14.36328125" style="2" customWidth="1"/>
    <col min="8451" max="8451" width="11.453125" style="2" customWidth="1"/>
    <col min="8452" max="8452" width="9.6328125" style="2" customWidth="1"/>
    <col min="8453" max="8453" width="12" style="2" customWidth="1"/>
    <col min="8454" max="8454" width="23.90625" style="2" customWidth="1"/>
    <col min="8455" max="8704" width="9.08984375" style="2"/>
    <col min="8705" max="8705" width="11.6328125" style="2" customWidth="1"/>
    <col min="8706" max="8706" width="14.36328125" style="2" customWidth="1"/>
    <col min="8707" max="8707" width="11.453125" style="2" customWidth="1"/>
    <col min="8708" max="8708" width="9.6328125" style="2" customWidth="1"/>
    <col min="8709" max="8709" width="12" style="2" customWidth="1"/>
    <col min="8710" max="8710" width="23.90625" style="2" customWidth="1"/>
    <col min="8711" max="8960" width="9.08984375" style="2"/>
    <col min="8961" max="8961" width="11.6328125" style="2" customWidth="1"/>
    <col min="8962" max="8962" width="14.36328125" style="2" customWidth="1"/>
    <col min="8963" max="8963" width="11.453125" style="2" customWidth="1"/>
    <col min="8964" max="8964" width="9.6328125" style="2" customWidth="1"/>
    <col min="8965" max="8965" width="12" style="2" customWidth="1"/>
    <col min="8966" max="8966" width="23.90625" style="2" customWidth="1"/>
    <col min="8967" max="9216" width="9.08984375" style="2"/>
    <col min="9217" max="9217" width="11.6328125" style="2" customWidth="1"/>
    <col min="9218" max="9218" width="14.36328125" style="2" customWidth="1"/>
    <col min="9219" max="9219" width="11.453125" style="2" customWidth="1"/>
    <col min="9220" max="9220" width="9.6328125" style="2" customWidth="1"/>
    <col min="9221" max="9221" width="12" style="2" customWidth="1"/>
    <col min="9222" max="9222" width="23.90625" style="2" customWidth="1"/>
    <col min="9223" max="9472" width="9.08984375" style="2"/>
    <col min="9473" max="9473" width="11.6328125" style="2" customWidth="1"/>
    <col min="9474" max="9474" width="14.36328125" style="2" customWidth="1"/>
    <col min="9475" max="9475" width="11.453125" style="2" customWidth="1"/>
    <col min="9476" max="9476" width="9.6328125" style="2" customWidth="1"/>
    <col min="9477" max="9477" width="12" style="2" customWidth="1"/>
    <col min="9478" max="9478" width="23.90625" style="2" customWidth="1"/>
    <col min="9479" max="9728" width="9.08984375" style="2"/>
    <col min="9729" max="9729" width="11.6328125" style="2" customWidth="1"/>
    <col min="9730" max="9730" width="14.36328125" style="2" customWidth="1"/>
    <col min="9731" max="9731" width="11.453125" style="2" customWidth="1"/>
    <col min="9732" max="9732" width="9.6328125" style="2" customWidth="1"/>
    <col min="9733" max="9733" width="12" style="2" customWidth="1"/>
    <col min="9734" max="9734" width="23.90625" style="2" customWidth="1"/>
    <col min="9735" max="9984" width="9.08984375" style="2"/>
    <col min="9985" max="9985" width="11.6328125" style="2" customWidth="1"/>
    <col min="9986" max="9986" width="14.36328125" style="2" customWidth="1"/>
    <col min="9987" max="9987" width="11.453125" style="2" customWidth="1"/>
    <col min="9988" max="9988" width="9.6328125" style="2" customWidth="1"/>
    <col min="9989" max="9989" width="12" style="2" customWidth="1"/>
    <col min="9990" max="9990" width="23.90625" style="2" customWidth="1"/>
    <col min="9991" max="10240" width="9.08984375" style="2"/>
    <col min="10241" max="10241" width="11.6328125" style="2" customWidth="1"/>
    <col min="10242" max="10242" width="14.36328125" style="2" customWidth="1"/>
    <col min="10243" max="10243" width="11.453125" style="2" customWidth="1"/>
    <col min="10244" max="10244" width="9.6328125" style="2" customWidth="1"/>
    <col min="10245" max="10245" width="12" style="2" customWidth="1"/>
    <col min="10246" max="10246" width="23.90625" style="2" customWidth="1"/>
    <col min="10247" max="10496" width="9.08984375" style="2"/>
    <col min="10497" max="10497" width="11.6328125" style="2" customWidth="1"/>
    <col min="10498" max="10498" width="14.36328125" style="2" customWidth="1"/>
    <col min="10499" max="10499" width="11.453125" style="2" customWidth="1"/>
    <col min="10500" max="10500" width="9.6328125" style="2" customWidth="1"/>
    <col min="10501" max="10501" width="12" style="2" customWidth="1"/>
    <col min="10502" max="10502" width="23.90625" style="2" customWidth="1"/>
    <col min="10503" max="10752" width="9.08984375" style="2"/>
    <col min="10753" max="10753" width="11.6328125" style="2" customWidth="1"/>
    <col min="10754" max="10754" width="14.36328125" style="2" customWidth="1"/>
    <col min="10755" max="10755" width="11.453125" style="2" customWidth="1"/>
    <col min="10756" max="10756" width="9.6328125" style="2" customWidth="1"/>
    <col min="10757" max="10757" width="12" style="2" customWidth="1"/>
    <col min="10758" max="10758" width="23.90625" style="2" customWidth="1"/>
    <col min="10759" max="11008" width="9.08984375" style="2"/>
    <col min="11009" max="11009" width="11.6328125" style="2" customWidth="1"/>
    <col min="11010" max="11010" width="14.36328125" style="2" customWidth="1"/>
    <col min="11011" max="11011" width="11.453125" style="2" customWidth="1"/>
    <col min="11012" max="11012" width="9.6328125" style="2" customWidth="1"/>
    <col min="11013" max="11013" width="12" style="2" customWidth="1"/>
    <col min="11014" max="11014" width="23.90625" style="2" customWidth="1"/>
    <col min="11015" max="11264" width="9.08984375" style="2"/>
    <col min="11265" max="11265" width="11.6328125" style="2" customWidth="1"/>
    <col min="11266" max="11266" width="14.36328125" style="2" customWidth="1"/>
    <col min="11267" max="11267" width="11.453125" style="2" customWidth="1"/>
    <col min="11268" max="11268" width="9.6328125" style="2" customWidth="1"/>
    <col min="11269" max="11269" width="12" style="2" customWidth="1"/>
    <col min="11270" max="11270" width="23.90625" style="2" customWidth="1"/>
    <col min="11271" max="11520" width="9.08984375" style="2"/>
    <col min="11521" max="11521" width="11.6328125" style="2" customWidth="1"/>
    <col min="11522" max="11522" width="14.36328125" style="2" customWidth="1"/>
    <col min="11523" max="11523" width="11.453125" style="2" customWidth="1"/>
    <col min="11524" max="11524" width="9.6328125" style="2" customWidth="1"/>
    <col min="11525" max="11525" width="12" style="2" customWidth="1"/>
    <col min="11526" max="11526" width="23.90625" style="2" customWidth="1"/>
    <col min="11527" max="11776" width="9.08984375" style="2"/>
    <col min="11777" max="11777" width="11.6328125" style="2" customWidth="1"/>
    <col min="11778" max="11778" width="14.36328125" style="2" customWidth="1"/>
    <col min="11779" max="11779" width="11.453125" style="2" customWidth="1"/>
    <col min="11780" max="11780" width="9.6328125" style="2" customWidth="1"/>
    <col min="11781" max="11781" width="12" style="2" customWidth="1"/>
    <col min="11782" max="11782" width="23.90625" style="2" customWidth="1"/>
    <col min="11783" max="12032" width="9.08984375" style="2"/>
    <col min="12033" max="12033" width="11.6328125" style="2" customWidth="1"/>
    <col min="12034" max="12034" width="14.36328125" style="2" customWidth="1"/>
    <col min="12035" max="12035" width="11.453125" style="2" customWidth="1"/>
    <col min="12036" max="12036" width="9.6328125" style="2" customWidth="1"/>
    <col min="12037" max="12037" width="12" style="2" customWidth="1"/>
    <col min="12038" max="12038" width="23.90625" style="2" customWidth="1"/>
    <col min="12039" max="12288" width="9.08984375" style="2"/>
    <col min="12289" max="12289" width="11.6328125" style="2" customWidth="1"/>
    <col min="12290" max="12290" width="14.36328125" style="2" customWidth="1"/>
    <col min="12291" max="12291" width="11.453125" style="2" customWidth="1"/>
    <col min="12292" max="12292" width="9.6328125" style="2" customWidth="1"/>
    <col min="12293" max="12293" width="12" style="2" customWidth="1"/>
    <col min="12294" max="12294" width="23.90625" style="2" customWidth="1"/>
    <col min="12295" max="12544" width="9.08984375" style="2"/>
    <col min="12545" max="12545" width="11.6328125" style="2" customWidth="1"/>
    <col min="12546" max="12546" width="14.36328125" style="2" customWidth="1"/>
    <col min="12547" max="12547" width="11.453125" style="2" customWidth="1"/>
    <col min="12548" max="12548" width="9.6328125" style="2" customWidth="1"/>
    <col min="12549" max="12549" width="12" style="2" customWidth="1"/>
    <col min="12550" max="12550" width="23.90625" style="2" customWidth="1"/>
    <col min="12551" max="12800" width="9.08984375" style="2"/>
    <col min="12801" max="12801" width="11.6328125" style="2" customWidth="1"/>
    <col min="12802" max="12802" width="14.36328125" style="2" customWidth="1"/>
    <col min="12803" max="12803" width="11.453125" style="2" customWidth="1"/>
    <col min="12804" max="12804" width="9.6328125" style="2" customWidth="1"/>
    <col min="12805" max="12805" width="12" style="2" customWidth="1"/>
    <col min="12806" max="12806" width="23.90625" style="2" customWidth="1"/>
    <col min="12807" max="13056" width="9.08984375" style="2"/>
    <col min="13057" max="13057" width="11.6328125" style="2" customWidth="1"/>
    <col min="13058" max="13058" width="14.36328125" style="2" customWidth="1"/>
    <col min="13059" max="13059" width="11.453125" style="2" customWidth="1"/>
    <col min="13060" max="13060" width="9.6328125" style="2" customWidth="1"/>
    <col min="13061" max="13061" width="12" style="2" customWidth="1"/>
    <col min="13062" max="13062" width="23.90625" style="2" customWidth="1"/>
    <col min="13063" max="13312" width="9.08984375" style="2"/>
    <col min="13313" max="13313" width="11.6328125" style="2" customWidth="1"/>
    <col min="13314" max="13314" width="14.36328125" style="2" customWidth="1"/>
    <col min="13315" max="13315" width="11.453125" style="2" customWidth="1"/>
    <col min="13316" max="13316" width="9.6328125" style="2" customWidth="1"/>
    <col min="13317" max="13317" width="12" style="2" customWidth="1"/>
    <col min="13318" max="13318" width="23.90625" style="2" customWidth="1"/>
    <col min="13319" max="13568" width="9.08984375" style="2"/>
    <col min="13569" max="13569" width="11.6328125" style="2" customWidth="1"/>
    <col min="13570" max="13570" width="14.36328125" style="2" customWidth="1"/>
    <col min="13571" max="13571" width="11.453125" style="2" customWidth="1"/>
    <col min="13572" max="13572" width="9.6328125" style="2" customWidth="1"/>
    <col min="13573" max="13573" width="12" style="2" customWidth="1"/>
    <col min="13574" max="13574" width="23.90625" style="2" customWidth="1"/>
    <col min="13575" max="13824" width="9.08984375" style="2"/>
    <col min="13825" max="13825" width="11.6328125" style="2" customWidth="1"/>
    <col min="13826" max="13826" width="14.36328125" style="2" customWidth="1"/>
    <col min="13827" max="13827" width="11.453125" style="2" customWidth="1"/>
    <col min="13828" max="13828" width="9.6328125" style="2" customWidth="1"/>
    <col min="13829" max="13829" width="12" style="2" customWidth="1"/>
    <col min="13830" max="13830" width="23.90625" style="2" customWidth="1"/>
    <col min="13831" max="14080" width="9.08984375" style="2"/>
    <col min="14081" max="14081" width="11.6328125" style="2" customWidth="1"/>
    <col min="14082" max="14082" width="14.36328125" style="2" customWidth="1"/>
    <col min="14083" max="14083" width="11.453125" style="2" customWidth="1"/>
    <col min="14084" max="14084" width="9.6328125" style="2" customWidth="1"/>
    <col min="14085" max="14085" width="12" style="2" customWidth="1"/>
    <col min="14086" max="14086" width="23.90625" style="2" customWidth="1"/>
    <col min="14087" max="14336" width="9.08984375" style="2"/>
    <col min="14337" max="14337" width="11.6328125" style="2" customWidth="1"/>
    <col min="14338" max="14338" width="14.36328125" style="2" customWidth="1"/>
    <col min="14339" max="14339" width="11.453125" style="2" customWidth="1"/>
    <col min="14340" max="14340" width="9.6328125" style="2" customWidth="1"/>
    <col min="14341" max="14341" width="12" style="2" customWidth="1"/>
    <col min="14342" max="14342" width="23.90625" style="2" customWidth="1"/>
    <col min="14343" max="14592" width="9.08984375" style="2"/>
    <col min="14593" max="14593" width="11.6328125" style="2" customWidth="1"/>
    <col min="14594" max="14594" width="14.36328125" style="2" customWidth="1"/>
    <col min="14595" max="14595" width="11.453125" style="2" customWidth="1"/>
    <col min="14596" max="14596" width="9.6328125" style="2" customWidth="1"/>
    <col min="14597" max="14597" width="12" style="2" customWidth="1"/>
    <col min="14598" max="14598" width="23.90625" style="2" customWidth="1"/>
    <col min="14599" max="14848" width="9.08984375" style="2"/>
    <col min="14849" max="14849" width="11.6328125" style="2" customWidth="1"/>
    <col min="14850" max="14850" width="14.36328125" style="2" customWidth="1"/>
    <col min="14851" max="14851" width="11.453125" style="2" customWidth="1"/>
    <col min="14852" max="14852" width="9.6328125" style="2" customWidth="1"/>
    <col min="14853" max="14853" width="12" style="2" customWidth="1"/>
    <col min="14854" max="14854" width="23.90625" style="2" customWidth="1"/>
    <col min="14855" max="15104" width="9.08984375" style="2"/>
    <col min="15105" max="15105" width="11.6328125" style="2" customWidth="1"/>
    <col min="15106" max="15106" width="14.36328125" style="2" customWidth="1"/>
    <col min="15107" max="15107" width="11.453125" style="2" customWidth="1"/>
    <col min="15108" max="15108" width="9.6328125" style="2" customWidth="1"/>
    <col min="15109" max="15109" width="12" style="2" customWidth="1"/>
    <col min="15110" max="15110" width="23.90625" style="2" customWidth="1"/>
    <col min="15111" max="15360" width="9.08984375" style="2"/>
    <col min="15361" max="15361" width="11.6328125" style="2" customWidth="1"/>
    <col min="15362" max="15362" width="14.36328125" style="2" customWidth="1"/>
    <col min="15363" max="15363" width="11.453125" style="2" customWidth="1"/>
    <col min="15364" max="15364" width="9.6328125" style="2" customWidth="1"/>
    <col min="15365" max="15365" width="12" style="2" customWidth="1"/>
    <col min="15366" max="15366" width="23.90625" style="2" customWidth="1"/>
    <col min="15367" max="15616" width="9.08984375" style="2"/>
    <col min="15617" max="15617" width="11.6328125" style="2" customWidth="1"/>
    <col min="15618" max="15618" width="14.36328125" style="2" customWidth="1"/>
    <col min="15619" max="15619" width="11.453125" style="2" customWidth="1"/>
    <col min="15620" max="15620" width="9.6328125" style="2" customWidth="1"/>
    <col min="15621" max="15621" width="12" style="2" customWidth="1"/>
    <col min="15622" max="15622" width="23.90625" style="2" customWidth="1"/>
    <col min="15623" max="15872" width="9.08984375" style="2"/>
    <col min="15873" max="15873" width="11.6328125" style="2" customWidth="1"/>
    <col min="15874" max="15874" width="14.36328125" style="2" customWidth="1"/>
    <col min="15875" max="15875" width="11.453125" style="2" customWidth="1"/>
    <col min="15876" max="15876" width="9.6328125" style="2" customWidth="1"/>
    <col min="15877" max="15877" width="12" style="2" customWidth="1"/>
    <col min="15878" max="15878" width="23.90625" style="2" customWidth="1"/>
    <col min="15879" max="16128" width="9.08984375" style="2"/>
    <col min="16129" max="16129" width="11.6328125" style="2" customWidth="1"/>
    <col min="16130" max="16130" width="14.36328125" style="2" customWidth="1"/>
    <col min="16131" max="16131" width="11.453125" style="2" customWidth="1"/>
    <col min="16132" max="16132" width="9.6328125" style="2" customWidth="1"/>
    <col min="16133" max="16133" width="12" style="2" customWidth="1"/>
    <col min="16134" max="16134" width="23.90625" style="2" customWidth="1"/>
    <col min="16135" max="16384" width="9.08984375" style="2"/>
  </cols>
  <sheetData>
    <row r="1" spans="1:6" ht="15" x14ac:dyDescent="0.3">
      <c r="A1" s="1" t="s">
        <v>109</v>
      </c>
    </row>
    <row r="2" spans="1:6" ht="39" x14ac:dyDescent="0.3">
      <c r="A2" s="3" t="s">
        <v>110</v>
      </c>
      <c r="B2" s="3" t="s">
        <v>111</v>
      </c>
      <c r="C2" s="3" t="s">
        <v>112</v>
      </c>
      <c r="D2" s="3" t="s">
        <v>113</v>
      </c>
      <c r="E2" s="3" t="s">
        <v>114</v>
      </c>
      <c r="F2" s="3" t="s">
        <v>115</v>
      </c>
    </row>
    <row r="3" spans="1:6" ht="26" x14ac:dyDescent="0.3">
      <c r="A3" s="4" t="s">
        <v>116</v>
      </c>
      <c r="B3" s="4" t="s">
        <v>117</v>
      </c>
      <c r="C3" s="5" t="s">
        <v>118</v>
      </c>
      <c r="D3" s="5" t="s">
        <v>119</v>
      </c>
      <c r="E3" s="6">
        <v>22</v>
      </c>
      <c r="F3" s="7" t="s">
        <v>120</v>
      </c>
    </row>
    <row r="4" spans="1:6" x14ac:dyDescent="0.3">
      <c r="A4" s="8"/>
      <c r="B4" s="8"/>
      <c r="C4" s="8"/>
      <c r="D4" s="9"/>
      <c r="E4" s="6">
        <v>19</v>
      </c>
      <c r="F4" s="7" t="s">
        <v>121</v>
      </c>
    </row>
    <row r="5" spans="1:6" ht="26" x14ac:dyDescent="0.3">
      <c r="A5" s="4" t="s">
        <v>122</v>
      </c>
      <c r="B5" s="4" t="s">
        <v>105</v>
      </c>
      <c r="C5" s="4" t="s">
        <v>123</v>
      </c>
      <c r="D5" s="7" t="s">
        <v>124</v>
      </c>
      <c r="E5" s="6">
        <v>17.8</v>
      </c>
      <c r="F5" s="7" t="s">
        <v>125</v>
      </c>
    </row>
    <row r="6" spans="1:6" ht="39" x14ac:dyDescent="0.3">
      <c r="A6" s="10"/>
      <c r="B6" s="10"/>
      <c r="C6" s="10"/>
      <c r="D6" s="7" t="s">
        <v>136</v>
      </c>
      <c r="E6" s="6">
        <v>15.6</v>
      </c>
      <c r="F6" s="7" t="s">
        <v>125</v>
      </c>
    </row>
    <row r="7" spans="1:6" ht="26" x14ac:dyDescent="0.3">
      <c r="A7" s="4" t="s">
        <v>116</v>
      </c>
      <c r="B7" s="4" t="s">
        <v>117</v>
      </c>
      <c r="C7" s="4" t="s">
        <v>126</v>
      </c>
      <c r="D7" s="5" t="s">
        <v>127</v>
      </c>
      <c r="E7" s="6">
        <v>13</v>
      </c>
      <c r="F7" s="7" t="s">
        <v>120</v>
      </c>
    </row>
    <row r="8" spans="1:6" x14ac:dyDescent="0.3">
      <c r="A8" s="10"/>
      <c r="B8" s="10"/>
      <c r="C8" s="10"/>
      <c r="D8" s="9"/>
      <c r="E8" s="6">
        <v>9</v>
      </c>
      <c r="F8" s="7" t="s">
        <v>121</v>
      </c>
    </row>
    <row r="9" spans="1:6" ht="26" x14ac:dyDescent="0.3">
      <c r="A9" s="5" t="s">
        <v>128</v>
      </c>
      <c r="B9" s="5" t="s">
        <v>129</v>
      </c>
      <c r="C9" s="4" t="s">
        <v>130</v>
      </c>
      <c r="D9" s="7" t="s">
        <v>131</v>
      </c>
      <c r="E9" s="6">
        <v>15</v>
      </c>
      <c r="F9" s="7" t="s">
        <v>125</v>
      </c>
    </row>
    <row r="10" spans="1:6" ht="26" x14ac:dyDescent="0.3">
      <c r="A10" s="11"/>
      <c r="B10" s="11"/>
      <c r="C10" s="11"/>
      <c r="D10" s="7" t="s">
        <v>132</v>
      </c>
      <c r="E10" s="6">
        <v>12.2</v>
      </c>
      <c r="F10" s="7" t="s">
        <v>125</v>
      </c>
    </row>
    <row r="11" spans="1:6" ht="26" x14ac:dyDescent="0.3">
      <c r="A11" s="8"/>
      <c r="B11" s="8"/>
      <c r="C11" s="8"/>
      <c r="D11" s="7" t="s">
        <v>133</v>
      </c>
      <c r="E11" s="6">
        <v>8.9</v>
      </c>
      <c r="F11" s="7" t="s">
        <v>125</v>
      </c>
    </row>
    <row r="12" spans="1:6" ht="39" x14ac:dyDescent="0.3">
      <c r="A12" s="4" t="s">
        <v>116</v>
      </c>
      <c r="B12" s="4" t="s">
        <v>117</v>
      </c>
      <c r="C12" s="4" t="s">
        <v>130</v>
      </c>
      <c r="D12" s="7" t="s">
        <v>134</v>
      </c>
      <c r="E12" s="6">
        <v>13</v>
      </c>
      <c r="F12" s="7" t="s">
        <v>125</v>
      </c>
    </row>
    <row r="13" spans="1:6" ht="42.75" customHeight="1" x14ac:dyDescent="0.3">
      <c r="A13" s="8"/>
      <c r="B13" s="8"/>
      <c r="C13" s="8"/>
      <c r="D13" s="7" t="s">
        <v>135</v>
      </c>
      <c r="E13" s="6">
        <v>9</v>
      </c>
      <c r="F13" s="7" t="s">
        <v>125</v>
      </c>
    </row>
  </sheetData>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B15AD-5569-4890-BFAD-3E48FF97C887}">
  <dimension ref="A1:E19"/>
  <sheetViews>
    <sheetView zoomScaleNormal="100" workbookViewId="0">
      <pane ySplit="1" topLeftCell="A2" activePane="bottomLeft" state="frozen"/>
      <selection activeCell="B2" sqref="B2:C11"/>
      <selection pane="bottomLeft" activeCell="F1" sqref="F1"/>
    </sheetView>
  </sheetViews>
  <sheetFormatPr defaultColWidth="9" defaultRowHeight="13" x14ac:dyDescent="0.3"/>
  <cols>
    <col min="1" max="1" width="11" style="401" customWidth="1"/>
    <col min="2" max="16384" width="9" style="401"/>
  </cols>
  <sheetData>
    <row r="1" spans="1:5" s="398" customFormat="1" ht="26" x14ac:dyDescent="0.3">
      <c r="A1" s="396" t="s">
        <v>1</v>
      </c>
      <c r="B1" s="397" t="s">
        <v>753</v>
      </c>
      <c r="C1" s="397" t="s">
        <v>754</v>
      </c>
      <c r="D1" s="397" t="s">
        <v>755</v>
      </c>
      <c r="E1" s="397" t="s">
        <v>756</v>
      </c>
    </row>
    <row r="2" spans="1:5" s="398" customFormat="1" ht="91" x14ac:dyDescent="0.3">
      <c r="A2" s="396"/>
      <c r="B2" s="397" t="s">
        <v>770</v>
      </c>
      <c r="C2" s="397" t="s">
        <v>771</v>
      </c>
      <c r="D2" s="397" t="s">
        <v>770</v>
      </c>
      <c r="E2" s="397" t="s">
        <v>771</v>
      </c>
    </row>
    <row r="3" spans="1:5" x14ac:dyDescent="0.3">
      <c r="A3" s="399">
        <v>2006</v>
      </c>
      <c r="B3" s="400"/>
      <c r="C3" s="400"/>
      <c r="D3" s="400"/>
      <c r="E3" s="400"/>
    </row>
    <row r="4" spans="1:5" x14ac:dyDescent="0.3">
      <c r="A4" s="402">
        <v>2007</v>
      </c>
      <c r="B4" s="403">
        <v>34</v>
      </c>
      <c r="C4" s="403">
        <v>38</v>
      </c>
      <c r="D4" s="402">
        <v>26</v>
      </c>
      <c r="E4" s="402">
        <v>38</v>
      </c>
    </row>
    <row r="5" spans="1:5" x14ac:dyDescent="0.3">
      <c r="A5" s="402">
        <v>2008</v>
      </c>
      <c r="B5" s="403">
        <v>0</v>
      </c>
      <c r="C5" s="403">
        <v>30</v>
      </c>
      <c r="D5" s="402">
        <v>6</v>
      </c>
      <c r="E5" s="402">
        <v>31</v>
      </c>
    </row>
    <row r="6" spans="1:5" x14ac:dyDescent="0.3">
      <c r="A6" s="402">
        <v>2009</v>
      </c>
      <c r="B6" s="403">
        <v>11</v>
      </c>
      <c r="C6" s="403">
        <v>14</v>
      </c>
      <c r="D6" s="402">
        <v>0</v>
      </c>
      <c r="E6" s="402">
        <v>16</v>
      </c>
    </row>
    <row r="7" spans="1:5" x14ac:dyDescent="0.3">
      <c r="A7" s="402">
        <v>2010</v>
      </c>
      <c r="B7" s="403">
        <v>0</v>
      </c>
      <c r="C7" s="403">
        <v>14</v>
      </c>
      <c r="D7" s="402">
        <v>1</v>
      </c>
      <c r="E7" s="402">
        <v>24</v>
      </c>
    </row>
    <row r="8" spans="1:5" x14ac:dyDescent="0.3">
      <c r="A8" s="402">
        <v>2011</v>
      </c>
      <c r="B8" s="403">
        <v>0</v>
      </c>
      <c r="C8" s="403">
        <v>3</v>
      </c>
      <c r="D8" s="402"/>
      <c r="E8" s="402"/>
    </row>
    <row r="9" spans="1:5" x14ac:dyDescent="0.3">
      <c r="A9" s="402">
        <v>2012</v>
      </c>
      <c r="B9" s="403">
        <v>0</v>
      </c>
      <c r="C9" s="403">
        <v>11</v>
      </c>
      <c r="D9" s="402"/>
      <c r="E9" s="402"/>
    </row>
    <row r="10" spans="1:5" x14ac:dyDescent="0.3">
      <c r="A10" s="402">
        <v>2013</v>
      </c>
      <c r="B10" s="403">
        <v>14</v>
      </c>
      <c r="C10" s="403">
        <v>40</v>
      </c>
      <c r="D10" s="402">
        <v>12</v>
      </c>
      <c r="E10" s="402">
        <v>45</v>
      </c>
    </row>
    <row r="11" spans="1:5" x14ac:dyDescent="0.3">
      <c r="A11" s="402">
        <v>2014</v>
      </c>
      <c r="B11" s="403">
        <v>0</v>
      </c>
      <c r="C11" s="403">
        <v>16</v>
      </c>
      <c r="D11" s="402">
        <v>0</v>
      </c>
      <c r="E11" s="402">
        <v>22</v>
      </c>
    </row>
    <row r="12" spans="1:5" x14ac:dyDescent="0.3">
      <c r="A12" s="402">
        <v>2015</v>
      </c>
      <c r="B12" s="402">
        <v>6</v>
      </c>
      <c r="C12" s="402">
        <v>31</v>
      </c>
      <c r="D12" s="402">
        <v>9</v>
      </c>
      <c r="E12" s="402">
        <v>33</v>
      </c>
    </row>
    <row r="13" spans="1:5" x14ac:dyDescent="0.3">
      <c r="A13" s="402">
        <v>2016</v>
      </c>
      <c r="B13" s="402"/>
      <c r="C13" s="402"/>
      <c r="D13" s="402">
        <v>2</v>
      </c>
      <c r="E13" s="402">
        <v>23</v>
      </c>
    </row>
    <row r="14" spans="1:5" x14ac:dyDescent="0.3">
      <c r="A14" s="402">
        <v>2017</v>
      </c>
      <c r="B14" s="402"/>
      <c r="C14" s="402"/>
      <c r="D14" s="402">
        <v>0</v>
      </c>
      <c r="E14" s="402">
        <v>0</v>
      </c>
    </row>
    <row r="15" spans="1:5" x14ac:dyDescent="0.3">
      <c r="A15" s="402">
        <v>2018</v>
      </c>
      <c r="B15" s="402"/>
      <c r="C15" s="402"/>
      <c r="D15" s="402">
        <v>0</v>
      </c>
      <c r="E15" s="402">
        <v>21</v>
      </c>
    </row>
    <row r="16" spans="1:5" x14ac:dyDescent="0.3">
      <c r="A16" s="402">
        <v>2019</v>
      </c>
      <c r="B16" s="402"/>
      <c r="C16" s="402"/>
      <c r="D16" s="402"/>
      <c r="E16" s="402"/>
    </row>
    <row r="17" spans="1:5" x14ac:dyDescent="0.3">
      <c r="A17" s="402">
        <v>2020</v>
      </c>
      <c r="B17" s="402">
        <v>8</v>
      </c>
      <c r="C17" s="402">
        <v>28</v>
      </c>
      <c r="D17" s="402">
        <v>18</v>
      </c>
      <c r="E17" s="402">
        <v>41</v>
      </c>
    </row>
    <row r="18" spans="1:5" x14ac:dyDescent="0.3">
      <c r="A18" s="402">
        <v>2021</v>
      </c>
      <c r="B18" s="402">
        <v>22</v>
      </c>
      <c r="C18" s="402">
        <v>20</v>
      </c>
      <c r="D18" s="402">
        <v>53</v>
      </c>
      <c r="E18" s="402">
        <v>37</v>
      </c>
    </row>
    <row r="19" spans="1:5" x14ac:dyDescent="0.3">
      <c r="A19" s="404"/>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409"/>
  <sheetViews>
    <sheetView topLeftCell="A10" workbookViewId="0">
      <pane ySplit="1" topLeftCell="A387" activePane="bottomLeft" state="frozen"/>
      <selection activeCell="A10" sqref="A10"/>
      <selection pane="bottomLeft" activeCell="O394" sqref="O394"/>
    </sheetView>
  </sheetViews>
  <sheetFormatPr defaultColWidth="9" defaultRowHeight="13" x14ac:dyDescent="0.3"/>
  <cols>
    <col min="1" max="1" width="34" style="2" customWidth="1"/>
    <col min="2" max="2" width="8.90625" style="2" customWidth="1"/>
    <col min="3" max="3" width="6.90625" style="2" customWidth="1"/>
    <col min="4" max="4" width="10.453125" style="61" customWidth="1"/>
    <col min="5" max="5" width="7" style="2" customWidth="1"/>
    <col min="6" max="6" width="12.6328125" style="2" customWidth="1"/>
    <col min="7" max="7" width="9" style="92"/>
    <col min="8" max="8" width="9" style="198"/>
    <col min="9" max="9" width="9" style="92"/>
    <col min="10" max="10" width="9" style="198"/>
    <col min="11" max="11" width="9" style="92"/>
    <col min="12" max="12" width="9" style="199"/>
    <col min="13" max="13" width="9" style="92"/>
    <col min="14" max="16" width="9" style="16"/>
    <col min="17" max="16384" width="9" style="2"/>
  </cols>
  <sheetData>
    <row r="1" spans="1:16" s="55" customFormat="1" ht="15" x14ac:dyDescent="0.3">
      <c r="D1" s="58"/>
      <c r="G1" s="160" t="s">
        <v>61</v>
      </c>
      <c r="H1" s="95"/>
      <c r="I1" s="13"/>
      <c r="J1" s="95"/>
      <c r="K1" s="13"/>
      <c r="L1" s="96"/>
      <c r="M1" s="13"/>
      <c r="N1" s="14"/>
      <c r="O1" s="161"/>
      <c r="P1" s="161"/>
    </row>
    <row r="2" spans="1:16" s="69" customFormat="1" ht="65" x14ac:dyDescent="0.3">
      <c r="D2" s="70"/>
      <c r="G2" s="162" t="s">
        <v>262</v>
      </c>
      <c r="H2" s="163" t="s">
        <v>239</v>
      </c>
      <c r="I2" s="162" t="s">
        <v>263</v>
      </c>
      <c r="J2" s="163" t="s">
        <v>239</v>
      </c>
      <c r="K2" s="162" t="s">
        <v>264</v>
      </c>
      <c r="L2" s="164" t="s">
        <v>239</v>
      </c>
      <c r="M2" s="162" t="s">
        <v>218</v>
      </c>
      <c r="N2" s="165" t="s">
        <v>239</v>
      </c>
      <c r="O2" s="166"/>
      <c r="P2" s="166"/>
    </row>
    <row r="3" spans="1:16" s="56" customFormat="1" ht="52" x14ac:dyDescent="0.3">
      <c r="D3" s="59"/>
      <c r="G3" s="167">
        <v>22</v>
      </c>
      <c r="H3" s="168" t="s">
        <v>17</v>
      </c>
      <c r="I3" s="167">
        <v>19</v>
      </c>
      <c r="J3" s="168" t="s">
        <v>17</v>
      </c>
      <c r="K3" s="167">
        <v>17.8</v>
      </c>
      <c r="L3" s="169" t="s">
        <v>15</v>
      </c>
      <c r="M3" s="167">
        <v>15.6</v>
      </c>
      <c r="N3" s="170" t="s">
        <v>16</v>
      </c>
      <c r="O3" s="171"/>
      <c r="P3" s="171"/>
    </row>
    <row r="4" spans="1:16" s="56" customFormat="1" ht="39" x14ac:dyDescent="0.3">
      <c r="D4" s="59"/>
      <c r="G4" s="167">
        <v>13</v>
      </c>
      <c r="H4" s="168" t="s">
        <v>12</v>
      </c>
      <c r="I4" s="167">
        <v>9</v>
      </c>
      <c r="J4" s="168" t="s">
        <v>12</v>
      </c>
      <c r="K4" s="167">
        <v>15</v>
      </c>
      <c r="L4" s="169" t="s">
        <v>13</v>
      </c>
      <c r="M4" s="167"/>
      <c r="N4" s="170"/>
      <c r="O4" s="171"/>
      <c r="P4" s="171"/>
    </row>
    <row r="5" spans="1:16" s="56" customFormat="1" ht="26" x14ac:dyDescent="0.3">
      <c r="D5" s="59"/>
      <c r="G5" s="167"/>
      <c r="H5" s="168"/>
      <c r="I5" s="167"/>
      <c r="J5" s="168"/>
      <c r="K5" s="167">
        <v>12.2</v>
      </c>
      <c r="L5" s="169" t="s">
        <v>14</v>
      </c>
      <c r="M5" s="167"/>
      <c r="N5" s="170"/>
      <c r="O5" s="171"/>
      <c r="P5" s="171"/>
    </row>
    <row r="6" spans="1:16" s="56" customFormat="1" ht="52" x14ac:dyDescent="0.3">
      <c r="D6" s="59"/>
      <c r="G6" s="167"/>
      <c r="H6" s="168"/>
      <c r="I6" s="167"/>
      <c r="J6" s="168"/>
      <c r="K6" s="167">
        <v>13</v>
      </c>
      <c r="L6" s="169" t="s">
        <v>79</v>
      </c>
      <c r="M6" s="167"/>
      <c r="N6" s="170"/>
      <c r="O6" s="171"/>
      <c r="P6" s="171"/>
    </row>
    <row r="7" spans="1:16" s="57" customFormat="1" ht="15" x14ac:dyDescent="0.3">
      <c r="A7" s="71" t="s">
        <v>555</v>
      </c>
      <c r="D7" s="58"/>
      <c r="G7" s="172"/>
      <c r="H7" s="173"/>
      <c r="I7" s="172"/>
      <c r="J7" s="173"/>
      <c r="K7" s="172"/>
      <c r="L7" s="174"/>
      <c r="M7" s="172"/>
      <c r="N7" s="175"/>
      <c r="O7" s="175"/>
      <c r="P7" s="175"/>
    </row>
    <row r="8" spans="1:16" s="62" customFormat="1" x14ac:dyDescent="0.3">
      <c r="A8" s="57" t="s">
        <v>238</v>
      </c>
      <c r="D8" s="63"/>
      <c r="G8" s="176"/>
      <c r="H8" s="177"/>
      <c r="I8" s="176"/>
      <c r="J8" s="177"/>
      <c r="K8" s="176"/>
      <c r="L8" s="178"/>
      <c r="M8" s="176"/>
      <c r="N8" s="179"/>
      <c r="O8" s="179"/>
      <c r="P8" s="179"/>
    </row>
    <row r="9" spans="1:16" s="64" customFormat="1" x14ac:dyDescent="0.3">
      <c r="A9" s="2" t="s">
        <v>643</v>
      </c>
      <c r="D9" s="65"/>
      <c r="G9" s="180"/>
      <c r="H9" s="181"/>
      <c r="I9" s="180"/>
      <c r="J9" s="181"/>
      <c r="K9" s="180"/>
      <c r="L9" s="182"/>
      <c r="M9" s="180"/>
      <c r="N9" s="183"/>
      <c r="O9" s="183"/>
      <c r="P9" s="183"/>
    </row>
    <row r="10" spans="1:16" s="68" customFormat="1" ht="78" x14ac:dyDescent="0.3">
      <c r="A10" s="66" t="s">
        <v>0</v>
      </c>
      <c r="B10" s="66" t="s">
        <v>1</v>
      </c>
      <c r="C10" s="66" t="s">
        <v>107</v>
      </c>
      <c r="D10" s="67" t="s">
        <v>86</v>
      </c>
      <c r="E10" s="66" t="s">
        <v>19</v>
      </c>
      <c r="F10" s="66" t="s">
        <v>33</v>
      </c>
      <c r="G10" s="184" t="s">
        <v>262</v>
      </c>
      <c r="H10" s="185" t="s">
        <v>8</v>
      </c>
      <c r="I10" s="184" t="s">
        <v>263</v>
      </c>
      <c r="J10" s="185" t="s">
        <v>8</v>
      </c>
      <c r="K10" s="184" t="s">
        <v>264</v>
      </c>
      <c r="L10" s="186" t="s">
        <v>8</v>
      </c>
      <c r="M10" s="184" t="s">
        <v>218</v>
      </c>
      <c r="N10" s="187" t="s">
        <v>8</v>
      </c>
      <c r="O10" s="187" t="s">
        <v>265</v>
      </c>
      <c r="P10" s="187" t="s">
        <v>219</v>
      </c>
    </row>
    <row r="11" spans="1:16" s="153" customFormat="1" x14ac:dyDescent="0.3">
      <c r="A11" s="158" t="s">
        <v>553</v>
      </c>
      <c r="B11" s="158">
        <v>2006</v>
      </c>
      <c r="C11" s="158" t="s">
        <v>186</v>
      </c>
      <c r="D11" s="159"/>
      <c r="E11" s="158" t="s">
        <v>3</v>
      </c>
      <c r="F11" s="158" t="s">
        <v>320</v>
      </c>
      <c r="G11" s="188">
        <v>17.89</v>
      </c>
      <c r="H11" s="189">
        <v>38925</v>
      </c>
      <c r="I11" s="188">
        <v>15.622777777777777</v>
      </c>
      <c r="J11" s="189">
        <v>38924</v>
      </c>
      <c r="K11" s="190">
        <v>15.614285714285716</v>
      </c>
      <c r="L11" s="191">
        <v>38930</v>
      </c>
      <c r="M11" s="190">
        <v>15.614285714285716</v>
      </c>
      <c r="N11" s="192">
        <v>38930</v>
      </c>
      <c r="O11" s="158">
        <v>0</v>
      </c>
      <c r="P11" s="158">
        <v>1</v>
      </c>
    </row>
    <row r="12" spans="1:16" s="153" customFormat="1" x14ac:dyDescent="0.3">
      <c r="A12" s="158" t="s">
        <v>470</v>
      </c>
      <c r="B12" s="158">
        <v>2006</v>
      </c>
      <c r="C12" s="158" t="s">
        <v>186</v>
      </c>
      <c r="D12" s="159"/>
      <c r="E12" s="158" t="s">
        <v>3</v>
      </c>
      <c r="F12" s="158" t="s">
        <v>321</v>
      </c>
      <c r="G12" s="188">
        <v>19.23</v>
      </c>
      <c r="H12" s="189">
        <v>38926</v>
      </c>
      <c r="I12" s="188">
        <v>16.631666666666664</v>
      </c>
      <c r="J12" s="189">
        <v>38924</v>
      </c>
      <c r="K12" s="190">
        <v>17.694285714285716</v>
      </c>
      <c r="L12" s="191">
        <v>38930</v>
      </c>
      <c r="M12" s="190">
        <v>17.694285714285716</v>
      </c>
      <c r="N12" s="192">
        <v>38930</v>
      </c>
      <c r="O12" s="158">
        <v>0</v>
      </c>
      <c r="P12" s="158">
        <v>13</v>
      </c>
    </row>
    <row r="13" spans="1:16" s="153" customFormat="1" x14ac:dyDescent="0.3">
      <c r="A13" s="8"/>
      <c r="B13" s="8"/>
      <c r="C13" s="8"/>
      <c r="D13" s="152"/>
      <c r="E13" s="8"/>
      <c r="F13" s="8"/>
      <c r="G13" s="190"/>
      <c r="H13" s="192"/>
      <c r="I13" s="190"/>
      <c r="J13" s="192"/>
      <c r="K13" s="190"/>
      <c r="L13" s="191"/>
      <c r="M13" s="190"/>
      <c r="N13" s="192"/>
      <c r="O13" s="158"/>
      <c r="P13" s="158"/>
    </row>
    <row r="14" spans="1:16" x14ac:dyDescent="0.3">
      <c r="A14" s="12" t="s">
        <v>556</v>
      </c>
      <c r="B14" s="12">
        <v>2007</v>
      </c>
      <c r="C14" s="12" t="s">
        <v>77</v>
      </c>
      <c r="D14" s="60">
        <v>1058438</v>
      </c>
      <c r="E14" s="12" t="s">
        <v>10</v>
      </c>
      <c r="F14" s="12" t="s">
        <v>9</v>
      </c>
      <c r="G14" s="13">
        <v>19</v>
      </c>
      <c r="H14" s="95">
        <v>39274</v>
      </c>
      <c r="I14" s="13">
        <v>13.9</v>
      </c>
      <c r="J14" s="95">
        <v>39274</v>
      </c>
      <c r="K14" s="13">
        <v>17.555</v>
      </c>
      <c r="L14" s="95">
        <v>39274</v>
      </c>
      <c r="M14" s="13">
        <v>16.767285714285716</v>
      </c>
      <c r="N14" s="95">
        <v>39312</v>
      </c>
      <c r="O14" s="14">
        <v>0</v>
      </c>
      <c r="P14" s="14">
        <v>16</v>
      </c>
    </row>
    <row r="15" spans="1:16" x14ac:dyDescent="0.3">
      <c r="A15" s="12" t="s">
        <v>577</v>
      </c>
      <c r="B15" s="12">
        <v>2007</v>
      </c>
      <c r="C15" s="12" t="s">
        <v>77</v>
      </c>
      <c r="D15" s="60">
        <v>1058434</v>
      </c>
      <c r="E15" s="12" t="s">
        <v>7</v>
      </c>
      <c r="F15" s="12" t="s">
        <v>11</v>
      </c>
      <c r="G15" s="13">
        <v>19.899999999999999</v>
      </c>
      <c r="H15" s="95">
        <v>39285</v>
      </c>
      <c r="I15" s="13">
        <v>14.67</v>
      </c>
      <c r="J15" s="95">
        <v>39274</v>
      </c>
      <c r="K15" s="13">
        <v>18.53442857142857</v>
      </c>
      <c r="L15" s="95">
        <v>39286</v>
      </c>
      <c r="M15" s="13">
        <v>17.351571428571429</v>
      </c>
      <c r="N15" s="95">
        <v>39296</v>
      </c>
      <c r="O15" s="14">
        <v>12</v>
      </c>
      <c r="P15" s="14">
        <v>23</v>
      </c>
    </row>
    <row r="16" spans="1:16" x14ac:dyDescent="0.3">
      <c r="A16" s="12" t="s">
        <v>553</v>
      </c>
      <c r="B16" s="12">
        <v>2007</v>
      </c>
      <c r="C16" s="12" t="s">
        <v>186</v>
      </c>
      <c r="D16" s="60"/>
      <c r="E16" s="12" t="s">
        <v>7</v>
      </c>
      <c r="F16" s="12" t="s">
        <v>187</v>
      </c>
      <c r="G16" s="97">
        <v>19.63</v>
      </c>
      <c r="H16" s="156">
        <v>39281</v>
      </c>
      <c r="I16" s="97">
        <v>14.76333333333333</v>
      </c>
      <c r="J16" s="156">
        <v>39282</v>
      </c>
      <c r="K16" s="97">
        <v>18.66</v>
      </c>
      <c r="L16" s="156">
        <v>39286</v>
      </c>
      <c r="M16" s="97">
        <v>17.132857142857141</v>
      </c>
      <c r="N16" s="156">
        <v>39298</v>
      </c>
      <c r="O16" s="17">
        <v>6</v>
      </c>
      <c r="P16" s="17">
        <v>4</v>
      </c>
    </row>
    <row r="17" spans="1:16" x14ac:dyDescent="0.3">
      <c r="A17" s="12" t="s">
        <v>63</v>
      </c>
      <c r="B17" s="12">
        <v>2007</v>
      </c>
      <c r="C17" s="12" t="s">
        <v>77</v>
      </c>
      <c r="D17" s="60">
        <v>1058432</v>
      </c>
      <c r="E17" s="12" t="s">
        <v>7</v>
      </c>
      <c r="F17" s="12" t="s">
        <v>21</v>
      </c>
      <c r="G17" s="13">
        <v>21.38</v>
      </c>
      <c r="H17" s="95">
        <v>39285</v>
      </c>
      <c r="I17" s="13">
        <v>15.66</v>
      </c>
      <c r="J17" s="95">
        <v>39294</v>
      </c>
      <c r="K17" s="13">
        <v>20.125714285714285</v>
      </c>
      <c r="L17" s="95">
        <v>39285</v>
      </c>
      <c r="M17" s="13">
        <v>19.024000000000001</v>
      </c>
      <c r="N17" s="95">
        <v>39298</v>
      </c>
      <c r="O17" s="14">
        <v>49</v>
      </c>
      <c r="P17" s="14">
        <v>42</v>
      </c>
    </row>
    <row r="18" spans="1:16" x14ac:dyDescent="0.3">
      <c r="A18" s="12" t="s">
        <v>469</v>
      </c>
      <c r="B18" s="12">
        <v>2007</v>
      </c>
      <c r="C18" s="12" t="s">
        <v>77</v>
      </c>
      <c r="D18" s="60">
        <v>1058430</v>
      </c>
      <c r="E18" s="12" t="s">
        <v>7</v>
      </c>
      <c r="F18" s="12" t="s">
        <v>23</v>
      </c>
      <c r="G18" s="13">
        <v>20.23</v>
      </c>
      <c r="H18" s="95">
        <v>39285</v>
      </c>
      <c r="I18" s="13">
        <v>15.68</v>
      </c>
      <c r="J18" s="95">
        <v>39294</v>
      </c>
      <c r="K18" s="13">
        <v>18.969428571428573</v>
      </c>
      <c r="L18" s="95">
        <v>39286</v>
      </c>
      <c r="M18" s="13">
        <v>18.29</v>
      </c>
      <c r="N18" s="193" t="s">
        <v>319</v>
      </c>
      <c r="O18" s="14">
        <v>26</v>
      </c>
      <c r="P18" s="14">
        <v>38</v>
      </c>
    </row>
    <row r="19" spans="1:16" x14ac:dyDescent="0.3">
      <c r="A19" s="12" t="s">
        <v>470</v>
      </c>
      <c r="B19" s="12">
        <v>2007</v>
      </c>
      <c r="C19" s="12" t="s">
        <v>186</v>
      </c>
      <c r="D19" s="60"/>
      <c r="E19" s="12" t="s">
        <v>7</v>
      </c>
      <c r="F19" s="12" t="s">
        <v>188</v>
      </c>
      <c r="G19" s="97">
        <v>20.420000000000002</v>
      </c>
      <c r="H19" s="156">
        <v>39285</v>
      </c>
      <c r="I19" s="97">
        <v>15.957499999999996</v>
      </c>
      <c r="J19" s="156">
        <v>39294</v>
      </c>
      <c r="K19" s="97">
        <v>19.161428571428569</v>
      </c>
      <c r="L19" s="156">
        <v>39286</v>
      </c>
      <c r="M19" s="97">
        <v>18.408571428571431</v>
      </c>
      <c r="N19" s="156">
        <v>39298</v>
      </c>
      <c r="O19" s="17">
        <v>9</v>
      </c>
      <c r="P19" s="17">
        <v>15</v>
      </c>
    </row>
    <row r="20" spans="1:16" x14ac:dyDescent="0.3">
      <c r="A20" s="12" t="s">
        <v>566</v>
      </c>
      <c r="B20" s="12">
        <v>2007</v>
      </c>
      <c r="C20" s="12" t="s">
        <v>186</v>
      </c>
      <c r="D20" s="60"/>
      <c r="E20" s="12" t="s">
        <v>7</v>
      </c>
      <c r="F20" s="12" t="s">
        <v>189</v>
      </c>
      <c r="G20" s="97">
        <v>22.32</v>
      </c>
      <c r="H20" s="156">
        <v>39282</v>
      </c>
      <c r="I20" s="97">
        <v>15.434375000000001</v>
      </c>
      <c r="J20" s="156">
        <v>39277</v>
      </c>
      <c r="K20" s="97">
        <v>21.047142857142855</v>
      </c>
      <c r="L20" s="156">
        <v>39282</v>
      </c>
      <c r="M20" s="97">
        <v>17.669999999999998</v>
      </c>
      <c r="N20" s="156">
        <v>39338</v>
      </c>
      <c r="O20" s="17">
        <v>2</v>
      </c>
      <c r="P20" s="17">
        <v>2</v>
      </c>
    </row>
    <row r="21" spans="1:16" x14ac:dyDescent="0.3">
      <c r="A21" s="12" t="s">
        <v>449</v>
      </c>
      <c r="B21" s="12">
        <v>2007</v>
      </c>
      <c r="C21" s="12" t="s">
        <v>77</v>
      </c>
      <c r="D21" s="60">
        <v>1058433</v>
      </c>
      <c r="E21" s="12" t="s">
        <v>7</v>
      </c>
      <c r="F21" s="12" t="s">
        <v>21</v>
      </c>
      <c r="G21" s="13">
        <v>20.62</v>
      </c>
      <c r="H21" s="95">
        <v>39285</v>
      </c>
      <c r="I21" s="13">
        <v>15.04</v>
      </c>
      <c r="J21" s="95">
        <v>39294</v>
      </c>
      <c r="K21" s="13">
        <v>19.635571428571428</v>
      </c>
      <c r="L21" s="95">
        <v>39285</v>
      </c>
      <c r="M21" s="13">
        <v>18.38485714285714</v>
      </c>
      <c r="N21" s="95">
        <v>39296</v>
      </c>
      <c r="O21" s="14">
        <v>34</v>
      </c>
      <c r="P21" s="14">
        <v>38</v>
      </c>
    </row>
    <row r="22" spans="1:16" x14ac:dyDescent="0.3">
      <c r="A22" s="12" t="s">
        <v>569</v>
      </c>
      <c r="B22" s="12">
        <v>2007</v>
      </c>
      <c r="C22" s="12" t="s">
        <v>77</v>
      </c>
      <c r="D22" s="60">
        <v>1058431</v>
      </c>
      <c r="E22" s="12" t="s">
        <v>7</v>
      </c>
      <c r="F22" s="12" t="s">
        <v>18</v>
      </c>
      <c r="G22" s="13">
        <v>21.57</v>
      </c>
      <c r="H22" s="95">
        <v>39294</v>
      </c>
      <c r="I22" s="13">
        <v>15.41</v>
      </c>
      <c r="J22" s="95">
        <v>39294</v>
      </c>
      <c r="K22" s="13">
        <v>20.887619047619051</v>
      </c>
      <c r="L22" s="95">
        <v>39274</v>
      </c>
      <c r="M22" s="13">
        <v>19.255238095238095</v>
      </c>
      <c r="N22" s="95">
        <v>39295</v>
      </c>
      <c r="O22" s="14">
        <v>40</v>
      </c>
      <c r="P22" s="14">
        <v>37</v>
      </c>
    </row>
    <row r="23" spans="1:16" x14ac:dyDescent="0.3">
      <c r="A23" s="12" t="s">
        <v>570</v>
      </c>
      <c r="B23" s="12">
        <v>2007</v>
      </c>
      <c r="C23" s="12" t="s">
        <v>77</v>
      </c>
      <c r="D23" s="60">
        <v>1058436</v>
      </c>
      <c r="E23" s="12" t="s">
        <v>7</v>
      </c>
      <c r="F23" s="12" t="s">
        <v>22</v>
      </c>
      <c r="G23" s="13">
        <v>18.806111111111111</v>
      </c>
      <c r="H23" s="95">
        <v>39285</v>
      </c>
      <c r="I23" s="13">
        <v>14.268009259259257</v>
      </c>
      <c r="J23" s="95">
        <v>39282</v>
      </c>
      <c r="K23" s="13">
        <v>18.031587301587301</v>
      </c>
      <c r="L23" s="95">
        <v>39285</v>
      </c>
      <c r="M23" s="13">
        <v>16.738809523809525</v>
      </c>
      <c r="N23" s="14" t="s">
        <v>317</v>
      </c>
      <c r="O23" s="14">
        <v>2</v>
      </c>
      <c r="P23" s="14">
        <v>15</v>
      </c>
    </row>
    <row r="24" spans="1:16" x14ac:dyDescent="0.3">
      <c r="A24" s="12" t="s">
        <v>557</v>
      </c>
      <c r="B24" s="12">
        <v>2007</v>
      </c>
      <c r="C24" s="12" t="s">
        <v>77</v>
      </c>
      <c r="D24" s="60">
        <v>1058441</v>
      </c>
      <c r="E24" s="12" t="s">
        <v>7</v>
      </c>
      <c r="F24" s="12" t="s">
        <v>20</v>
      </c>
      <c r="G24" s="13">
        <v>21.187000000000001</v>
      </c>
      <c r="H24" s="95" t="s">
        <v>318</v>
      </c>
      <c r="I24" s="13">
        <v>15.993500000000003</v>
      </c>
      <c r="J24" s="95">
        <v>39282</v>
      </c>
      <c r="K24" s="13">
        <v>19.989285714285717</v>
      </c>
      <c r="L24" s="95">
        <v>39277</v>
      </c>
      <c r="M24" s="13">
        <v>18.452999999999999</v>
      </c>
      <c r="N24" s="95">
        <v>39296</v>
      </c>
      <c r="O24" s="14">
        <v>33</v>
      </c>
      <c r="P24" s="14">
        <v>37</v>
      </c>
    </row>
    <row r="25" spans="1:16" x14ac:dyDescent="0.3">
      <c r="A25" s="12"/>
      <c r="B25" s="12"/>
      <c r="C25" s="12"/>
      <c r="D25" s="60"/>
      <c r="E25" s="12"/>
      <c r="F25" s="12"/>
      <c r="G25" s="13"/>
      <c r="H25" s="95"/>
      <c r="I25" s="13"/>
      <c r="J25" s="95"/>
      <c r="K25" s="13"/>
      <c r="L25" s="96"/>
      <c r="M25" s="13"/>
      <c r="N25" s="95"/>
      <c r="O25" s="14"/>
      <c r="P25" s="14"/>
    </row>
    <row r="26" spans="1:16" x14ac:dyDescent="0.3">
      <c r="A26" s="12" t="s">
        <v>553</v>
      </c>
      <c r="B26" s="12">
        <v>2008</v>
      </c>
      <c r="C26" s="12" t="s">
        <v>186</v>
      </c>
      <c r="D26" s="60"/>
      <c r="E26" s="12" t="s">
        <v>7</v>
      </c>
      <c r="F26" s="12" t="s">
        <v>197</v>
      </c>
      <c r="G26" s="97">
        <v>16.96</v>
      </c>
      <c r="H26" s="156" t="s">
        <v>190</v>
      </c>
      <c r="I26" s="97">
        <v>13.588461538461541</v>
      </c>
      <c r="J26" s="156">
        <v>39688</v>
      </c>
      <c r="K26" s="97">
        <v>16.067142857142859</v>
      </c>
      <c r="L26" s="156">
        <v>39672</v>
      </c>
      <c r="M26" s="97">
        <v>16.067142857142859</v>
      </c>
      <c r="N26" s="156">
        <v>39672</v>
      </c>
      <c r="O26" s="17">
        <v>0</v>
      </c>
      <c r="P26" s="17">
        <v>7</v>
      </c>
    </row>
    <row r="27" spans="1:16" x14ac:dyDescent="0.3">
      <c r="A27" s="12" t="s">
        <v>63</v>
      </c>
      <c r="B27" s="12">
        <v>2008</v>
      </c>
      <c r="C27" s="12" t="s">
        <v>77</v>
      </c>
      <c r="D27" s="60">
        <v>1058431</v>
      </c>
      <c r="E27" s="12" t="s">
        <v>10</v>
      </c>
      <c r="F27" s="12" t="s">
        <v>26</v>
      </c>
      <c r="G27" s="13">
        <v>19.09</v>
      </c>
      <c r="H27" s="95">
        <v>39678</v>
      </c>
      <c r="I27" s="13">
        <v>13.83</v>
      </c>
      <c r="J27" s="95">
        <v>39669</v>
      </c>
      <c r="K27" s="13">
        <v>18.07079365079365</v>
      </c>
      <c r="L27" s="95">
        <v>39678</v>
      </c>
      <c r="M27" s="13">
        <v>18.07079365079365</v>
      </c>
      <c r="N27" s="95">
        <v>39678</v>
      </c>
      <c r="O27" s="14">
        <v>5</v>
      </c>
      <c r="P27" s="14">
        <v>31</v>
      </c>
    </row>
    <row r="28" spans="1:16" x14ac:dyDescent="0.3">
      <c r="A28" s="12" t="s">
        <v>469</v>
      </c>
      <c r="B28" s="12">
        <v>2008</v>
      </c>
      <c r="C28" s="12" t="s">
        <v>77</v>
      </c>
      <c r="D28" s="60">
        <v>1058435</v>
      </c>
      <c r="E28" s="12" t="s">
        <v>10</v>
      </c>
      <c r="F28" s="12" t="s">
        <v>26</v>
      </c>
      <c r="G28" s="13">
        <v>19.05</v>
      </c>
      <c r="H28" s="95">
        <v>39675</v>
      </c>
      <c r="I28" s="13">
        <v>13.87</v>
      </c>
      <c r="J28" s="95">
        <v>39678</v>
      </c>
      <c r="K28" s="13">
        <v>18.357380952380954</v>
      </c>
      <c r="L28" s="95">
        <v>39678</v>
      </c>
      <c r="M28" s="13">
        <v>18.357380952380954</v>
      </c>
      <c r="N28" s="95">
        <v>39678</v>
      </c>
      <c r="O28" s="14">
        <v>6</v>
      </c>
      <c r="P28" s="14">
        <v>31</v>
      </c>
    </row>
    <row r="29" spans="1:16" x14ac:dyDescent="0.3">
      <c r="A29" s="12" t="s">
        <v>470</v>
      </c>
      <c r="B29" s="12">
        <v>2008</v>
      </c>
      <c r="C29" s="12" t="s">
        <v>186</v>
      </c>
      <c r="D29" s="60"/>
      <c r="E29" s="12" t="s">
        <v>7</v>
      </c>
      <c r="F29" s="12" t="s">
        <v>196</v>
      </c>
      <c r="G29" s="97">
        <v>17.329999999999998</v>
      </c>
      <c r="H29" s="156">
        <v>39669</v>
      </c>
      <c r="I29" s="97">
        <v>15.404666666666664</v>
      </c>
      <c r="J29" s="156">
        <v>39689</v>
      </c>
      <c r="K29" s="97">
        <v>16.87142857142857</v>
      </c>
      <c r="L29" s="156">
        <v>39666</v>
      </c>
      <c r="M29" s="97">
        <v>16.87142857142857</v>
      </c>
      <c r="N29" s="156">
        <v>39666</v>
      </c>
      <c r="O29" s="17">
        <v>0</v>
      </c>
      <c r="P29" s="17">
        <v>10</v>
      </c>
    </row>
    <row r="30" spans="1:16" x14ac:dyDescent="0.3">
      <c r="A30" s="12" t="s">
        <v>449</v>
      </c>
      <c r="B30" s="12">
        <v>2008</v>
      </c>
      <c r="C30" s="12" t="s">
        <v>77</v>
      </c>
      <c r="D30" s="60">
        <v>1058440</v>
      </c>
      <c r="E30" s="12" t="s">
        <v>10</v>
      </c>
      <c r="F30" s="12" t="s">
        <v>26</v>
      </c>
      <c r="G30" s="13">
        <v>18.239999999999998</v>
      </c>
      <c r="H30" s="95">
        <v>39678</v>
      </c>
      <c r="I30" s="13">
        <v>13.11</v>
      </c>
      <c r="J30" s="95">
        <v>39669</v>
      </c>
      <c r="K30" s="13">
        <v>17.392777777777777</v>
      </c>
      <c r="L30" s="95">
        <v>39665</v>
      </c>
      <c r="M30" s="13">
        <v>17.392777777777777</v>
      </c>
      <c r="N30" s="95">
        <v>39665</v>
      </c>
      <c r="O30" s="14">
        <v>0</v>
      </c>
      <c r="P30" s="14">
        <v>30</v>
      </c>
    </row>
    <row r="31" spans="1:16" x14ac:dyDescent="0.3">
      <c r="A31" s="12" t="s">
        <v>569</v>
      </c>
      <c r="B31" s="12">
        <v>2008</v>
      </c>
      <c r="C31" s="12" t="s">
        <v>77</v>
      </c>
      <c r="D31" s="60">
        <v>1058438</v>
      </c>
      <c r="E31" s="12" t="s">
        <v>10</v>
      </c>
      <c r="F31" s="12" t="s">
        <v>24</v>
      </c>
      <c r="G31" s="13">
        <v>17.474999999999998</v>
      </c>
      <c r="H31" s="95" t="s">
        <v>322</v>
      </c>
      <c r="I31" s="13">
        <v>12.792083333333336</v>
      </c>
      <c r="J31" s="95">
        <v>39668</v>
      </c>
      <c r="K31" s="13">
        <v>16.807539682539677</v>
      </c>
      <c r="L31" s="95">
        <v>39274</v>
      </c>
      <c r="M31" s="13">
        <v>16.807539682539677</v>
      </c>
      <c r="N31" s="95">
        <v>39678</v>
      </c>
      <c r="O31" s="14">
        <v>0</v>
      </c>
      <c r="P31" s="14">
        <v>23</v>
      </c>
    </row>
    <row r="32" spans="1:16" x14ac:dyDescent="0.3">
      <c r="A32" s="12" t="s">
        <v>570</v>
      </c>
      <c r="B32" s="12">
        <v>2008</v>
      </c>
      <c r="C32" s="12" t="s">
        <v>77</v>
      </c>
      <c r="D32" s="60">
        <v>1058432</v>
      </c>
      <c r="E32" s="12" t="s">
        <v>10</v>
      </c>
      <c r="F32" s="12" t="s">
        <v>27</v>
      </c>
      <c r="G32" s="13">
        <v>15</v>
      </c>
      <c r="H32" s="95">
        <v>39677</v>
      </c>
      <c r="I32" s="13">
        <v>12.5</v>
      </c>
      <c r="J32" s="95">
        <v>39668</v>
      </c>
      <c r="K32" s="13">
        <v>14.393174603174602</v>
      </c>
      <c r="L32" s="95">
        <v>39678</v>
      </c>
      <c r="M32" s="13">
        <v>14.393174603174602</v>
      </c>
      <c r="N32" s="95">
        <v>39678</v>
      </c>
      <c r="O32" s="14">
        <v>0</v>
      </c>
      <c r="P32" s="14">
        <v>0</v>
      </c>
    </row>
    <row r="33" spans="1:16" x14ac:dyDescent="0.3">
      <c r="A33" s="12" t="s">
        <v>559</v>
      </c>
      <c r="B33" s="12">
        <v>2008</v>
      </c>
      <c r="C33" s="12" t="s">
        <v>77</v>
      </c>
      <c r="D33" s="60">
        <v>1058436</v>
      </c>
      <c r="E33" s="12" t="s">
        <v>10</v>
      </c>
      <c r="F33" s="12" t="s">
        <v>25</v>
      </c>
      <c r="G33" s="13">
        <v>17.57</v>
      </c>
      <c r="H33" s="95">
        <v>39661</v>
      </c>
      <c r="I33" s="13">
        <v>13.69</v>
      </c>
      <c r="J33" s="95">
        <v>39679</v>
      </c>
      <c r="K33" s="13">
        <v>16.94404761904762</v>
      </c>
      <c r="L33" s="95">
        <v>39665</v>
      </c>
      <c r="M33" s="13">
        <v>16.94404761904762</v>
      </c>
      <c r="N33" s="95">
        <v>39665</v>
      </c>
      <c r="O33" s="14">
        <v>0</v>
      </c>
      <c r="P33" s="14">
        <v>24</v>
      </c>
    </row>
    <row r="34" spans="1:16" x14ac:dyDescent="0.3">
      <c r="A34" s="12"/>
      <c r="B34" s="12"/>
      <c r="C34" s="12"/>
      <c r="D34" s="60"/>
      <c r="E34" s="12"/>
      <c r="F34" s="12"/>
      <c r="G34" s="13"/>
      <c r="H34" s="95"/>
      <c r="I34" s="13"/>
      <c r="J34" s="95"/>
      <c r="K34" s="13"/>
      <c r="L34" s="96"/>
      <c r="M34" s="13"/>
      <c r="N34" s="14"/>
      <c r="O34" s="14"/>
      <c r="P34" s="14"/>
    </row>
    <row r="35" spans="1:16" x14ac:dyDescent="0.3">
      <c r="A35" s="12" t="s">
        <v>202</v>
      </c>
      <c r="B35" s="12" t="s">
        <v>182</v>
      </c>
      <c r="C35" s="12" t="s">
        <v>77</v>
      </c>
      <c r="D35" s="60" t="s">
        <v>74</v>
      </c>
      <c r="E35" s="12" t="s">
        <v>7</v>
      </c>
      <c r="F35" s="12" t="s">
        <v>68</v>
      </c>
      <c r="G35" s="13">
        <v>12.9</v>
      </c>
      <c r="H35" s="95">
        <v>40018</v>
      </c>
      <c r="I35" s="13">
        <v>9.1999999999999993</v>
      </c>
      <c r="J35" s="95">
        <v>40018</v>
      </c>
      <c r="K35" s="13">
        <v>12.058571428571428</v>
      </c>
      <c r="L35" s="95">
        <v>40020</v>
      </c>
      <c r="M35" s="13">
        <v>11.409285714285716</v>
      </c>
      <c r="N35" s="95">
        <v>40026</v>
      </c>
      <c r="O35" s="14">
        <v>0</v>
      </c>
      <c r="P35" s="14">
        <v>0</v>
      </c>
    </row>
    <row r="36" spans="1:16" x14ac:dyDescent="0.3">
      <c r="A36" s="12" t="s">
        <v>556</v>
      </c>
      <c r="B36" s="12">
        <v>2009</v>
      </c>
      <c r="C36" s="12" t="s">
        <v>77</v>
      </c>
      <c r="D36" s="60" t="s">
        <v>64</v>
      </c>
      <c r="E36" s="12" t="s">
        <v>10</v>
      </c>
      <c r="F36" s="12" t="s">
        <v>28</v>
      </c>
      <c r="G36" s="13">
        <v>16.71</v>
      </c>
      <c r="H36" s="95">
        <v>40020</v>
      </c>
      <c r="I36" s="13">
        <v>12.06</v>
      </c>
      <c r="J36" s="95">
        <v>40029</v>
      </c>
      <c r="K36" s="13">
        <v>15.486571428571429</v>
      </c>
      <c r="L36" s="95">
        <v>40020</v>
      </c>
      <c r="M36" s="13">
        <v>15.062857142857144</v>
      </c>
      <c r="N36" s="95">
        <v>40026</v>
      </c>
      <c r="O36" s="14">
        <v>0</v>
      </c>
      <c r="P36" s="14">
        <v>0</v>
      </c>
    </row>
    <row r="37" spans="1:16" x14ac:dyDescent="0.3">
      <c r="A37" s="12" t="s">
        <v>580</v>
      </c>
      <c r="B37" s="12">
        <v>2009</v>
      </c>
      <c r="C37" s="12" t="s">
        <v>77</v>
      </c>
      <c r="D37" s="60">
        <v>2292161</v>
      </c>
      <c r="E37" s="12" t="s">
        <v>10</v>
      </c>
      <c r="F37" s="12" t="s">
        <v>29</v>
      </c>
      <c r="G37" s="13">
        <v>18.43</v>
      </c>
      <c r="H37" s="95">
        <v>40020</v>
      </c>
      <c r="I37" s="13">
        <v>13.46</v>
      </c>
      <c r="J37" s="95">
        <v>40018</v>
      </c>
      <c r="K37" s="13">
        <v>17.324714285714286</v>
      </c>
      <c r="L37" s="95">
        <v>40020</v>
      </c>
      <c r="M37" s="13">
        <v>16.739142857142859</v>
      </c>
      <c r="N37" s="95">
        <v>40026</v>
      </c>
      <c r="O37" s="14">
        <v>0</v>
      </c>
      <c r="P37" s="14">
        <v>11</v>
      </c>
    </row>
    <row r="38" spans="1:16" x14ac:dyDescent="0.3">
      <c r="A38" s="12" t="s">
        <v>553</v>
      </c>
      <c r="B38" s="12">
        <v>2009</v>
      </c>
      <c r="C38" s="12" t="s">
        <v>186</v>
      </c>
      <c r="D38" s="60"/>
      <c r="E38" s="12" t="s">
        <v>7</v>
      </c>
      <c r="F38" s="12" t="s">
        <v>191</v>
      </c>
      <c r="G38" s="97">
        <v>17.260000000000002</v>
      </c>
      <c r="H38" s="156">
        <v>40020</v>
      </c>
      <c r="I38" s="97">
        <v>12.883958333333334</v>
      </c>
      <c r="J38" s="156">
        <v>40020</v>
      </c>
      <c r="K38" s="97">
        <v>16.029999999999998</v>
      </c>
      <c r="L38" s="156">
        <v>40024</v>
      </c>
      <c r="M38" s="97">
        <v>15.744285714285715</v>
      </c>
      <c r="N38" s="156">
        <v>40026</v>
      </c>
      <c r="O38" s="17">
        <v>0</v>
      </c>
      <c r="P38" s="17">
        <v>4</v>
      </c>
    </row>
    <row r="39" spans="1:16" x14ac:dyDescent="0.3">
      <c r="A39" s="12" t="s">
        <v>70</v>
      </c>
      <c r="B39" s="12">
        <v>2009</v>
      </c>
      <c r="C39" s="12" t="s">
        <v>77</v>
      </c>
      <c r="D39" s="60">
        <v>1058432</v>
      </c>
      <c r="E39" s="12" t="s">
        <v>10</v>
      </c>
      <c r="F39" s="12" t="s">
        <v>30</v>
      </c>
      <c r="G39" s="13">
        <v>17.57</v>
      </c>
      <c r="H39" s="95">
        <v>40018</v>
      </c>
      <c r="I39" s="13">
        <v>13.08</v>
      </c>
      <c r="J39" s="95">
        <v>40020</v>
      </c>
      <c r="K39" s="13">
        <v>16.522285714285712</v>
      </c>
      <c r="L39" s="95">
        <v>40020</v>
      </c>
      <c r="M39" s="13">
        <v>16.05857142857143</v>
      </c>
      <c r="N39" s="95">
        <v>40026</v>
      </c>
      <c r="O39" s="14">
        <v>0</v>
      </c>
      <c r="P39" s="14">
        <v>9</v>
      </c>
    </row>
    <row r="40" spans="1:16" x14ac:dyDescent="0.3">
      <c r="A40" s="12" t="s">
        <v>290</v>
      </c>
      <c r="B40" s="12">
        <v>2009</v>
      </c>
      <c r="C40" s="12" t="s">
        <v>77</v>
      </c>
      <c r="D40" s="60">
        <v>1058433</v>
      </c>
      <c r="E40" s="12" t="s">
        <v>10</v>
      </c>
      <c r="F40" s="12" t="s">
        <v>30</v>
      </c>
      <c r="G40" s="13">
        <v>18.52</v>
      </c>
      <c r="H40" s="95">
        <v>40018</v>
      </c>
      <c r="I40" s="13">
        <v>13.55</v>
      </c>
      <c r="J40" s="95">
        <v>40020</v>
      </c>
      <c r="K40" s="13">
        <v>17.515142857142859</v>
      </c>
      <c r="L40" s="95">
        <v>40020</v>
      </c>
      <c r="M40" s="13">
        <v>16.780285714285714</v>
      </c>
      <c r="N40" s="95">
        <v>40026</v>
      </c>
      <c r="O40" s="14">
        <v>0</v>
      </c>
      <c r="P40" s="14">
        <v>10</v>
      </c>
    </row>
    <row r="41" spans="1:16" x14ac:dyDescent="0.3">
      <c r="A41" s="12" t="s">
        <v>63</v>
      </c>
      <c r="B41" s="12">
        <v>2009</v>
      </c>
      <c r="C41" s="12" t="s">
        <v>77</v>
      </c>
      <c r="D41" s="60">
        <v>2292159</v>
      </c>
      <c r="E41" s="12" t="s">
        <v>10</v>
      </c>
      <c r="F41" s="12" t="s">
        <v>29</v>
      </c>
      <c r="G41" s="13">
        <v>18.71</v>
      </c>
      <c r="H41" s="95">
        <v>40018</v>
      </c>
      <c r="I41" s="13">
        <v>13.81</v>
      </c>
      <c r="J41" s="95">
        <v>40020</v>
      </c>
      <c r="K41" s="13">
        <v>17.651</v>
      </c>
      <c r="L41" s="95">
        <v>40024</v>
      </c>
      <c r="M41" s="13">
        <v>17.297428571428572</v>
      </c>
      <c r="N41" s="95">
        <v>40026</v>
      </c>
      <c r="O41" s="14">
        <v>0</v>
      </c>
      <c r="P41" s="14">
        <v>18</v>
      </c>
    </row>
    <row r="42" spans="1:16" x14ac:dyDescent="0.3">
      <c r="A42" s="12" t="s">
        <v>469</v>
      </c>
      <c r="B42" s="12">
        <v>2009</v>
      </c>
      <c r="C42" s="12" t="s">
        <v>77</v>
      </c>
      <c r="D42" s="60">
        <v>2292158</v>
      </c>
      <c r="E42" s="12" t="s">
        <v>10</v>
      </c>
      <c r="F42" s="12" t="s">
        <v>29</v>
      </c>
      <c r="G42" s="13">
        <v>18.329999999999998</v>
      </c>
      <c r="H42" s="95">
        <v>40020</v>
      </c>
      <c r="I42" s="13">
        <v>13.71</v>
      </c>
      <c r="J42" s="95">
        <v>40020</v>
      </c>
      <c r="K42" s="13">
        <v>17.161571428571428</v>
      </c>
      <c r="L42" s="95">
        <v>40024</v>
      </c>
      <c r="M42" s="13">
        <v>16.874285714285715</v>
      </c>
      <c r="N42" s="95">
        <v>40049</v>
      </c>
      <c r="O42" s="14">
        <v>0</v>
      </c>
      <c r="P42" s="14">
        <v>16</v>
      </c>
    </row>
    <row r="43" spans="1:16" x14ac:dyDescent="0.3">
      <c r="A43" s="12" t="s">
        <v>470</v>
      </c>
      <c r="B43" s="12">
        <v>2009</v>
      </c>
      <c r="C43" s="12" t="s">
        <v>186</v>
      </c>
      <c r="D43" s="60"/>
      <c r="E43" s="12" t="s">
        <v>7</v>
      </c>
      <c r="F43" s="12" t="s">
        <v>29</v>
      </c>
      <c r="G43" s="97">
        <v>17.82</v>
      </c>
      <c r="H43" s="156">
        <v>40020</v>
      </c>
      <c r="I43" s="97">
        <v>13.816250000000005</v>
      </c>
      <c r="J43" s="156">
        <v>40029</v>
      </c>
      <c r="K43" s="97">
        <v>16.96857142857143</v>
      </c>
      <c r="L43" s="156">
        <v>40030</v>
      </c>
      <c r="M43" s="97">
        <v>16.96857142857143</v>
      </c>
      <c r="N43" s="156">
        <v>40030</v>
      </c>
      <c r="O43" s="17">
        <v>0</v>
      </c>
      <c r="P43" s="17">
        <v>14</v>
      </c>
    </row>
    <row r="44" spans="1:16" x14ac:dyDescent="0.3">
      <c r="A44" s="12" t="s">
        <v>566</v>
      </c>
      <c r="B44" s="12">
        <v>2009</v>
      </c>
      <c r="C44" s="12" t="s">
        <v>186</v>
      </c>
      <c r="D44" s="60"/>
      <c r="E44" s="12" t="s">
        <v>7</v>
      </c>
      <c r="F44" s="12" t="s">
        <v>192</v>
      </c>
      <c r="G44" s="97">
        <v>19.79</v>
      </c>
      <c r="H44" s="156">
        <v>40047</v>
      </c>
      <c r="I44" s="97">
        <v>13.674375</v>
      </c>
      <c r="J44" s="156">
        <v>40047</v>
      </c>
      <c r="K44" s="97">
        <v>18.362857142857141</v>
      </c>
      <c r="L44" s="156">
        <v>40020</v>
      </c>
      <c r="M44" s="97">
        <v>17.93</v>
      </c>
      <c r="N44" s="156">
        <v>40050</v>
      </c>
      <c r="O44" s="17">
        <v>9</v>
      </c>
      <c r="P44" s="17">
        <v>24</v>
      </c>
    </row>
    <row r="45" spans="1:16" x14ac:dyDescent="0.3">
      <c r="A45" s="12" t="s">
        <v>449</v>
      </c>
      <c r="B45" s="12">
        <v>2009</v>
      </c>
      <c r="C45" s="12" t="s">
        <v>77</v>
      </c>
      <c r="D45" s="60">
        <v>2292160</v>
      </c>
      <c r="E45" s="12" t="s">
        <v>10</v>
      </c>
      <c r="F45" s="12" t="s">
        <v>29</v>
      </c>
      <c r="G45" s="13">
        <v>19.760000000000002</v>
      </c>
      <c r="H45" s="95">
        <v>40020</v>
      </c>
      <c r="I45" s="13">
        <v>13.62</v>
      </c>
      <c r="J45" s="95">
        <v>40020</v>
      </c>
      <c r="K45" s="13">
        <v>18.575428571428571</v>
      </c>
      <c r="L45" s="95">
        <v>40024</v>
      </c>
      <c r="M45" s="13">
        <v>18.181142857142856</v>
      </c>
      <c r="N45" s="95">
        <v>40026</v>
      </c>
      <c r="O45" s="14">
        <v>11</v>
      </c>
      <c r="P45" s="14">
        <v>14</v>
      </c>
    </row>
    <row r="46" spans="1:16" x14ac:dyDescent="0.3">
      <c r="A46" s="12" t="s">
        <v>65</v>
      </c>
      <c r="B46" s="12">
        <v>2009</v>
      </c>
      <c r="C46" s="12" t="s">
        <v>77</v>
      </c>
      <c r="D46" s="60">
        <v>2292156</v>
      </c>
      <c r="E46" s="12" t="s">
        <v>10</v>
      </c>
      <c r="F46" s="12" t="s">
        <v>32</v>
      </c>
      <c r="G46" s="13">
        <v>12.21</v>
      </c>
      <c r="H46" s="95">
        <v>39993</v>
      </c>
      <c r="I46" s="13">
        <v>9.0299999999999994</v>
      </c>
      <c r="J46" s="95">
        <v>40013</v>
      </c>
      <c r="K46" s="13">
        <v>11.582999999999998</v>
      </c>
      <c r="L46" s="95">
        <v>39994</v>
      </c>
      <c r="M46" s="13">
        <v>10.048714285714286</v>
      </c>
      <c r="N46" s="95">
        <v>40030</v>
      </c>
      <c r="O46" s="14">
        <v>0</v>
      </c>
      <c r="P46" s="14">
        <v>0</v>
      </c>
    </row>
    <row r="47" spans="1:16" x14ac:dyDescent="0.3">
      <c r="A47" s="12" t="s">
        <v>66</v>
      </c>
      <c r="B47" s="12">
        <v>2009</v>
      </c>
      <c r="C47" s="12" t="s">
        <v>77</v>
      </c>
      <c r="D47" s="60" t="s">
        <v>67</v>
      </c>
      <c r="E47" s="12" t="s">
        <v>10</v>
      </c>
      <c r="F47" s="12" t="s">
        <v>32</v>
      </c>
      <c r="G47" s="13">
        <v>10.94</v>
      </c>
      <c r="H47" s="95">
        <v>39994</v>
      </c>
      <c r="I47" s="13">
        <v>8.3000000000000007</v>
      </c>
      <c r="J47" s="95">
        <v>40013</v>
      </c>
      <c r="K47" s="13">
        <v>10.216428571428571</v>
      </c>
      <c r="L47" s="95">
        <v>39995</v>
      </c>
      <c r="M47" s="13">
        <v>9.3449999999999989</v>
      </c>
      <c r="N47" s="95">
        <v>40030</v>
      </c>
      <c r="O47" s="14">
        <v>0</v>
      </c>
      <c r="P47" s="14">
        <v>0</v>
      </c>
    </row>
    <row r="48" spans="1:16" x14ac:dyDescent="0.3">
      <c r="A48" s="12" t="s">
        <v>567</v>
      </c>
      <c r="B48" s="12">
        <v>2009</v>
      </c>
      <c r="C48" s="12" t="s">
        <v>77</v>
      </c>
      <c r="D48" s="60">
        <v>1058441</v>
      </c>
      <c r="E48" s="12" t="s">
        <v>10</v>
      </c>
      <c r="F48" s="12" t="s">
        <v>31</v>
      </c>
      <c r="G48" s="13">
        <v>23.1</v>
      </c>
      <c r="H48" s="95">
        <v>40029</v>
      </c>
      <c r="I48" s="13">
        <v>17.64</v>
      </c>
      <c r="J48" s="95">
        <v>40029</v>
      </c>
      <c r="K48" s="13">
        <v>21.705714285714286</v>
      </c>
      <c r="L48" s="95" t="s">
        <v>323</v>
      </c>
      <c r="M48" s="13">
        <v>21.338571428571431</v>
      </c>
      <c r="N48" s="95">
        <v>40030</v>
      </c>
      <c r="O48" s="14">
        <v>55</v>
      </c>
      <c r="P48" s="14">
        <v>45</v>
      </c>
    </row>
    <row r="49" spans="1:21" x14ac:dyDescent="0.3">
      <c r="A49" s="12" t="s">
        <v>561</v>
      </c>
      <c r="B49" s="12">
        <v>2009</v>
      </c>
      <c r="C49" s="12" t="s">
        <v>77</v>
      </c>
      <c r="D49" s="60">
        <v>2292166</v>
      </c>
      <c r="E49" s="12" t="s">
        <v>10</v>
      </c>
      <c r="F49" s="12" t="s">
        <v>34</v>
      </c>
      <c r="G49" s="13">
        <v>18.899999999999999</v>
      </c>
      <c r="H49" s="95">
        <v>40013</v>
      </c>
      <c r="I49" s="13">
        <v>14.45</v>
      </c>
      <c r="J49" s="95">
        <v>40013</v>
      </c>
      <c r="K49" s="13">
        <v>17.596</v>
      </c>
      <c r="L49" s="95" t="s">
        <v>324</v>
      </c>
      <c r="M49" s="13">
        <v>17.528428571428574</v>
      </c>
      <c r="N49" s="95">
        <v>40030</v>
      </c>
      <c r="O49" s="14">
        <v>0</v>
      </c>
      <c r="P49" s="14">
        <v>15</v>
      </c>
    </row>
    <row r="50" spans="1:21" x14ac:dyDescent="0.3">
      <c r="A50" s="12" t="s">
        <v>569</v>
      </c>
      <c r="B50" s="12">
        <v>2009</v>
      </c>
      <c r="C50" s="12" t="s">
        <v>77</v>
      </c>
      <c r="D50" s="60">
        <v>2292163</v>
      </c>
      <c r="E50" s="12" t="s">
        <v>10</v>
      </c>
      <c r="F50" s="12" t="s">
        <v>34</v>
      </c>
      <c r="G50" s="13">
        <v>18.809999999999999</v>
      </c>
      <c r="H50" s="95">
        <v>40013</v>
      </c>
      <c r="I50" s="13">
        <v>13.41</v>
      </c>
      <c r="J50" s="95">
        <v>40013</v>
      </c>
      <c r="K50" s="13">
        <v>17.365571428571432</v>
      </c>
      <c r="L50" s="95">
        <v>40016</v>
      </c>
      <c r="M50" s="13">
        <v>17.242571428571431</v>
      </c>
      <c r="N50" s="95">
        <v>40030</v>
      </c>
      <c r="O50" s="14">
        <v>0</v>
      </c>
      <c r="P50" s="14">
        <v>14</v>
      </c>
    </row>
    <row r="51" spans="1:21" x14ac:dyDescent="0.3">
      <c r="A51" s="12" t="s">
        <v>560</v>
      </c>
      <c r="B51" s="12">
        <v>2009</v>
      </c>
      <c r="C51" s="12" t="s">
        <v>77</v>
      </c>
      <c r="D51" s="60">
        <v>2286126</v>
      </c>
      <c r="E51" s="12" t="s">
        <v>7</v>
      </c>
      <c r="F51" s="12" t="s">
        <v>37</v>
      </c>
      <c r="G51" s="13">
        <v>18.940000000000001</v>
      </c>
      <c r="H51" s="95">
        <v>40045</v>
      </c>
      <c r="I51" s="13">
        <v>15.15</v>
      </c>
      <c r="J51" s="95">
        <v>40031</v>
      </c>
      <c r="K51" s="13">
        <v>17.62579365079365</v>
      </c>
      <c r="L51" s="95">
        <v>40026</v>
      </c>
      <c r="M51" s="13">
        <v>17.62579365079365</v>
      </c>
      <c r="N51" s="95">
        <v>40026</v>
      </c>
      <c r="O51" s="14">
        <v>0</v>
      </c>
      <c r="P51" s="14">
        <v>35</v>
      </c>
    </row>
    <row r="52" spans="1:21" x14ac:dyDescent="0.3">
      <c r="A52" s="12" t="s">
        <v>562</v>
      </c>
      <c r="B52" s="12">
        <v>2009</v>
      </c>
      <c r="C52" s="12" t="s">
        <v>77</v>
      </c>
      <c r="D52" s="60">
        <v>2286128</v>
      </c>
      <c r="E52" s="12" t="s">
        <v>10</v>
      </c>
      <c r="F52" s="12" t="s">
        <v>36</v>
      </c>
      <c r="G52" s="13">
        <v>16.654</v>
      </c>
      <c r="H52" s="95" t="s">
        <v>325</v>
      </c>
      <c r="I52" s="13">
        <v>12.92</v>
      </c>
      <c r="J52" s="95">
        <v>40029</v>
      </c>
      <c r="K52" s="13">
        <v>15.627857142857144</v>
      </c>
      <c r="L52" s="95">
        <v>40030</v>
      </c>
      <c r="M52" s="13">
        <v>15.627857142857144</v>
      </c>
      <c r="N52" s="95">
        <v>40030</v>
      </c>
      <c r="O52" s="14">
        <v>0</v>
      </c>
      <c r="P52" s="14">
        <v>2</v>
      </c>
    </row>
    <row r="53" spans="1:21" x14ac:dyDescent="0.3">
      <c r="A53" s="12" t="s">
        <v>563</v>
      </c>
      <c r="B53" s="12">
        <v>2009</v>
      </c>
      <c r="C53" s="12" t="s">
        <v>77</v>
      </c>
      <c r="D53" s="60">
        <v>2292167</v>
      </c>
      <c r="E53" s="12" t="s">
        <v>10</v>
      </c>
      <c r="F53" s="12" t="s">
        <v>35</v>
      </c>
      <c r="G53" s="13">
        <v>22.14</v>
      </c>
      <c r="H53" s="95">
        <v>40018</v>
      </c>
      <c r="I53" s="13">
        <v>15.25</v>
      </c>
      <c r="J53" s="95">
        <v>40018</v>
      </c>
      <c r="K53" s="13">
        <v>20.111999999999998</v>
      </c>
      <c r="L53" s="95">
        <v>40024</v>
      </c>
      <c r="M53" s="13">
        <v>19.540428571428574</v>
      </c>
      <c r="N53" s="95">
        <v>40026</v>
      </c>
      <c r="O53" s="14">
        <v>22</v>
      </c>
      <c r="P53" s="14">
        <v>21</v>
      </c>
    </row>
    <row r="54" spans="1:21" x14ac:dyDescent="0.3">
      <c r="A54" s="12" t="s">
        <v>564</v>
      </c>
      <c r="B54" s="12">
        <v>2009</v>
      </c>
      <c r="C54" s="12" t="s">
        <v>77</v>
      </c>
      <c r="D54" s="60">
        <v>2292162</v>
      </c>
      <c r="E54" s="12" t="s">
        <v>10</v>
      </c>
      <c r="F54" s="12" t="s">
        <v>35</v>
      </c>
      <c r="G54" s="13">
        <v>19.57</v>
      </c>
      <c r="H54" s="95">
        <v>40020</v>
      </c>
      <c r="I54" s="13">
        <v>14.54</v>
      </c>
      <c r="J54" s="95">
        <v>40021</v>
      </c>
      <c r="K54" s="13">
        <v>18.045000000000002</v>
      </c>
      <c r="L54" s="95">
        <v>40024</v>
      </c>
      <c r="M54" s="13">
        <v>18.004285714285714</v>
      </c>
      <c r="N54" s="95">
        <v>40026</v>
      </c>
      <c r="O54" s="14">
        <v>4</v>
      </c>
      <c r="P54" s="14">
        <v>14</v>
      </c>
    </row>
    <row r="55" spans="1:21" x14ac:dyDescent="0.3">
      <c r="A55" s="12"/>
      <c r="B55" s="12"/>
      <c r="C55" s="12"/>
      <c r="D55" s="60"/>
      <c r="E55" s="12"/>
      <c r="F55" s="12"/>
      <c r="G55" s="13"/>
      <c r="H55" s="95"/>
      <c r="I55" s="13"/>
      <c r="J55" s="95"/>
      <c r="K55" s="13"/>
      <c r="L55" s="96"/>
      <c r="M55" s="13"/>
      <c r="N55" s="14"/>
      <c r="O55" s="14"/>
      <c r="P55" s="14"/>
    </row>
    <row r="56" spans="1:21" x14ac:dyDescent="0.3">
      <c r="A56" s="12" t="s">
        <v>556</v>
      </c>
      <c r="B56" s="12">
        <v>2010</v>
      </c>
      <c r="C56" s="12" t="s">
        <v>77</v>
      </c>
      <c r="D56" s="60">
        <v>2292165</v>
      </c>
      <c r="E56" s="12" t="s">
        <v>7</v>
      </c>
      <c r="F56" s="12" t="s">
        <v>42</v>
      </c>
      <c r="G56" s="13">
        <v>16.5</v>
      </c>
      <c r="H56" s="95">
        <v>40386</v>
      </c>
      <c r="I56" s="13">
        <v>11.7</v>
      </c>
      <c r="J56" s="95">
        <v>40386</v>
      </c>
      <c r="K56" s="13">
        <v>15.664142857142854</v>
      </c>
      <c r="L56" s="95">
        <v>40410</v>
      </c>
      <c r="M56" s="13">
        <v>15.664142857142854</v>
      </c>
      <c r="N56" s="95">
        <v>40410</v>
      </c>
      <c r="O56" s="14">
        <v>0</v>
      </c>
      <c r="P56" s="14">
        <v>2</v>
      </c>
      <c r="Q56" s="2" t="s">
        <v>390</v>
      </c>
    </row>
    <row r="57" spans="1:21" x14ac:dyDescent="0.3">
      <c r="A57" s="224" t="s">
        <v>711</v>
      </c>
      <c r="B57" s="224">
        <v>2010</v>
      </c>
      <c r="C57" s="224" t="s">
        <v>77</v>
      </c>
      <c r="D57" s="225">
        <v>1058435</v>
      </c>
      <c r="E57" s="224" t="s">
        <v>7</v>
      </c>
      <c r="F57" s="224" t="s">
        <v>43</v>
      </c>
      <c r="G57" s="226">
        <v>16.100000000000001</v>
      </c>
      <c r="H57" s="229">
        <v>40386</v>
      </c>
      <c r="I57" s="226">
        <v>11.8</v>
      </c>
      <c r="J57" s="229">
        <v>40386</v>
      </c>
      <c r="K57" s="226">
        <v>15.076714285714285</v>
      </c>
      <c r="L57" s="229">
        <v>40392</v>
      </c>
      <c r="M57" s="226">
        <v>15.076714285714285</v>
      </c>
      <c r="N57" s="229">
        <v>40392</v>
      </c>
      <c r="O57" s="224">
        <v>0</v>
      </c>
      <c r="P57" s="224">
        <v>0</v>
      </c>
      <c r="Q57" s="2" t="s">
        <v>5</v>
      </c>
      <c r="R57" s="2" t="s">
        <v>387</v>
      </c>
      <c r="S57" s="2" t="s">
        <v>388</v>
      </c>
      <c r="T57" s="2" t="s">
        <v>391</v>
      </c>
      <c r="U57" s="238" t="s">
        <v>389</v>
      </c>
    </row>
    <row r="58" spans="1:21" x14ac:dyDescent="0.3">
      <c r="A58" s="224" t="s">
        <v>711</v>
      </c>
      <c r="B58" s="224">
        <v>2010</v>
      </c>
      <c r="C58" s="224" t="s">
        <v>186</v>
      </c>
      <c r="D58" s="225"/>
      <c r="E58" s="224" t="s">
        <v>7</v>
      </c>
      <c r="F58" s="224" t="s">
        <v>378</v>
      </c>
      <c r="G58" s="227">
        <v>15.94</v>
      </c>
      <c r="H58" s="230">
        <v>40386</v>
      </c>
      <c r="I58" s="227">
        <v>11.646458333333333</v>
      </c>
      <c r="J58" s="230">
        <v>40386</v>
      </c>
      <c r="K58" s="227">
        <v>14.988571428571428</v>
      </c>
      <c r="L58" s="230">
        <v>40392</v>
      </c>
      <c r="M58" s="227">
        <v>14.988571428571428</v>
      </c>
      <c r="N58" s="230">
        <v>40392</v>
      </c>
      <c r="O58" s="228">
        <v>0</v>
      </c>
      <c r="P58" s="228">
        <v>0</v>
      </c>
      <c r="Q58" s="223">
        <f>G57-G58</f>
        <v>0.16000000000000192</v>
      </c>
      <c r="R58" s="223">
        <f>I57-I58</f>
        <v>0.15354166666666735</v>
      </c>
      <c r="S58" s="223">
        <f>K57-K58</f>
        <v>8.8142857142857522E-2</v>
      </c>
      <c r="T58" s="223">
        <f>M57-M58</f>
        <v>8.8142857142857522E-2</v>
      </c>
      <c r="U58" s="239">
        <f>AVERAGE(Q58:T58)</f>
        <v>0.12245684523809608</v>
      </c>
    </row>
    <row r="59" spans="1:21" x14ac:dyDescent="0.3">
      <c r="A59" s="12" t="s">
        <v>577</v>
      </c>
      <c r="B59" s="12">
        <v>2010</v>
      </c>
      <c r="C59" s="12" t="s">
        <v>77</v>
      </c>
      <c r="D59" s="60">
        <v>2292166</v>
      </c>
      <c r="E59" s="12" t="s">
        <v>7</v>
      </c>
      <c r="F59" s="12" t="s">
        <v>44</v>
      </c>
      <c r="G59" s="13">
        <v>17.5</v>
      </c>
      <c r="H59" s="95">
        <v>40384</v>
      </c>
      <c r="I59" s="13">
        <v>12.5</v>
      </c>
      <c r="J59" s="95">
        <v>40386</v>
      </c>
      <c r="K59" s="13">
        <v>16.631285714285713</v>
      </c>
      <c r="L59" s="95">
        <v>40379</v>
      </c>
      <c r="M59" s="13">
        <v>16.276999999999997</v>
      </c>
      <c r="N59" s="95">
        <v>40392</v>
      </c>
      <c r="O59" s="14">
        <v>0</v>
      </c>
      <c r="P59" s="14">
        <v>9</v>
      </c>
      <c r="U59" s="238"/>
    </row>
    <row r="60" spans="1:21" x14ac:dyDescent="0.3">
      <c r="A60" s="224" t="s">
        <v>553</v>
      </c>
      <c r="B60" s="224">
        <v>2010</v>
      </c>
      <c r="C60" s="224" t="s">
        <v>77</v>
      </c>
      <c r="D60" s="225" t="s">
        <v>75</v>
      </c>
      <c r="E60" s="224" t="s">
        <v>7</v>
      </c>
      <c r="F60" s="224" t="s">
        <v>46</v>
      </c>
      <c r="G60" s="226">
        <v>16.600000000000001</v>
      </c>
      <c r="H60" s="229">
        <v>40383</v>
      </c>
      <c r="I60" s="226">
        <v>12.6</v>
      </c>
      <c r="J60" s="229">
        <v>40386</v>
      </c>
      <c r="K60" s="226">
        <v>15.757428571428571</v>
      </c>
      <c r="L60" s="229">
        <v>40384</v>
      </c>
      <c r="M60" s="226">
        <v>15.703142857142856</v>
      </c>
      <c r="N60" s="229">
        <v>40392</v>
      </c>
      <c r="O60" s="224">
        <v>0</v>
      </c>
      <c r="P60" s="224">
        <v>2</v>
      </c>
      <c r="U60" s="238"/>
    </row>
    <row r="61" spans="1:21" x14ac:dyDescent="0.3">
      <c r="A61" s="224" t="s">
        <v>553</v>
      </c>
      <c r="B61" s="224">
        <v>2010</v>
      </c>
      <c r="C61" s="224" t="s">
        <v>186</v>
      </c>
      <c r="D61" s="225"/>
      <c r="E61" s="224" t="s">
        <v>7</v>
      </c>
      <c r="F61" s="224" t="s">
        <v>375</v>
      </c>
      <c r="G61" s="227">
        <v>16.559999999999999</v>
      </c>
      <c r="H61" s="230">
        <v>40383</v>
      </c>
      <c r="I61" s="227">
        <v>12.555624999999999</v>
      </c>
      <c r="J61" s="230">
        <v>40386</v>
      </c>
      <c r="K61" s="227">
        <v>15.651428571428571</v>
      </c>
      <c r="L61" s="230">
        <v>40388</v>
      </c>
      <c r="M61" s="227">
        <v>15.642857142857142</v>
      </c>
      <c r="N61" s="230">
        <v>40392</v>
      </c>
      <c r="O61" s="228">
        <v>0</v>
      </c>
      <c r="P61" s="228">
        <v>1</v>
      </c>
      <c r="Q61" s="223">
        <f>G60-G61</f>
        <v>4.00000000000027E-2</v>
      </c>
      <c r="R61" s="223">
        <f>I60-I61</f>
        <v>4.4375000000000497E-2</v>
      </c>
      <c r="S61" s="223">
        <f>K60-K61</f>
        <v>0.10599999999999987</v>
      </c>
      <c r="T61" s="223">
        <f>M60-M61</f>
        <v>6.028571428571361E-2</v>
      </c>
      <c r="U61" s="239">
        <f>AVERAGE(Q61:T61)</f>
        <v>6.266517857142917E-2</v>
      </c>
    </row>
    <row r="62" spans="1:21" x14ac:dyDescent="0.3">
      <c r="A62" s="12" t="s">
        <v>63</v>
      </c>
      <c r="B62" s="12">
        <v>2010</v>
      </c>
      <c r="C62" s="12" t="s">
        <v>77</v>
      </c>
      <c r="D62" s="60">
        <v>1058441</v>
      </c>
      <c r="E62" s="12" t="s">
        <v>7</v>
      </c>
      <c r="F62" s="12" t="s">
        <v>46</v>
      </c>
      <c r="G62" s="13">
        <v>18.7</v>
      </c>
      <c r="H62" s="95">
        <v>40415</v>
      </c>
      <c r="I62" s="13">
        <v>13</v>
      </c>
      <c r="J62" s="95">
        <v>40386</v>
      </c>
      <c r="K62" s="13">
        <v>16.277285714285711</v>
      </c>
      <c r="L62" s="95">
        <v>40394</v>
      </c>
      <c r="M62" s="13">
        <v>16.277285714285711</v>
      </c>
      <c r="N62" s="95">
        <v>40394</v>
      </c>
      <c r="O62" s="14">
        <v>0</v>
      </c>
      <c r="P62" s="14">
        <v>15</v>
      </c>
      <c r="U62" s="238"/>
    </row>
    <row r="63" spans="1:21" x14ac:dyDescent="0.3">
      <c r="A63" s="12" t="s">
        <v>469</v>
      </c>
      <c r="B63" s="12">
        <v>2010</v>
      </c>
      <c r="C63" s="12" t="s">
        <v>77</v>
      </c>
      <c r="D63" s="60">
        <v>2292160</v>
      </c>
      <c r="E63" s="12" t="s">
        <v>7</v>
      </c>
      <c r="F63" s="12" t="s">
        <v>44</v>
      </c>
      <c r="G63" s="13">
        <v>18.7</v>
      </c>
      <c r="H63" s="95">
        <v>40407</v>
      </c>
      <c r="I63" s="13">
        <v>13.4</v>
      </c>
      <c r="J63" s="95">
        <v>40397</v>
      </c>
      <c r="K63" s="13">
        <v>17.93657142857143</v>
      </c>
      <c r="L63" s="95">
        <v>40410</v>
      </c>
      <c r="M63" s="13">
        <v>17.93657142857143</v>
      </c>
      <c r="N63" s="95">
        <v>40410</v>
      </c>
      <c r="O63" s="14">
        <v>1</v>
      </c>
      <c r="P63" s="14">
        <v>24</v>
      </c>
      <c r="U63" s="238"/>
    </row>
    <row r="64" spans="1:21" x14ac:dyDescent="0.3">
      <c r="A64" s="224" t="s">
        <v>470</v>
      </c>
      <c r="B64" s="224">
        <v>2010</v>
      </c>
      <c r="C64" s="224" t="s">
        <v>77</v>
      </c>
      <c r="D64" s="225" t="s">
        <v>71</v>
      </c>
      <c r="E64" s="224" t="s">
        <v>7</v>
      </c>
      <c r="F64" s="224" t="s">
        <v>45</v>
      </c>
      <c r="G64" s="226">
        <v>17.5</v>
      </c>
      <c r="H64" s="229">
        <v>40388</v>
      </c>
      <c r="I64" s="226">
        <v>13.4</v>
      </c>
      <c r="J64" s="229">
        <v>40386</v>
      </c>
      <c r="K64" s="226">
        <v>16.687142857142856</v>
      </c>
      <c r="L64" s="229">
        <v>40394</v>
      </c>
      <c r="M64" s="226">
        <v>16.687142857142856</v>
      </c>
      <c r="N64" s="229">
        <v>40394</v>
      </c>
      <c r="O64" s="224">
        <v>0</v>
      </c>
      <c r="P64" s="224">
        <v>17</v>
      </c>
      <c r="U64" s="238"/>
    </row>
    <row r="65" spans="1:22" x14ac:dyDescent="0.3">
      <c r="A65" s="224" t="s">
        <v>470</v>
      </c>
      <c r="B65" s="224">
        <v>2010</v>
      </c>
      <c r="C65" s="224" t="s">
        <v>186</v>
      </c>
      <c r="D65" s="225"/>
      <c r="E65" s="224" t="s">
        <v>7</v>
      </c>
      <c r="F65" s="224" t="s">
        <v>376</v>
      </c>
      <c r="G65" s="227">
        <v>17.45</v>
      </c>
      <c r="H65" s="230">
        <v>40388</v>
      </c>
      <c r="I65" s="227">
        <v>13.313750000000001</v>
      </c>
      <c r="J65" s="230">
        <v>40386</v>
      </c>
      <c r="K65" s="227">
        <v>16.44857142857143</v>
      </c>
      <c r="L65" s="230">
        <v>40392</v>
      </c>
      <c r="M65" s="227">
        <v>16.44857142857143</v>
      </c>
      <c r="N65" s="230">
        <v>40392</v>
      </c>
      <c r="O65" s="228">
        <v>0</v>
      </c>
      <c r="P65" s="228">
        <v>4</v>
      </c>
      <c r="Q65" s="223">
        <f>G64-G65</f>
        <v>5.0000000000000711E-2</v>
      </c>
      <c r="R65" s="223">
        <f>I64-I65</f>
        <v>8.6249999999999716E-2</v>
      </c>
      <c r="S65" s="223">
        <f>K64-K65</f>
        <v>0.23857142857142577</v>
      </c>
      <c r="T65" s="223">
        <f>M64-M65</f>
        <v>0.23857142857142577</v>
      </c>
      <c r="U65" s="239">
        <f>AVERAGE(Q65:T65)</f>
        <v>0.15334821428571299</v>
      </c>
    </row>
    <row r="66" spans="1:22" x14ac:dyDescent="0.3">
      <c r="A66" s="224" t="s">
        <v>76</v>
      </c>
      <c r="B66" s="224">
        <v>2010</v>
      </c>
      <c r="C66" s="224" t="s">
        <v>77</v>
      </c>
      <c r="D66" s="225">
        <v>2292162</v>
      </c>
      <c r="E66" s="224" t="s">
        <v>7</v>
      </c>
      <c r="F66" s="224" t="s">
        <v>45</v>
      </c>
      <c r="G66" s="226">
        <v>19.091999999999999</v>
      </c>
      <c r="H66" s="229" t="s">
        <v>326</v>
      </c>
      <c r="I66" s="226">
        <v>13.634750000000002</v>
      </c>
      <c r="J66" s="229">
        <v>40386</v>
      </c>
      <c r="K66" s="226">
        <v>18.412285714285712</v>
      </c>
      <c r="L66" s="229">
        <v>40410</v>
      </c>
      <c r="M66" s="226">
        <v>18.412285714285712</v>
      </c>
      <c r="N66" s="229">
        <v>40410</v>
      </c>
      <c r="O66" s="224">
        <v>8</v>
      </c>
      <c r="P66" s="224">
        <v>29</v>
      </c>
      <c r="U66" s="238"/>
    </row>
    <row r="67" spans="1:22" x14ac:dyDescent="0.3">
      <c r="A67" s="224" t="s">
        <v>550</v>
      </c>
      <c r="B67" s="224">
        <v>2010</v>
      </c>
      <c r="C67" s="224" t="s">
        <v>186</v>
      </c>
      <c r="D67" s="225"/>
      <c r="E67" s="224" t="s">
        <v>7</v>
      </c>
      <c r="F67" s="224" t="s">
        <v>377</v>
      </c>
      <c r="G67" s="245">
        <v>18.88</v>
      </c>
      <c r="H67" s="246">
        <v>40406</v>
      </c>
      <c r="I67" s="245">
        <v>13.419166666666671</v>
      </c>
      <c r="J67" s="246">
        <v>40386</v>
      </c>
      <c r="K67" s="245">
        <v>17.71857142857143</v>
      </c>
      <c r="L67" s="246">
        <v>40393</v>
      </c>
      <c r="M67" s="245">
        <v>17.71857142857143</v>
      </c>
      <c r="N67" s="246">
        <v>40393</v>
      </c>
      <c r="O67" s="247">
        <v>0</v>
      </c>
      <c r="P67" s="247">
        <v>15</v>
      </c>
      <c r="Q67" s="240">
        <f>G66-G67</f>
        <v>0.21199999999999974</v>
      </c>
      <c r="R67" s="240">
        <f>I66-I67</f>
        <v>0.21558333333333124</v>
      </c>
      <c r="S67" s="240">
        <f>K66-K67</f>
        <v>0.6937142857142824</v>
      </c>
      <c r="T67" s="240">
        <f>M66-M67</f>
        <v>0.6937142857142824</v>
      </c>
      <c r="U67" s="240">
        <f>AVERAGE(Q67:T67)</f>
        <v>0.45375297619047394</v>
      </c>
      <c r="V67" s="241" t="s">
        <v>394</v>
      </c>
    </row>
    <row r="68" spans="1:22" x14ac:dyDescent="0.3">
      <c r="A68" s="224" t="s">
        <v>449</v>
      </c>
      <c r="B68" s="224">
        <v>2010</v>
      </c>
      <c r="C68" s="224" t="s">
        <v>77</v>
      </c>
      <c r="D68" s="225">
        <v>1058439</v>
      </c>
      <c r="E68" s="224" t="s">
        <v>7</v>
      </c>
      <c r="F68" s="224" t="s">
        <v>47</v>
      </c>
      <c r="G68" s="226">
        <v>17.3</v>
      </c>
      <c r="H68" s="229">
        <v>40384</v>
      </c>
      <c r="I68" s="226">
        <v>13</v>
      </c>
      <c r="J68" s="229">
        <v>40397</v>
      </c>
      <c r="K68" s="226">
        <v>16.658428571428569</v>
      </c>
      <c r="L68" s="229">
        <v>40394</v>
      </c>
      <c r="M68" s="226">
        <v>16.658428571428569</v>
      </c>
      <c r="N68" s="229">
        <v>40394</v>
      </c>
      <c r="O68" s="224">
        <v>0</v>
      </c>
      <c r="P68" s="224">
        <v>14</v>
      </c>
      <c r="Q68" s="16"/>
      <c r="R68" s="16"/>
      <c r="S68" s="16"/>
      <c r="T68" s="16"/>
      <c r="U68" s="16"/>
    </row>
    <row r="69" spans="1:22" x14ac:dyDescent="0.3">
      <c r="A69" s="224" t="s">
        <v>449</v>
      </c>
      <c r="B69" s="224">
        <v>2010</v>
      </c>
      <c r="C69" s="224" t="s">
        <v>186</v>
      </c>
      <c r="D69" s="225"/>
      <c r="E69" s="224" t="s">
        <v>7</v>
      </c>
      <c r="F69" s="224" t="s">
        <v>379</v>
      </c>
      <c r="G69" s="245">
        <v>16.649999999999999</v>
      </c>
      <c r="H69" s="246">
        <v>40406</v>
      </c>
      <c r="I69" s="245">
        <v>12.630416666666664</v>
      </c>
      <c r="J69" s="246">
        <v>40397</v>
      </c>
      <c r="K69" s="245">
        <v>15.542857142857144</v>
      </c>
      <c r="L69" s="246">
        <v>40379</v>
      </c>
      <c r="M69" s="245">
        <v>15.312857142857142</v>
      </c>
      <c r="N69" s="246">
        <v>40407</v>
      </c>
      <c r="O69" s="247">
        <v>0</v>
      </c>
      <c r="P69" s="247">
        <v>0</v>
      </c>
      <c r="Q69" s="240">
        <f>G68-G69</f>
        <v>0.65000000000000213</v>
      </c>
      <c r="R69" s="240">
        <f>I68-I69</f>
        <v>0.36958333333333648</v>
      </c>
      <c r="S69" s="240">
        <f>K68-K69</f>
        <v>1.1155714285714247</v>
      </c>
      <c r="T69" s="240">
        <f>M68-M69</f>
        <v>1.3455714285714269</v>
      </c>
      <c r="U69" s="240">
        <f>AVERAGE(Q69:T69)</f>
        <v>0.87018154761904754</v>
      </c>
      <c r="V69" s="130" t="s">
        <v>392</v>
      </c>
    </row>
    <row r="70" spans="1:22" x14ac:dyDescent="0.3">
      <c r="A70" s="12" t="s">
        <v>65</v>
      </c>
      <c r="B70" s="12">
        <v>2010</v>
      </c>
      <c r="C70" s="12" t="s">
        <v>77</v>
      </c>
      <c r="D70" s="60">
        <v>1058434</v>
      </c>
      <c r="E70" s="12" t="s">
        <v>7</v>
      </c>
      <c r="F70" s="12" t="s">
        <v>48</v>
      </c>
      <c r="G70" s="13">
        <v>11.7</v>
      </c>
      <c r="H70" s="95">
        <v>40376</v>
      </c>
      <c r="I70" s="13">
        <v>8.9</v>
      </c>
      <c r="J70" s="95">
        <v>40386</v>
      </c>
      <c r="K70" s="13">
        <v>11.305285714285715</v>
      </c>
      <c r="L70" s="95">
        <v>40379</v>
      </c>
      <c r="M70" s="13">
        <v>10.957428571428574</v>
      </c>
      <c r="N70" s="95">
        <v>40392</v>
      </c>
      <c r="O70" s="14">
        <v>0</v>
      </c>
      <c r="P70" s="14">
        <v>0</v>
      </c>
      <c r="U70" s="238"/>
    </row>
    <row r="71" spans="1:22" x14ac:dyDescent="0.3">
      <c r="A71" s="12" t="s">
        <v>82</v>
      </c>
      <c r="B71" s="12">
        <v>2010</v>
      </c>
      <c r="C71" s="12" t="s">
        <v>77</v>
      </c>
      <c r="D71" s="60">
        <v>2286127</v>
      </c>
      <c r="E71" s="12" t="s">
        <v>7</v>
      </c>
      <c r="F71" s="12" t="s">
        <v>48</v>
      </c>
      <c r="G71" s="13">
        <v>12.2</v>
      </c>
      <c r="H71" s="95">
        <v>40386</v>
      </c>
      <c r="I71" s="13">
        <v>10.7</v>
      </c>
      <c r="J71" s="95">
        <v>40386</v>
      </c>
      <c r="K71" s="13">
        <v>11.556857142857144</v>
      </c>
      <c r="L71" s="95">
        <v>40390</v>
      </c>
      <c r="M71" s="13">
        <v>11.525857142857143</v>
      </c>
      <c r="N71" s="95">
        <v>40392</v>
      </c>
      <c r="O71" s="14">
        <v>0</v>
      </c>
      <c r="P71" s="14">
        <v>0</v>
      </c>
      <c r="U71" s="238"/>
    </row>
    <row r="72" spans="1:22" x14ac:dyDescent="0.3">
      <c r="A72" s="12" t="s">
        <v>567</v>
      </c>
      <c r="B72" s="12">
        <v>2010</v>
      </c>
      <c r="C72" s="12" t="s">
        <v>77</v>
      </c>
      <c r="D72" s="60">
        <v>1058430</v>
      </c>
      <c r="E72" s="12" t="s">
        <v>7</v>
      </c>
      <c r="F72" s="12" t="s">
        <v>40</v>
      </c>
      <c r="G72" s="13">
        <v>22.1</v>
      </c>
      <c r="H72" s="95">
        <v>40397</v>
      </c>
      <c r="I72" s="13">
        <v>17</v>
      </c>
      <c r="J72" s="95">
        <v>40397</v>
      </c>
      <c r="K72" s="13">
        <v>21.214285714285715</v>
      </c>
      <c r="L72" s="95">
        <v>40394</v>
      </c>
      <c r="M72" s="13">
        <v>21.214285714285715</v>
      </c>
      <c r="N72" s="95">
        <v>40394</v>
      </c>
      <c r="O72" s="14">
        <v>51</v>
      </c>
      <c r="P72" s="14">
        <v>38</v>
      </c>
      <c r="U72" s="238"/>
    </row>
    <row r="73" spans="1:22" x14ac:dyDescent="0.3">
      <c r="A73" s="12" t="s">
        <v>568</v>
      </c>
      <c r="B73" s="12">
        <v>2010</v>
      </c>
      <c r="C73" s="12" t="s">
        <v>77</v>
      </c>
      <c r="D73" s="60">
        <v>2292157</v>
      </c>
      <c r="E73" s="12" t="s">
        <v>7</v>
      </c>
      <c r="F73" s="12" t="s">
        <v>40</v>
      </c>
      <c r="G73" s="13">
        <v>17.7</v>
      </c>
      <c r="H73" s="95">
        <v>40397</v>
      </c>
      <c r="I73" s="13">
        <v>13.3</v>
      </c>
      <c r="J73" s="95">
        <v>40397</v>
      </c>
      <c r="K73" s="13">
        <v>16.699285714285715</v>
      </c>
      <c r="L73" s="95">
        <v>40394</v>
      </c>
      <c r="M73" s="13">
        <v>16.699285714285715</v>
      </c>
      <c r="N73" s="95">
        <v>40394</v>
      </c>
      <c r="O73" s="14">
        <v>0</v>
      </c>
      <c r="P73" s="14">
        <v>14</v>
      </c>
      <c r="U73" s="238"/>
    </row>
    <row r="74" spans="1:22" x14ac:dyDescent="0.3">
      <c r="A74" s="12" t="s">
        <v>569</v>
      </c>
      <c r="B74" s="12">
        <v>2010</v>
      </c>
      <c r="C74" s="12" t="s">
        <v>77</v>
      </c>
      <c r="D74" s="60">
        <v>2292158</v>
      </c>
      <c r="E74" s="12" t="s">
        <v>7</v>
      </c>
      <c r="F74" s="12" t="s">
        <v>39</v>
      </c>
      <c r="G74" s="13">
        <v>16.899999999999999</v>
      </c>
      <c r="H74" s="95">
        <v>40384</v>
      </c>
      <c r="I74" s="13">
        <v>12.5</v>
      </c>
      <c r="J74" s="95">
        <v>40397</v>
      </c>
      <c r="K74" s="13">
        <v>15.964142857142857</v>
      </c>
      <c r="L74" s="95">
        <v>40394</v>
      </c>
      <c r="M74" s="13">
        <v>15.964142857142857</v>
      </c>
      <c r="N74" s="95">
        <v>40394</v>
      </c>
      <c r="O74" s="14">
        <v>0</v>
      </c>
      <c r="P74" s="14">
        <v>4</v>
      </c>
      <c r="U74" s="238"/>
    </row>
    <row r="75" spans="1:22" x14ac:dyDescent="0.3">
      <c r="A75" s="12" t="s">
        <v>560</v>
      </c>
      <c r="B75" s="12" t="s">
        <v>182</v>
      </c>
      <c r="C75" s="12" t="s">
        <v>77</v>
      </c>
      <c r="D75" s="60">
        <v>2286126</v>
      </c>
      <c r="E75" s="12" t="s">
        <v>7</v>
      </c>
      <c r="F75" s="12" t="s">
        <v>69</v>
      </c>
      <c r="G75" s="13">
        <v>16.100000000000001</v>
      </c>
      <c r="H75" s="95">
        <v>40312</v>
      </c>
      <c r="I75" s="13">
        <v>14.2</v>
      </c>
      <c r="J75" s="95">
        <v>40417</v>
      </c>
      <c r="K75" s="13">
        <v>15.287428571428572</v>
      </c>
      <c r="L75" s="95">
        <v>40388</v>
      </c>
      <c r="M75" s="13">
        <v>15.263571428571428</v>
      </c>
      <c r="N75" s="95">
        <v>40411</v>
      </c>
      <c r="O75" s="14">
        <v>0</v>
      </c>
      <c r="P75" s="14">
        <v>0</v>
      </c>
      <c r="U75" s="238"/>
    </row>
    <row r="76" spans="1:22" x14ac:dyDescent="0.3">
      <c r="A76" s="12" t="s">
        <v>562</v>
      </c>
      <c r="B76" s="12">
        <v>2010</v>
      </c>
      <c r="C76" s="12" t="s">
        <v>77</v>
      </c>
      <c r="D76" s="60">
        <v>2292159</v>
      </c>
      <c r="E76" s="12" t="s">
        <v>7</v>
      </c>
      <c r="F76" s="12" t="s">
        <v>38</v>
      </c>
      <c r="G76" s="13">
        <v>17</v>
      </c>
      <c r="H76" s="95">
        <v>40384</v>
      </c>
      <c r="I76" s="13">
        <v>12.5</v>
      </c>
      <c r="J76" s="95">
        <v>40397</v>
      </c>
      <c r="K76" s="13">
        <v>16.140428571428568</v>
      </c>
      <c r="L76" s="95">
        <v>40384</v>
      </c>
      <c r="M76" s="13">
        <v>15.718142857142855</v>
      </c>
      <c r="N76" s="95">
        <v>40392</v>
      </c>
      <c r="O76" s="14">
        <v>0</v>
      </c>
      <c r="P76" s="14">
        <v>2</v>
      </c>
      <c r="U76" s="238"/>
    </row>
    <row r="77" spans="1:22" x14ac:dyDescent="0.3">
      <c r="A77" s="12" t="s">
        <v>570</v>
      </c>
      <c r="B77" s="12">
        <v>2010</v>
      </c>
      <c r="C77" s="12" t="s">
        <v>77</v>
      </c>
      <c r="D77" s="60">
        <v>2292167</v>
      </c>
      <c r="E77" s="12" t="s">
        <v>7</v>
      </c>
      <c r="F77" s="12" t="s">
        <v>38</v>
      </c>
      <c r="G77" s="13">
        <v>15.5</v>
      </c>
      <c r="H77" s="95">
        <v>40407</v>
      </c>
      <c r="I77" s="13">
        <v>11.7</v>
      </c>
      <c r="J77" s="95">
        <v>40417</v>
      </c>
      <c r="K77" s="13">
        <v>14.735428571428571</v>
      </c>
      <c r="L77" s="95">
        <v>40397</v>
      </c>
      <c r="M77" s="13">
        <v>14.735428571428571</v>
      </c>
      <c r="N77" s="95">
        <v>40397</v>
      </c>
      <c r="O77" s="14">
        <v>0</v>
      </c>
      <c r="P77" s="14">
        <v>0</v>
      </c>
      <c r="U77" s="238"/>
    </row>
    <row r="78" spans="1:22" x14ac:dyDescent="0.3">
      <c r="A78" s="12" t="s">
        <v>564</v>
      </c>
      <c r="B78" s="12">
        <v>2010</v>
      </c>
      <c r="C78" s="12" t="s">
        <v>77</v>
      </c>
      <c r="D78" s="60">
        <v>969393</v>
      </c>
      <c r="E78" s="12" t="s">
        <v>7</v>
      </c>
      <c r="F78" s="12" t="s">
        <v>41</v>
      </c>
      <c r="G78" s="13">
        <v>16.7</v>
      </c>
      <c r="H78" s="95">
        <v>40407</v>
      </c>
      <c r="I78" s="13">
        <v>12.9</v>
      </c>
      <c r="J78" s="95">
        <v>40389</v>
      </c>
      <c r="K78" s="13">
        <v>15.978571428571428</v>
      </c>
      <c r="L78" s="95">
        <v>40411</v>
      </c>
      <c r="M78" s="13">
        <v>15.978571428571428</v>
      </c>
      <c r="N78" s="95">
        <v>40411</v>
      </c>
      <c r="O78" s="14">
        <v>0</v>
      </c>
      <c r="P78" s="14">
        <v>4</v>
      </c>
      <c r="U78" s="238"/>
    </row>
    <row r="79" spans="1:22" x14ac:dyDescent="0.3">
      <c r="A79" s="12"/>
      <c r="B79" s="12"/>
      <c r="C79" s="12"/>
      <c r="D79" s="60"/>
      <c r="E79" s="12"/>
      <c r="F79" s="12"/>
      <c r="G79" s="13"/>
      <c r="H79" s="95"/>
      <c r="I79" s="13"/>
      <c r="J79" s="95"/>
      <c r="K79" s="13"/>
      <c r="L79" s="96"/>
      <c r="M79" s="13"/>
      <c r="N79" s="14"/>
      <c r="O79" s="14"/>
      <c r="P79" s="14"/>
      <c r="U79" s="238"/>
    </row>
    <row r="80" spans="1:22" x14ac:dyDescent="0.3">
      <c r="A80" s="12" t="s">
        <v>72</v>
      </c>
      <c r="B80" s="12">
        <v>2011</v>
      </c>
      <c r="C80" s="12" t="s">
        <v>77</v>
      </c>
      <c r="D80" s="60">
        <v>1058439</v>
      </c>
      <c r="E80" s="12" t="s">
        <v>7</v>
      </c>
      <c r="F80" s="12" t="s">
        <v>54</v>
      </c>
      <c r="G80" s="13">
        <v>14.134</v>
      </c>
      <c r="H80" s="95">
        <v>40781</v>
      </c>
      <c r="I80" s="13">
        <v>10.469979166666667</v>
      </c>
      <c r="J80" s="95">
        <v>40780</v>
      </c>
      <c r="K80" s="13">
        <v>13.37857142857143</v>
      </c>
      <c r="L80" s="95">
        <v>40753</v>
      </c>
      <c r="M80" s="13">
        <v>13.212571428571431</v>
      </c>
      <c r="N80" s="95">
        <v>40781</v>
      </c>
      <c r="O80" s="14">
        <v>0</v>
      </c>
      <c r="P80" s="14">
        <v>0</v>
      </c>
      <c r="U80" s="238"/>
    </row>
    <row r="81" spans="1:21" x14ac:dyDescent="0.3">
      <c r="A81" s="12" t="s">
        <v>565</v>
      </c>
      <c r="B81" s="12">
        <v>2011</v>
      </c>
      <c r="C81" s="12" t="s">
        <v>78</v>
      </c>
      <c r="D81" s="60">
        <v>184413</v>
      </c>
      <c r="E81" s="12" t="s">
        <v>51</v>
      </c>
      <c r="F81" s="12" t="s">
        <v>60</v>
      </c>
      <c r="G81" s="13">
        <v>15.525</v>
      </c>
      <c r="H81" s="95">
        <v>40781</v>
      </c>
      <c r="I81" s="13">
        <v>11.473374999999997</v>
      </c>
      <c r="J81" s="95">
        <v>40780</v>
      </c>
      <c r="K81" s="13">
        <v>14.603787283236855</v>
      </c>
      <c r="L81" s="95">
        <v>40782</v>
      </c>
      <c r="M81" s="13">
        <v>14.603787283236855</v>
      </c>
      <c r="N81" s="95">
        <v>40782</v>
      </c>
      <c r="O81" s="14">
        <v>0</v>
      </c>
      <c r="P81" s="14">
        <v>0</v>
      </c>
      <c r="U81" s="238"/>
    </row>
    <row r="82" spans="1:21" x14ac:dyDescent="0.3">
      <c r="A82" s="224" t="s">
        <v>711</v>
      </c>
      <c r="B82" s="224">
        <v>2011</v>
      </c>
      <c r="C82" s="224" t="s">
        <v>77</v>
      </c>
      <c r="D82" s="225"/>
      <c r="E82" s="224" t="s">
        <v>7</v>
      </c>
      <c r="F82" s="224" t="s">
        <v>383</v>
      </c>
      <c r="G82" s="226">
        <v>15.378</v>
      </c>
      <c r="H82" s="229">
        <v>40781</v>
      </c>
      <c r="I82" s="226">
        <v>11.484020833333332</v>
      </c>
      <c r="J82" s="229">
        <v>40780</v>
      </c>
      <c r="K82" s="226">
        <v>14.514714285714286</v>
      </c>
      <c r="L82" s="229">
        <v>40783</v>
      </c>
      <c r="M82" s="226">
        <v>14.514714285714286</v>
      </c>
      <c r="N82" s="229">
        <v>40783</v>
      </c>
      <c r="O82" s="224">
        <v>0</v>
      </c>
      <c r="P82" s="224">
        <v>0</v>
      </c>
      <c r="U82" s="238"/>
    </row>
    <row r="83" spans="1:21" x14ac:dyDescent="0.3">
      <c r="A83" s="224" t="s">
        <v>711</v>
      </c>
      <c r="B83" s="224">
        <v>2011</v>
      </c>
      <c r="C83" s="224" t="s">
        <v>186</v>
      </c>
      <c r="D83" s="225"/>
      <c r="E83" s="224" t="s">
        <v>7</v>
      </c>
      <c r="F83" s="224" t="s">
        <v>382</v>
      </c>
      <c r="G83" s="227">
        <v>15.47</v>
      </c>
      <c r="H83" s="230">
        <v>40781</v>
      </c>
      <c r="I83" s="227">
        <v>11.491041666666666</v>
      </c>
      <c r="J83" s="230">
        <v>40780</v>
      </c>
      <c r="K83" s="227">
        <v>14.56</v>
      </c>
      <c r="L83" s="230">
        <v>40783</v>
      </c>
      <c r="M83" s="227">
        <v>14.56</v>
      </c>
      <c r="N83" s="230">
        <v>40783</v>
      </c>
      <c r="O83" s="228">
        <v>0</v>
      </c>
      <c r="P83" s="228">
        <v>0</v>
      </c>
      <c r="Q83" s="223">
        <f>G82-G83</f>
        <v>-9.2000000000000526E-2</v>
      </c>
      <c r="R83" s="223">
        <f>I82-I83</f>
        <v>-7.0208333333336981E-3</v>
      </c>
      <c r="S83" s="223">
        <f>K82-K83</f>
        <v>-4.5285714285714818E-2</v>
      </c>
      <c r="T83" s="223">
        <f>M82-M83</f>
        <v>-4.5285714285714818E-2</v>
      </c>
      <c r="U83" s="239">
        <f>AVERAGE(Q83:T83)</f>
        <v>-4.7398065476190965E-2</v>
      </c>
    </row>
    <row r="84" spans="1:21" x14ac:dyDescent="0.3">
      <c r="A84" s="12" t="s">
        <v>577</v>
      </c>
      <c r="B84" s="12">
        <v>2011</v>
      </c>
      <c r="C84" s="12" t="s">
        <v>77</v>
      </c>
      <c r="D84" s="60">
        <v>1058434</v>
      </c>
      <c r="E84" s="12" t="s">
        <v>7</v>
      </c>
      <c r="F84" s="12" t="s">
        <v>53</v>
      </c>
      <c r="G84" s="13">
        <v>16.236999999999998</v>
      </c>
      <c r="H84" s="95">
        <v>40781</v>
      </c>
      <c r="I84" s="13">
        <v>12.184458333333337</v>
      </c>
      <c r="J84" s="95">
        <v>40780</v>
      </c>
      <c r="K84" s="13">
        <v>15.171142857142856</v>
      </c>
      <c r="L84" s="95">
        <v>40783</v>
      </c>
      <c r="M84" s="13">
        <v>15.171142857142856</v>
      </c>
      <c r="N84" s="95">
        <v>40783</v>
      </c>
      <c r="O84" s="14">
        <v>0</v>
      </c>
      <c r="P84" s="14">
        <v>0</v>
      </c>
      <c r="U84" s="238"/>
    </row>
    <row r="85" spans="1:21" x14ac:dyDescent="0.3">
      <c r="A85" s="12" t="s">
        <v>553</v>
      </c>
      <c r="B85" s="12">
        <v>2011</v>
      </c>
      <c r="C85" s="12" t="s">
        <v>186</v>
      </c>
      <c r="D85" s="60"/>
      <c r="E85" s="12" t="s">
        <v>7</v>
      </c>
      <c r="F85" s="12" t="s">
        <v>193</v>
      </c>
      <c r="G85" s="97">
        <v>16.07</v>
      </c>
      <c r="H85" s="156">
        <v>40781</v>
      </c>
      <c r="I85" s="97">
        <v>12.460416666666669</v>
      </c>
      <c r="J85" s="156">
        <v>40780</v>
      </c>
      <c r="K85" s="97">
        <v>15.035714285714283</v>
      </c>
      <c r="L85" s="156">
        <v>40783</v>
      </c>
      <c r="M85" s="97">
        <v>15.035714285714283</v>
      </c>
      <c r="N85" s="156">
        <v>40783</v>
      </c>
      <c r="O85" s="17">
        <v>0</v>
      </c>
      <c r="P85" s="17">
        <v>0</v>
      </c>
      <c r="U85" s="238"/>
    </row>
    <row r="86" spans="1:21" x14ac:dyDescent="0.3">
      <c r="A86" s="14" t="s">
        <v>266</v>
      </c>
      <c r="B86" s="12" t="s">
        <v>184</v>
      </c>
      <c r="C86" s="12" t="s">
        <v>77</v>
      </c>
      <c r="D86" s="60" t="s">
        <v>330</v>
      </c>
      <c r="E86" s="12" t="s">
        <v>7</v>
      </c>
      <c r="F86" s="12" t="s">
        <v>331</v>
      </c>
      <c r="G86" s="97"/>
      <c r="H86" s="156"/>
      <c r="I86" s="97"/>
      <c r="J86" s="156"/>
      <c r="K86" s="97"/>
      <c r="L86" s="156"/>
      <c r="M86" s="97"/>
      <c r="N86" s="156"/>
      <c r="O86" s="17"/>
      <c r="P86" s="17"/>
      <c r="Q86" s="16"/>
      <c r="U86" s="238"/>
    </row>
    <row r="87" spans="1:21" x14ac:dyDescent="0.3">
      <c r="A87" s="12" t="s">
        <v>266</v>
      </c>
      <c r="B87" s="12">
        <v>2011</v>
      </c>
      <c r="C87" s="12" t="s">
        <v>78</v>
      </c>
      <c r="D87" s="60">
        <v>184285</v>
      </c>
      <c r="E87" s="12" t="s">
        <v>51</v>
      </c>
      <c r="F87" s="12" t="s">
        <v>328</v>
      </c>
      <c r="G87" s="13">
        <v>14.913</v>
      </c>
      <c r="H87" s="95">
        <v>40781</v>
      </c>
      <c r="I87" s="13">
        <v>11.92686713286713</v>
      </c>
      <c r="J87" s="95">
        <v>40780</v>
      </c>
      <c r="K87" s="13">
        <v>14.062383815028868</v>
      </c>
      <c r="L87" s="95">
        <v>40782</v>
      </c>
      <c r="M87" s="13">
        <v>14.062383815028868</v>
      </c>
      <c r="N87" s="95">
        <v>40782</v>
      </c>
      <c r="O87" s="14">
        <v>0</v>
      </c>
      <c r="P87" s="14">
        <v>0</v>
      </c>
      <c r="U87" s="238"/>
    </row>
    <row r="88" spans="1:21" x14ac:dyDescent="0.3">
      <c r="A88" s="12" t="s">
        <v>63</v>
      </c>
      <c r="B88" s="12">
        <v>2011</v>
      </c>
      <c r="C88" s="12" t="s">
        <v>77</v>
      </c>
      <c r="D88" s="60">
        <v>1058441</v>
      </c>
      <c r="E88" s="12" t="s">
        <v>7</v>
      </c>
      <c r="F88" s="12" t="s">
        <v>62</v>
      </c>
      <c r="G88" s="13">
        <v>17.664999999999999</v>
      </c>
      <c r="H88" s="95">
        <v>40781</v>
      </c>
      <c r="I88" s="13">
        <v>13.134770833333336</v>
      </c>
      <c r="J88" s="95">
        <v>40780</v>
      </c>
      <c r="K88" s="13">
        <v>16.452142857142857</v>
      </c>
      <c r="L88" s="95" t="s">
        <v>329</v>
      </c>
      <c r="M88" s="13">
        <v>16.452142857142857</v>
      </c>
      <c r="N88" s="95" t="s">
        <v>329</v>
      </c>
      <c r="O88" s="14">
        <v>0</v>
      </c>
      <c r="P88" s="14">
        <v>8</v>
      </c>
      <c r="U88" s="238"/>
    </row>
    <row r="89" spans="1:21" x14ac:dyDescent="0.3">
      <c r="A89" s="12" t="s">
        <v>470</v>
      </c>
      <c r="B89" s="12" t="s">
        <v>184</v>
      </c>
      <c r="C89" s="12" t="s">
        <v>77</v>
      </c>
      <c r="D89" s="60" t="s">
        <v>332</v>
      </c>
      <c r="E89" s="12" t="s">
        <v>7</v>
      </c>
      <c r="F89" s="12" t="s">
        <v>333</v>
      </c>
      <c r="G89" s="13"/>
      <c r="H89" s="95"/>
      <c r="I89" s="13"/>
      <c r="J89" s="95"/>
      <c r="K89" s="13"/>
      <c r="L89" s="95"/>
      <c r="M89" s="13"/>
      <c r="N89" s="95"/>
      <c r="O89" s="14"/>
      <c r="P89" s="14"/>
      <c r="U89" s="238"/>
    </row>
    <row r="90" spans="1:21" x14ac:dyDescent="0.3">
      <c r="A90" s="12" t="s">
        <v>470</v>
      </c>
      <c r="B90" s="12">
        <v>2011</v>
      </c>
      <c r="C90" s="12" t="s">
        <v>78</v>
      </c>
      <c r="D90" s="60">
        <v>143174</v>
      </c>
      <c r="E90" s="12" t="s">
        <v>51</v>
      </c>
      <c r="F90" s="12" t="s">
        <v>50</v>
      </c>
      <c r="G90" s="13">
        <v>17.402999999999999</v>
      </c>
      <c r="H90" s="95">
        <v>40781</v>
      </c>
      <c r="I90" s="13">
        <v>13.534826388888892</v>
      </c>
      <c r="J90" s="95">
        <v>40780</v>
      </c>
      <c r="K90" s="13">
        <v>16.829616184971258</v>
      </c>
      <c r="L90" s="95">
        <v>40785</v>
      </c>
      <c r="M90" s="13">
        <v>16.829616184971258</v>
      </c>
      <c r="N90" s="95">
        <v>40785</v>
      </c>
      <c r="O90" s="14">
        <v>0</v>
      </c>
      <c r="P90" s="14">
        <v>8</v>
      </c>
      <c r="U90" s="238"/>
    </row>
    <row r="91" spans="1:21" x14ac:dyDescent="0.3">
      <c r="A91" s="12" t="s">
        <v>470</v>
      </c>
      <c r="B91" s="12">
        <v>2011</v>
      </c>
      <c r="C91" s="12" t="s">
        <v>186</v>
      </c>
      <c r="D91" s="60"/>
      <c r="E91" s="12" t="s">
        <v>7</v>
      </c>
      <c r="F91" s="12" t="s">
        <v>193</v>
      </c>
      <c r="G91" s="97">
        <v>17.350000000000001</v>
      </c>
      <c r="H91" s="156">
        <v>40781</v>
      </c>
      <c r="I91" s="97">
        <v>13.487291666666671</v>
      </c>
      <c r="J91" s="156">
        <v>40780</v>
      </c>
      <c r="K91" s="97">
        <v>16.284285714285719</v>
      </c>
      <c r="L91" s="156">
        <v>40783</v>
      </c>
      <c r="M91" s="97">
        <v>16.284285714285719</v>
      </c>
      <c r="N91" s="156">
        <v>40783</v>
      </c>
      <c r="O91" s="17">
        <v>0</v>
      </c>
      <c r="P91" s="17">
        <v>5</v>
      </c>
      <c r="U91" s="238"/>
    </row>
    <row r="92" spans="1:21" x14ac:dyDescent="0.3">
      <c r="A92" s="12" t="s">
        <v>73</v>
      </c>
      <c r="B92" s="12">
        <v>2011</v>
      </c>
      <c r="C92" s="12" t="s">
        <v>77</v>
      </c>
      <c r="D92" s="60">
        <v>1058435</v>
      </c>
      <c r="E92" s="12" t="s">
        <v>7</v>
      </c>
      <c r="F92" s="12" t="s">
        <v>55</v>
      </c>
      <c r="G92" s="13">
        <v>15.76</v>
      </c>
      <c r="H92" s="95">
        <v>40781</v>
      </c>
      <c r="I92" s="13">
        <v>11.247604166666667</v>
      </c>
      <c r="J92" s="95">
        <v>40780</v>
      </c>
      <c r="K92" s="13">
        <v>14.968142857142857</v>
      </c>
      <c r="L92" s="95">
        <v>40781</v>
      </c>
      <c r="M92" s="13">
        <v>14.968142857142857</v>
      </c>
      <c r="N92" s="95">
        <v>40781</v>
      </c>
      <c r="O92" s="14">
        <v>0</v>
      </c>
      <c r="P92" s="14">
        <v>0</v>
      </c>
      <c r="U92" s="238"/>
    </row>
    <row r="93" spans="1:21" x14ac:dyDescent="0.3">
      <c r="A93" s="224" t="s">
        <v>550</v>
      </c>
      <c r="B93" s="224">
        <v>2011</v>
      </c>
      <c r="C93" s="224" t="s">
        <v>77</v>
      </c>
      <c r="D93" s="225">
        <v>2292161</v>
      </c>
      <c r="E93" s="224" t="s">
        <v>7</v>
      </c>
      <c r="F93" s="224" t="s">
        <v>53</v>
      </c>
      <c r="G93" s="226">
        <v>18.995999999999999</v>
      </c>
      <c r="H93" s="229">
        <v>40783</v>
      </c>
      <c r="I93" s="226">
        <v>13.695145833333337</v>
      </c>
      <c r="J93" s="229">
        <v>40780</v>
      </c>
      <c r="K93" s="226">
        <v>18.194714285714287</v>
      </c>
      <c r="L93" s="229">
        <v>40781</v>
      </c>
      <c r="M93" s="226">
        <v>18.194714285714287</v>
      </c>
      <c r="N93" s="229">
        <v>40781</v>
      </c>
      <c r="O93" s="224">
        <v>6</v>
      </c>
      <c r="P93" s="224">
        <v>29</v>
      </c>
      <c r="U93" s="238"/>
    </row>
    <row r="94" spans="1:21" x14ac:dyDescent="0.3">
      <c r="A94" s="224" t="s">
        <v>550</v>
      </c>
      <c r="B94" s="224">
        <v>2011</v>
      </c>
      <c r="C94" s="224" t="s">
        <v>186</v>
      </c>
      <c r="D94" s="225"/>
      <c r="E94" s="224" t="s">
        <v>7</v>
      </c>
      <c r="F94" s="224" t="s">
        <v>380</v>
      </c>
      <c r="G94" s="227">
        <v>18.760000000000002</v>
      </c>
      <c r="H94" s="230">
        <v>40783</v>
      </c>
      <c r="I94" s="227">
        <v>13.291874999999999</v>
      </c>
      <c r="J94" s="230">
        <v>40780</v>
      </c>
      <c r="K94" s="227">
        <v>17.924285714285713</v>
      </c>
      <c r="L94" s="230">
        <v>40781</v>
      </c>
      <c r="M94" s="227">
        <v>17.924285714285713</v>
      </c>
      <c r="N94" s="230">
        <v>40781</v>
      </c>
      <c r="O94" s="228">
        <v>1</v>
      </c>
      <c r="P94" s="228">
        <v>14</v>
      </c>
      <c r="Q94" s="223">
        <f>G93-G94</f>
        <v>0.2359999999999971</v>
      </c>
      <c r="R94" s="223">
        <f>I93-I94</f>
        <v>0.40327083333333746</v>
      </c>
      <c r="S94" s="223">
        <f>K93-K94</f>
        <v>0.27042857142857457</v>
      </c>
      <c r="T94" s="223">
        <f>M93-M94</f>
        <v>0.27042857142857457</v>
      </c>
      <c r="U94" s="239">
        <f>AVERAGE(Q94:T94)</f>
        <v>0.29503199404762093</v>
      </c>
    </row>
    <row r="95" spans="1:21" x14ac:dyDescent="0.3">
      <c r="A95" s="224" t="s">
        <v>449</v>
      </c>
      <c r="B95" s="224">
        <v>2011</v>
      </c>
      <c r="C95" s="224" t="s">
        <v>77</v>
      </c>
      <c r="D95" s="225">
        <v>2292167</v>
      </c>
      <c r="E95" s="224" t="s">
        <v>7</v>
      </c>
      <c r="F95" s="224" t="s">
        <v>53</v>
      </c>
      <c r="G95" s="226">
        <v>16.713000000000001</v>
      </c>
      <c r="H95" s="229">
        <v>40782</v>
      </c>
      <c r="I95" s="226">
        <v>12.638250000000001</v>
      </c>
      <c r="J95" s="229">
        <v>40780</v>
      </c>
      <c r="K95" s="226">
        <v>15.772714285714285</v>
      </c>
      <c r="L95" s="229">
        <v>40781</v>
      </c>
      <c r="M95" s="226">
        <v>15.772714285714285</v>
      </c>
      <c r="N95" s="229">
        <v>40781</v>
      </c>
      <c r="O95" s="224">
        <v>0</v>
      </c>
      <c r="P95" s="224">
        <v>3</v>
      </c>
      <c r="U95" s="238"/>
    </row>
    <row r="96" spans="1:21" x14ac:dyDescent="0.3">
      <c r="A96" s="224" t="s">
        <v>449</v>
      </c>
      <c r="B96" s="224">
        <v>2011</v>
      </c>
      <c r="C96" s="224" t="s">
        <v>186</v>
      </c>
      <c r="D96" s="225"/>
      <c r="E96" s="224" t="s">
        <v>7</v>
      </c>
      <c r="F96" s="224" t="s">
        <v>381</v>
      </c>
      <c r="G96" s="227">
        <v>16.72</v>
      </c>
      <c r="H96" s="230">
        <v>40781</v>
      </c>
      <c r="I96" s="227">
        <v>12.491249999999996</v>
      </c>
      <c r="J96" s="230">
        <v>40780</v>
      </c>
      <c r="K96" s="227">
        <v>15.678571428571429</v>
      </c>
      <c r="L96" s="230">
        <v>40781</v>
      </c>
      <c r="M96" s="227">
        <v>15.678571428571429</v>
      </c>
      <c r="N96" s="230">
        <v>40781</v>
      </c>
      <c r="O96" s="228">
        <v>0</v>
      </c>
      <c r="P96" s="228">
        <v>3</v>
      </c>
      <c r="Q96" s="223">
        <f>G95-G96</f>
        <v>-6.9999999999978968E-3</v>
      </c>
      <c r="R96" s="223">
        <f>I95-I96</f>
        <v>0.14700000000000557</v>
      </c>
      <c r="S96" s="223">
        <f>K95-K96</f>
        <v>9.4142857142855974E-2</v>
      </c>
      <c r="T96" s="223">
        <f>M95-M96</f>
        <v>9.4142857142855974E-2</v>
      </c>
      <c r="U96" s="239">
        <f>AVERAGE(Q96:T96)</f>
        <v>8.2071428571429905E-2</v>
      </c>
    </row>
    <row r="97" spans="1:21" x14ac:dyDescent="0.3">
      <c r="A97" s="12" t="s">
        <v>82</v>
      </c>
      <c r="B97" s="12">
        <v>2011</v>
      </c>
      <c r="C97" s="12" t="s">
        <v>77</v>
      </c>
      <c r="D97" s="60">
        <v>2292159</v>
      </c>
      <c r="E97" s="12" t="s">
        <v>7</v>
      </c>
      <c r="F97" s="12" t="s">
        <v>52</v>
      </c>
      <c r="G97" s="13">
        <v>12.11</v>
      </c>
      <c r="H97" s="95">
        <v>40780</v>
      </c>
      <c r="I97" s="13">
        <v>10.533979166666667</v>
      </c>
      <c r="J97" s="95">
        <v>40756</v>
      </c>
      <c r="K97" s="13">
        <v>11.374285714285715</v>
      </c>
      <c r="L97" s="95">
        <v>40784</v>
      </c>
      <c r="M97" s="13">
        <v>11.374285714285715</v>
      </c>
      <c r="N97" s="95">
        <v>40784</v>
      </c>
      <c r="O97" s="14">
        <v>0</v>
      </c>
      <c r="P97" s="14">
        <v>0</v>
      </c>
      <c r="U97" s="238"/>
    </row>
    <row r="98" spans="1:21" x14ac:dyDescent="0.3">
      <c r="A98" s="12" t="s">
        <v>66</v>
      </c>
      <c r="B98" s="12">
        <v>2011</v>
      </c>
      <c r="C98" s="12" t="s">
        <v>77</v>
      </c>
      <c r="D98" s="60">
        <v>2292158</v>
      </c>
      <c r="E98" s="12" t="s">
        <v>7</v>
      </c>
      <c r="F98" s="12" t="s">
        <v>52</v>
      </c>
      <c r="G98" s="13">
        <v>10.651</v>
      </c>
      <c r="H98" s="95">
        <v>40727</v>
      </c>
      <c r="I98" s="13">
        <v>7.463041666666669</v>
      </c>
      <c r="J98" s="95">
        <v>40756</v>
      </c>
      <c r="K98" s="13">
        <v>9.9048571428571428</v>
      </c>
      <c r="L98" s="95">
        <v>40732</v>
      </c>
      <c r="M98" s="13">
        <v>8.7222857142857144</v>
      </c>
      <c r="N98" s="95">
        <v>40756</v>
      </c>
      <c r="O98" s="14">
        <v>0</v>
      </c>
      <c r="P98" s="14">
        <v>0</v>
      </c>
      <c r="U98" s="238"/>
    </row>
    <row r="99" spans="1:21" x14ac:dyDescent="0.3">
      <c r="A99" s="12" t="s">
        <v>255</v>
      </c>
      <c r="B99" s="12">
        <v>2011</v>
      </c>
      <c r="C99" s="12" t="s">
        <v>77</v>
      </c>
      <c r="D99" s="60">
        <v>9753769</v>
      </c>
      <c r="E99" s="12" t="s">
        <v>7</v>
      </c>
      <c r="F99" s="12" t="s">
        <v>49</v>
      </c>
      <c r="G99" s="13">
        <v>14.613</v>
      </c>
      <c r="H99" s="95">
        <v>40781</v>
      </c>
      <c r="I99" s="13">
        <v>11.692583333333337</v>
      </c>
      <c r="J99" s="95">
        <v>40780</v>
      </c>
      <c r="K99" s="13">
        <v>14.18842857142857</v>
      </c>
      <c r="L99" s="95">
        <v>40790</v>
      </c>
      <c r="M99" s="13">
        <v>14.18842857142857</v>
      </c>
      <c r="N99" s="95">
        <v>40790</v>
      </c>
      <c r="O99" s="14">
        <v>0</v>
      </c>
      <c r="P99" s="14">
        <v>0</v>
      </c>
      <c r="U99" s="238"/>
    </row>
    <row r="100" spans="1:21" x14ac:dyDescent="0.3">
      <c r="A100" s="14" t="s">
        <v>106</v>
      </c>
      <c r="B100" s="12">
        <v>2011</v>
      </c>
      <c r="C100" s="12" t="s">
        <v>77</v>
      </c>
      <c r="D100" s="60">
        <v>9753770</v>
      </c>
      <c r="E100" s="12" t="s">
        <v>7</v>
      </c>
      <c r="F100" s="12" t="s">
        <v>49</v>
      </c>
      <c r="G100" s="13">
        <v>12.882999999999999</v>
      </c>
      <c r="H100" s="95">
        <v>41479</v>
      </c>
      <c r="I100" s="13">
        <v>10.254645833333333</v>
      </c>
      <c r="J100" s="95">
        <v>41484</v>
      </c>
      <c r="K100" s="13">
        <v>12.331142857142856</v>
      </c>
      <c r="L100" s="95">
        <v>40757</v>
      </c>
      <c r="M100" s="13">
        <v>12.331142857142856</v>
      </c>
      <c r="N100" s="95">
        <v>40757</v>
      </c>
      <c r="O100" s="14">
        <v>0</v>
      </c>
      <c r="P100" s="14">
        <v>0</v>
      </c>
      <c r="Q100" s="16"/>
      <c r="U100" s="238"/>
    </row>
    <row r="101" spans="1:21" x14ac:dyDescent="0.3">
      <c r="A101" s="12" t="s">
        <v>567</v>
      </c>
      <c r="B101" s="12">
        <v>2011</v>
      </c>
      <c r="C101" s="12" t="s">
        <v>77</v>
      </c>
      <c r="D101" s="60">
        <v>2292163</v>
      </c>
      <c r="E101" s="12" t="s">
        <v>7</v>
      </c>
      <c r="F101" s="12" t="s">
        <v>58</v>
      </c>
      <c r="G101" s="13">
        <v>21.76</v>
      </c>
      <c r="H101" s="95">
        <v>40780</v>
      </c>
      <c r="I101" s="13">
        <v>16.485500000000002</v>
      </c>
      <c r="J101" s="95">
        <v>40780</v>
      </c>
      <c r="K101" s="13">
        <v>19.949000000000002</v>
      </c>
      <c r="L101" s="95">
        <v>40783</v>
      </c>
      <c r="M101" s="13">
        <v>19.949000000000002</v>
      </c>
      <c r="N101" s="95">
        <v>40783</v>
      </c>
      <c r="O101" s="14">
        <v>41</v>
      </c>
      <c r="P101" s="14">
        <v>45</v>
      </c>
      <c r="U101" s="238"/>
    </row>
    <row r="102" spans="1:21" x14ac:dyDescent="0.3">
      <c r="A102" s="12" t="s">
        <v>568</v>
      </c>
      <c r="B102" s="12">
        <v>2011</v>
      </c>
      <c r="C102" s="12" t="s">
        <v>77</v>
      </c>
      <c r="D102" s="60">
        <v>9847302</v>
      </c>
      <c r="E102" s="12" t="s">
        <v>7</v>
      </c>
      <c r="F102" s="12" t="s">
        <v>57</v>
      </c>
      <c r="G102" s="13">
        <v>18.425999999999998</v>
      </c>
      <c r="H102" s="95" t="s">
        <v>327</v>
      </c>
      <c r="I102" s="13">
        <v>13.463666666666668</v>
      </c>
      <c r="J102" s="95">
        <v>40780</v>
      </c>
      <c r="K102" s="13">
        <v>16.682999999999996</v>
      </c>
      <c r="L102" s="95">
        <v>40785</v>
      </c>
      <c r="M102" s="13">
        <v>16.682999999999996</v>
      </c>
      <c r="N102" s="95">
        <v>40785</v>
      </c>
      <c r="O102" s="14">
        <v>0</v>
      </c>
      <c r="P102" s="14">
        <v>10</v>
      </c>
      <c r="U102" s="238"/>
    </row>
    <row r="103" spans="1:21" x14ac:dyDescent="0.3">
      <c r="A103" s="12" t="s">
        <v>569</v>
      </c>
      <c r="B103" s="12">
        <v>2011</v>
      </c>
      <c r="C103" s="12" t="s">
        <v>77</v>
      </c>
      <c r="D103" s="60">
        <v>9847300</v>
      </c>
      <c r="E103" s="12" t="s">
        <v>7</v>
      </c>
      <c r="F103" s="12" t="s">
        <v>57</v>
      </c>
      <c r="G103" s="13">
        <v>16.617999999999999</v>
      </c>
      <c r="H103" s="95">
        <v>40780</v>
      </c>
      <c r="I103" s="13">
        <v>12.006854166666669</v>
      </c>
      <c r="J103" s="95">
        <v>40780</v>
      </c>
      <c r="K103" s="13">
        <v>15.24042857142857</v>
      </c>
      <c r="L103" s="95">
        <v>40781</v>
      </c>
      <c r="M103" s="13">
        <v>15.24042857142857</v>
      </c>
      <c r="N103" s="95">
        <v>40781</v>
      </c>
      <c r="O103" s="14">
        <v>0</v>
      </c>
      <c r="P103" s="14">
        <v>0</v>
      </c>
      <c r="U103" s="238"/>
    </row>
    <row r="104" spans="1:21" x14ac:dyDescent="0.3">
      <c r="A104" s="12" t="s">
        <v>560</v>
      </c>
      <c r="B104" s="12">
        <v>2011</v>
      </c>
      <c r="C104" s="12" t="s">
        <v>77</v>
      </c>
      <c r="D104" s="60">
        <v>2292165</v>
      </c>
      <c r="E104" s="12" t="s">
        <v>7</v>
      </c>
      <c r="F104" s="12" t="s">
        <v>59</v>
      </c>
      <c r="G104" s="13">
        <v>18.425999999999998</v>
      </c>
      <c r="H104" s="95">
        <v>40781</v>
      </c>
      <c r="I104" s="13">
        <v>15.3</v>
      </c>
      <c r="J104" s="95">
        <v>40780</v>
      </c>
      <c r="K104" s="13">
        <v>17.637285714285717</v>
      </c>
      <c r="L104" s="95">
        <v>40784</v>
      </c>
      <c r="M104" s="13">
        <v>17.637285714285717</v>
      </c>
      <c r="N104" s="95">
        <v>40784</v>
      </c>
      <c r="O104" s="14">
        <v>0</v>
      </c>
      <c r="P104" s="14">
        <v>35</v>
      </c>
      <c r="U104" s="238"/>
    </row>
    <row r="105" spans="1:21" x14ac:dyDescent="0.3">
      <c r="A105" s="12" t="s">
        <v>562</v>
      </c>
      <c r="B105" s="12">
        <v>2011</v>
      </c>
      <c r="C105" s="12" t="s">
        <v>77</v>
      </c>
      <c r="D105" s="60">
        <v>2292162</v>
      </c>
      <c r="E105" s="12" t="s">
        <v>7</v>
      </c>
      <c r="F105" s="12" t="s">
        <v>59</v>
      </c>
      <c r="G105" s="13">
        <v>15.855</v>
      </c>
      <c r="H105" s="95">
        <v>40780</v>
      </c>
      <c r="I105" s="13">
        <v>12.848500000000001</v>
      </c>
      <c r="J105" s="95">
        <v>40780</v>
      </c>
      <c r="K105" s="13">
        <v>15.172428571428572</v>
      </c>
      <c r="L105" s="95">
        <v>40784</v>
      </c>
      <c r="M105" s="13">
        <v>15.172428571428572</v>
      </c>
      <c r="N105" s="95">
        <v>40784</v>
      </c>
      <c r="O105" s="14">
        <v>0</v>
      </c>
      <c r="P105" s="14">
        <v>0</v>
      </c>
      <c r="U105" s="238"/>
    </row>
    <row r="106" spans="1:21" x14ac:dyDescent="0.3">
      <c r="A106" s="12" t="s">
        <v>570</v>
      </c>
      <c r="B106" s="12">
        <v>2011</v>
      </c>
      <c r="C106" s="12" t="s">
        <v>77</v>
      </c>
      <c r="D106" s="60">
        <v>1058436</v>
      </c>
      <c r="E106" s="12" t="s">
        <v>7</v>
      </c>
      <c r="F106" s="12" t="s">
        <v>59</v>
      </c>
      <c r="G106" s="13">
        <v>14.996</v>
      </c>
      <c r="H106" s="95">
        <v>40781</v>
      </c>
      <c r="I106" s="13">
        <v>11.855729166666668</v>
      </c>
      <c r="J106" s="95">
        <v>40780</v>
      </c>
      <c r="K106" s="13">
        <v>14.46142857142857</v>
      </c>
      <c r="L106" s="95">
        <v>40784</v>
      </c>
      <c r="M106" s="13">
        <v>14.46142857142857</v>
      </c>
      <c r="N106" s="95">
        <v>40784</v>
      </c>
      <c r="O106" s="14">
        <v>0</v>
      </c>
      <c r="P106" s="14">
        <v>0</v>
      </c>
      <c r="U106" s="238"/>
    </row>
    <row r="107" spans="1:21" x14ac:dyDescent="0.3">
      <c r="A107" s="12" t="s">
        <v>563</v>
      </c>
      <c r="B107" s="12">
        <v>2011</v>
      </c>
      <c r="C107" s="12" t="s">
        <v>77</v>
      </c>
      <c r="D107" s="60">
        <v>9797412</v>
      </c>
      <c r="E107" s="12" t="s">
        <v>7</v>
      </c>
      <c r="F107" s="12" t="s">
        <v>56</v>
      </c>
      <c r="G107" s="13">
        <v>18.14</v>
      </c>
      <c r="H107" s="95">
        <v>40742</v>
      </c>
      <c r="I107" s="13">
        <v>14.183979166666667</v>
      </c>
      <c r="J107" s="95">
        <v>40742</v>
      </c>
      <c r="K107" s="13">
        <v>16.848714285714287</v>
      </c>
      <c r="L107" s="95">
        <v>40744</v>
      </c>
      <c r="M107" s="13">
        <v>16.712714285714281</v>
      </c>
      <c r="N107" s="95">
        <v>40781</v>
      </c>
      <c r="O107" s="14">
        <v>0</v>
      </c>
      <c r="P107" s="14">
        <v>21</v>
      </c>
      <c r="U107" s="238"/>
    </row>
    <row r="108" spans="1:21" x14ac:dyDescent="0.3">
      <c r="A108" s="12"/>
      <c r="B108" s="12"/>
      <c r="C108" s="12"/>
      <c r="D108" s="60"/>
      <c r="E108" s="12"/>
      <c r="F108" s="12"/>
      <c r="G108" s="13"/>
      <c r="H108" s="95"/>
      <c r="I108" s="13"/>
      <c r="J108" s="95"/>
      <c r="K108" s="13"/>
      <c r="L108" s="96"/>
      <c r="M108" s="13"/>
      <c r="N108" s="14"/>
      <c r="O108" s="14"/>
      <c r="P108" s="14"/>
      <c r="U108" s="238"/>
    </row>
    <row r="109" spans="1:21" x14ac:dyDescent="0.3">
      <c r="A109" s="12" t="s">
        <v>72</v>
      </c>
      <c r="B109" s="12" t="s">
        <v>183</v>
      </c>
      <c r="C109" s="12" t="s">
        <v>77</v>
      </c>
      <c r="D109" s="60">
        <v>1058433</v>
      </c>
      <c r="E109" s="12" t="s">
        <v>7</v>
      </c>
      <c r="F109" s="12" t="s">
        <v>93</v>
      </c>
      <c r="G109" s="13">
        <v>15.282</v>
      </c>
      <c r="H109" s="95">
        <v>41113</v>
      </c>
      <c r="I109" s="13">
        <v>11.133312500000001</v>
      </c>
      <c r="J109" s="95">
        <v>41113</v>
      </c>
      <c r="K109" s="13">
        <v>14.256714285714285</v>
      </c>
      <c r="L109" s="95">
        <v>41125</v>
      </c>
      <c r="M109" s="13">
        <v>14.256714285714285</v>
      </c>
      <c r="N109" s="95">
        <v>41125</v>
      </c>
      <c r="O109" s="14">
        <v>0</v>
      </c>
      <c r="P109" s="14">
        <v>0</v>
      </c>
      <c r="U109" s="238"/>
    </row>
    <row r="110" spans="1:21" x14ac:dyDescent="0.3">
      <c r="A110" s="224" t="s">
        <v>711</v>
      </c>
      <c r="B110" s="224" t="s">
        <v>183</v>
      </c>
      <c r="C110" s="224" t="s">
        <v>77</v>
      </c>
      <c r="D110" s="225">
        <v>1058430</v>
      </c>
      <c r="E110" s="224" t="s">
        <v>7</v>
      </c>
      <c r="F110" s="224" t="s">
        <v>93</v>
      </c>
      <c r="G110" s="226">
        <v>16.617999999999999</v>
      </c>
      <c r="H110" s="229">
        <v>41113</v>
      </c>
      <c r="I110" s="226">
        <v>12.555916666666667</v>
      </c>
      <c r="J110" s="229">
        <v>41113</v>
      </c>
      <c r="K110" s="226">
        <v>15.964</v>
      </c>
      <c r="L110" s="229">
        <v>41125</v>
      </c>
      <c r="M110" s="226">
        <v>15.964</v>
      </c>
      <c r="N110" s="229">
        <v>41125</v>
      </c>
      <c r="O110" s="224">
        <v>0</v>
      </c>
      <c r="P110" s="224">
        <v>5</v>
      </c>
      <c r="U110" s="238"/>
    </row>
    <row r="111" spans="1:21" x14ac:dyDescent="0.3">
      <c r="A111" s="224" t="s">
        <v>711</v>
      </c>
      <c r="B111" s="224">
        <v>2012</v>
      </c>
      <c r="C111" s="224" t="s">
        <v>186</v>
      </c>
      <c r="D111" s="225"/>
      <c r="E111" s="224" t="s">
        <v>7</v>
      </c>
      <c r="F111" s="224" t="s">
        <v>194</v>
      </c>
      <c r="G111" s="227">
        <v>16.579999999999998</v>
      </c>
      <c r="H111" s="230">
        <v>41113</v>
      </c>
      <c r="I111" s="227">
        <v>12.484583333333331</v>
      </c>
      <c r="J111" s="230">
        <v>41113</v>
      </c>
      <c r="K111" s="227">
        <v>15.922857142857143</v>
      </c>
      <c r="L111" s="230">
        <v>42221</v>
      </c>
      <c r="M111" s="227">
        <v>15.922857142857143</v>
      </c>
      <c r="N111" s="230">
        <v>42221</v>
      </c>
      <c r="O111" s="228">
        <v>0</v>
      </c>
      <c r="P111" s="228">
        <v>4</v>
      </c>
      <c r="Q111" s="223">
        <f>G110-G111</f>
        <v>3.8000000000000256E-2</v>
      </c>
      <c r="R111" s="223">
        <f>I110-I111</f>
        <v>7.1333333333335247E-2</v>
      </c>
      <c r="S111" s="223">
        <f>K110-K111</f>
        <v>4.1142857142856926E-2</v>
      </c>
      <c r="T111" s="223">
        <f>M110-M111</f>
        <v>4.1142857142856926E-2</v>
      </c>
      <c r="U111" s="239">
        <f>AVERAGE(Q111:T111)</f>
        <v>4.7904761904762339E-2</v>
      </c>
    </row>
    <row r="112" spans="1:21" x14ac:dyDescent="0.3">
      <c r="A112" s="12" t="s">
        <v>577</v>
      </c>
      <c r="B112" s="12">
        <v>2012</v>
      </c>
      <c r="C112" s="12" t="s">
        <v>77</v>
      </c>
      <c r="D112" s="60">
        <v>2292165</v>
      </c>
      <c r="E112" s="12" t="s">
        <v>7</v>
      </c>
      <c r="F112" s="12" t="s">
        <v>94</v>
      </c>
      <c r="G112" s="13">
        <v>17.379000000000001</v>
      </c>
      <c r="H112" s="95">
        <v>41113</v>
      </c>
      <c r="I112" s="13">
        <v>13.34429166666667</v>
      </c>
      <c r="J112" s="95">
        <v>41113</v>
      </c>
      <c r="K112" s="13">
        <v>16.699142857142856</v>
      </c>
      <c r="L112" s="95">
        <v>41125</v>
      </c>
      <c r="M112" s="13">
        <v>16.699142857142856</v>
      </c>
      <c r="N112" s="95">
        <v>41125</v>
      </c>
      <c r="O112" s="14">
        <v>0</v>
      </c>
      <c r="P112" s="14">
        <v>9</v>
      </c>
      <c r="U112" s="238"/>
    </row>
    <row r="113" spans="1:21" x14ac:dyDescent="0.3">
      <c r="A113" s="224" t="s">
        <v>553</v>
      </c>
      <c r="B113" s="224">
        <v>2012</v>
      </c>
      <c r="C113" s="224" t="s">
        <v>77</v>
      </c>
      <c r="D113" s="225">
        <v>2292162</v>
      </c>
      <c r="E113" s="224" t="s">
        <v>7</v>
      </c>
      <c r="F113" s="224" t="s">
        <v>94</v>
      </c>
      <c r="G113" s="226">
        <v>17.283999999999999</v>
      </c>
      <c r="H113" s="229">
        <v>41113</v>
      </c>
      <c r="I113" s="226">
        <v>13.672958333333336</v>
      </c>
      <c r="J113" s="229">
        <v>41113</v>
      </c>
      <c r="K113" s="226">
        <v>16.508428571428571</v>
      </c>
      <c r="L113" s="229">
        <v>41125</v>
      </c>
      <c r="M113" s="226">
        <v>16.508428571428571</v>
      </c>
      <c r="N113" s="229">
        <v>41125</v>
      </c>
      <c r="O113" s="224">
        <v>0</v>
      </c>
      <c r="P113" s="224">
        <v>8</v>
      </c>
      <c r="U113" s="238"/>
    </row>
    <row r="114" spans="1:21" x14ac:dyDescent="0.3">
      <c r="A114" s="224" t="s">
        <v>553</v>
      </c>
      <c r="B114" s="224">
        <v>2012</v>
      </c>
      <c r="C114" s="224" t="s">
        <v>186</v>
      </c>
      <c r="D114" s="225"/>
      <c r="E114" s="224" t="s">
        <v>7</v>
      </c>
      <c r="F114" s="224" t="s">
        <v>194</v>
      </c>
      <c r="G114" s="227">
        <v>17.05</v>
      </c>
      <c r="H114" s="230">
        <v>41113</v>
      </c>
      <c r="I114" s="227">
        <v>13.422708333333331</v>
      </c>
      <c r="J114" s="230">
        <v>41113</v>
      </c>
      <c r="K114" s="227">
        <v>16.242857142857144</v>
      </c>
      <c r="L114" s="230">
        <v>41125</v>
      </c>
      <c r="M114" s="227">
        <v>16.242857142857144</v>
      </c>
      <c r="N114" s="230">
        <v>41125</v>
      </c>
      <c r="O114" s="228">
        <v>0</v>
      </c>
      <c r="P114" s="228">
        <v>7</v>
      </c>
      <c r="Q114" s="223">
        <f>G113-G114</f>
        <v>0.23399999999999821</v>
      </c>
      <c r="R114" s="223">
        <f>I113-I114</f>
        <v>0.25025000000000475</v>
      </c>
      <c r="S114" s="223">
        <f>K113-K114</f>
        <v>0.26557142857142679</v>
      </c>
      <c r="T114" s="223">
        <f>M113-M114</f>
        <v>0.26557142857142679</v>
      </c>
      <c r="U114" s="239">
        <f>AVERAGE(Q114:T114)</f>
        <v>0.25384821428571414</v>
      </c>
    </row>
    <row r="115" spans="1:21" x14ac:dyDescent="0.3">
      <c r="A115" s="12" t="s">
        <v>588</v>
      </c>
      <c r="B115" s="12">
        <v>2012</v>
      </c>
      <c r="C115" s="12" t="s">
        <v>85</v>
      </c>
      <c r="D115" s="60" t="s">
        <v>204</v>
      </c>
      <c r="E115" s="12" t="s">
        <v>3</v>
      </c>
      <c r="F115" s="12" t="s">
        <v>95</v>
      </c>
      <c r="G115" s="13">
        <v>17.629000000000001</v>
      </c>
      <c r="H115" s="95">
        <v>41121</v>
      </c>
      <c r="I115" s="13">
        <v>13.852645833333336</v>
      </c>
      <c r="J115" s="95">
        <v>41113</v>
      </c>
      <c r="K115" s="13">
        <v>16.935285714285715</v>
      </c>
      <c r="L115" s="95">
        <v>41125</v>
      </c>
      <c r="M115" s="13">
        <v>16.935285714285715</v>
      </c>
      <c r="N115" s="95">
        <v>41125</v>
      </c>
      <c r="O115" s="14">
        <v>0</v>
      </c>
      <c r="P115" s="14">
        <v>10</v>
      </c>
      <c r="U115" s="238"/>
    </row>
    <row r="116" spans="1:21" x14ac:dyDescent="0.3">
      <c r="A116" s="12" t="s">
        <v>589</v>
      </c>
      <c r="B116" s="12">
        <v>2012</v>
      </c>
      <c r="C116" s="12" t="s">
        <v>85</v>
      </c>
      <c r="D116" s="60" t="s">
        <v>159</v>
      </c>
      <c r="E116" s="12" t="s">
        <v>3</v>
      </c>
      <c r="F116" s="12" t="s">
        <v>95</v>
      </c>
      <c r="G116" s="13">
        <v>18.010000000000002</v>
      </c>
      <c r="H116" s="95">
        <v>41121</v>
      </c>
      <c r="I116" s="13">
        <v>13.872406249999999</v>
      </c>
      <c r="J116" s="95">
        <v>41113</v>
      </c>
      <c r="K116" s="13">
        <v>17.258285714285716</v>
      </c>
      <c r="L116" s="95">
        <v>41125</v>
      </c>
      <c r="M116" s="13">
        <v>17.258285714285716</v>
      </c>
      <c r="N116" s="95">
        <v>41125</v>
      </c>
      <c r="O116" s="14">
        <v>0</v>
      </c>
      <c r="P116" s="14">
        <v>11</v>
      </c>
      <c r="U116" s="238"/>
    </row>
    <row r="117" spans="1:21" x14ac:dyDescent="0.3">
      <c r="A117" s="12" t="s">
        <v>591</v>
      </c>
      <c r="B117" s="12" t="s">
        <v>183</v>
      </c>
      <c r="C117" s="12" t="s">
        <v>77</v>
      </c>
      <c r="D117" s="60">
        <v>2292162</v>
      </c>
      <c r="E117" s="12" t="s">
        <v>7</v>
      </c>
      <c r="F117" s="12" t="s">
        <v>226</v>
      </c>
      <c r="G117" s="13"/>
      <c r="H117" s="95"/>
      <c r="I117" s="13"/>
      <c r="J117" s="95"/>
      <c r="K117" s="13"/>
      <c r="L117" s="95"/>
      <c r="M117" s="13"/>
      <c r="N117" s="95"/>
      <c r="O117" s="14"/>
      <c r="P117" s="14"/>
      <c r="U117" s="238"/>
    </row>
    <row r="118" spans="1:21" x14ac:dyDescent="0.3">
      <c r="A118" s="12" t="s">
        <v>63</v>
      </c>
      <c r="B118" s="12" t="s">
        <v>183</v>
      </c>
      <c r="C118" s="12" t="s">
        <v>77</v>
      </c>
      <c r="D118" s="60">
        <v>1058441</v>
      </c>
      <c r="E118" s="12" t="s">
        <v>7</v>
      </c>
      <c r="F118" s="12" t="s">
        <v>227</v>
      </c>
      <c r="G118" s="13"/>
      <c r="H118" s="95"/>
      <c r="I118" s="13"/>
      <c r="J118" s="95"/>
      <c r="K118" s="13"/>
      <c r="L118" s="95"/>
      <c r="M118" s="13"/>
      <c r="N118" s="95"/>
      <c r="O118" s="14"/>
      <c r="P118" s="14"/>
      <c r="U118" s="238"/>
    </row>
    <row r="119" spans="1:21" x14ac:dyDescent="0.3">
      <c r="A119" s="12" t="s">
        <v>470</v>
      </c>
      <c r="B119" s="12">
        <v>2012</v>
      </c>
      <c r="C119" s="12" t="s">
        <v>186</v>
      </c>
      <c r="D119" s="60"/>
      <c r="E119" s="12" t="s">
        <v>7</v>
      </c>
      <c r="F119" s="12" t="s">
        <v>194</v>
      </c>
      <c r="G119" s="97">
        <v>17.989999999999998</v>
      </c>
      <c r="H119" s="156">
        <v>41121</v>
      </c>
      <c r="I119" s="97">
        <v>14.316875000000005</v>
      </c>
      <c r="J119" s="156">
        <v>41127</v>
      </c>
      <c r="K119" s="97">
        <v>17.234285714285711</v>
      </c>
      <c r="L119" s="156">
        <v>41125</v>
      </c>
      <c r="M119" s="97">
        <v>17.234285714285711</v>
      </c>
      <c r="N119" s="156">
        <v>41125</v>
      </c>
      <c r="O119" s="17">
        <v>0</v>
      </c>
      <c r="P119" s="17">
        <v>8</v>
      </c>
      <c r="U119" s="238"/>
    </row>
    <row r="120" spans="1:21" x14ac:dyDescent="0.3">
      <c r="A120" s="12" t="s">
        <v>590</v>
      </c>
      <c r="B120" s="12">
        <v>2012</v>
      </c>
      <c r="C120" s="12" t="s">
        <v>85</v>
      </c>
      <c r="D120" s="60" t="s">
        <v>160</v>
      </c>
      <c r="E120" s="12" t="s">
        <v>3</v>
      </c>
      <c r="F120" s="12" t="s">
        <v>95</v>
      </c>
      <c r="G120" s="13">
        <v>16.344000000000001</v>
      </c>
      <c r="H120" s="95">
        <v>41119</v>
      </c>
      <c r="I120" s="13">
        <v>12.127083333333333</v>
      </c>
      <c r="J120" s="95">
        <v>41113</v>
      </c>
      <c r="K120" s="13">
        <v>15.730571428571428</v>
      </c>
      <c r="L120" s="95">
        <v>41125</v>
      </c>
      <c r="M120" s="13">
        <v>15.730571428571428</v>
      </c>
      <c r="N120" s="95">
        <v>41125</v>
      </c>
      <c r="O120" s="14">
        <v>0</v>
      </c>
      <c r="P120" s="14">
        <v>3</v>
      </c>
      <c r="U120" s="238"/>
    </row>
    <row r="121" spans="1:21" x14ac:dyDescent="0.3">
      <c r="A121" s="224" t="s">
        <v>550</v>
      </c>
      <c r="B121" s="224">
        <v>2012</v>
      </c>
      <c r="C121" s="224" t="s">
        <v>77</v>
      </c>
      <c r="D121" s="225">
        <v>1058436</v>
      </c>
      <c r="E121" s="224" t="s">
        <v>7</v>
      </c>
      <c r="F121" s="224" t="s">
        <v>99</v>
      </c>
      <c r="G121" s="226">
        <v>19.567</v>
      </c>
      <c r="H121" s="229">
        <v>41119</v>
      </c>
      <c r="I121" s="226">
        <v>14.241958333333336</v>
      </c>
      <c r="J121" s="229">
        <v>41113</v>
      </c>
      <c r="K121" s="226">
        <v>18.819714285714287</v>
      </c>
      <c r="L121" s="229">
        <v>41125</v>
      </c>
      <c r="M121" s="226">
        <v>18.819714285714287</v>
      </c>
      <c r="N121" s="229">
        <v>41125</v>
      </c>
      <c r="O121" s="224">
        <v>17</v>
      </c>
      <c r="P121" s="224">
        <v>12</v>
      </c>
      <c r="U121" s="238"/>
    </row>
    <row r="122" spans="1:21" x14ac:dyDescent="0.3">
      <c r="A122" s="224" t="s">
        <v>550</v>
      </c>
      <c r="B122" s="224">
        <v>2012</v>
      </c>
      <c r="C122" s="224" t="s">
        <v>186</v>
      </c>
      <c r="D122" s="225"/>
      <c r="E122" s="224" t="s">
        <v>7</v>
      </c>
      <c r="F122" s="224" t="s">
        <v>195</v>
      </c>
      <c r="G122" s="227">
        <v>19.420000000000002</v>
      </c>
      <c r="H122" s="230">
        <v>41119</v>
      </c>
      <c r="I122" s="227">
        <v>14.127083333333333</v>
      </c>
      <c r="J122" s="230">
        <v>41113</v>
      </c>
      <c r="K122" s="227">
        <v>18.662857142857145</v>
      </c>
      <c r="L122" s="230">
        <v>41125</v>
      </c>
      <c r="M122" s="227">
        <v>18.662857142857145</v>
      </c>
      <c r="N122" s="230">
        <v>41125</v>
      </c>
      <c r="O122" s="228">
        <v>12</v>
      </c>
      <c r="P122" s="228">
        <v>8</v>
      </c>
      <c r="Q122" s="223">
        <f>G121-G122</f>
        <v>0.14699999999999847</v>
      </c>
      <c r="R122" s="223">
        <f>I121-I122</f>
        <v>0.11487500000000317</v>
      </c>
      <c r="S122" s="223">
        <f>K121-K122</f>
        <v>0.1568571428571417</v>
      </c>
      <c r="T122" s="223">
        <f>M121-M122</f>
        <v>0.1568571428571417</v>
      </c>
      <c r="U122" s="239">
        <f>AVERAGE(Q122:T122)</f>
        <v>0.14389732142857126</v>
      </c>
    </row>
    <row r="123" spans="1:21" x14ac:dyDescent="0.3">
      <c r="A123" s="138" t="s">
        <v>449</v>
      </c>
      <c r="B123" s="138">
        <v>2012</v>
      </c>
      <c r="C123" s="138" t="s">
        <v>186</v>
      </c>
      <c r="D123" s="326"/>
      <c r="E123" s="138" t="s">
        <v>7</v>
      </c>
      <c r="F123" s="138" t="s">
        <v>195</v>
      </c>
      <c r="G123" s="327">
        <v>17.72</v>
      </c>
      <c r="H123" s="335">
        <v>41119</v>
      </c>
      <c r="I123" s="327">
        <v>13.430833333333331</v>
      </c>
      <c r="J123" s="335">
        <v>41113</v>
      </c>
      <c r="K123" s="327">
        <v>16.895714285714288</v>
      </c>
      <c r="L123" s="335">
        <v>41125</v>
      </c>
      <c r="M123" s="327">
        <v>16.895714285714288</v>
      </c>
      <c r="N123" s="335">
        <v>41125</v>
      </c>
      <c r="O123" s="328">
        <v>0</v>
      </c>
      <c r="P123" s="328">
        <v>8</v>
      </c>
      <c r="Q123" s="2" t="s">
        <v>368</v>
      </c>
      <c r="U123" s="238"/>
    </row>
    <row r="124" spans="1:21" x14ac:dyDescent="0.3">
      <c r="A124" s="138" t="s">
        <v>587</v>
      </c>
      <c r="B124" s="138">
        <v>2012</v>
      </c>
      <c r="C124" s="138" t="s">
        <v>85</v>
      </c>
      <c r="D124" s="326" t="s">
        <v>158</v>
      </c>
      <c r="E124" s="138" t="s">
        <v>3</v>
      </c>
      <c r="F124" s="138" t="s">
        <v>95</v>
      </c>
      <c r="G124" s="329">
        <v>17.795999999999999</v>
      </c>
      <c r="H124" s="332">
        <v>41119</v>
      </c>
      <c r="I124" s="329">
        <v>13.641781250000003</v>
      </c>
      <c r="J124" s="332">
        <v>41113</v>
      </c>
      <c r="K124" s="329">
        <v>16.982714285714284</v>
      </c>
      <c r="L124" s="332">
        <v>41125</v>
      </c>
      <c r="M124" s="329">
        <v>16.982714285714284</v>
      </c>
      <c r="N124" s="332">
        <v>41125</v>
      </c>
      <c r="O124" s="138">
        <v>0</v>
      </c>
      <c r="P124" s="138">
        <v>11</v>
      </c>
      <c r="Q124" s="2" t="s">
        <v>367</v>
      </c>
      <c r="U124" s="238"/>
    </row>
    <row r="125" spans="1:21" x14ac:dyDescent="0.3">
      <c r="A125" s="12" t="s">
        <v>65</v>
      </c>
      <c r="B125" s="12" t="s">
        <v>183</v>
      </c>
      <c r="C125" s="12" t="s">
        <v>77</v>
      </c>
      <c r="D125" s="60" t="s">
        <v>228</v>
      </c>
      <c r="E125" s="12" t="s">
        <v>7</v>
      </c>
      <c r="F125" s="12" t="s">
        <v>229</v>
      </c>
      <c r="G125" s="13"/>
      <c r="H125" s="95"/>
      <c r="I125" s="13"/>
      <c r="J125" s="95"/>
      <c r="K125" s="13"/>
      <c r="L125" s="95"/>
      <c r="M125" s="13"/>
      <c r="N125" s="95"/>
      <c r="O125" s="14"/>
      <c r="P125" s="14"/>
      <c r="U125" s="238"/>
    </row>
    <row r="126" spans="1:21" x14ac:dyDescent="0.3">
      <c r="A126" s="12" t="s">
        <v>81</v>
      </c>
      <c r="B126" s="12">
        <v>2012</v>
      </c>
      <c r="C126" s="12" t="s">
        <v>199</v>
      </c>
      <c r="D126" s="60" t="s">
        <v>198</v>
      </c>
      <c r="E126" s="12" t="s">
        <v>139</v>
      </c>
      <c r="F126" s="12" t="s">
        <v>137</v>
      </c>
      <c r="G126" s="13">
        <v>15.127000000000001</v>
      </c>
      <c r="H126" s="95">
        <v>41121</v>
      </c>
      <c r="I126" s="13">
        <v>11.944927083333333</v>
      </c>
      <c r="J126" s="95">
        <v>41127</v>
      </c>
      <c r="K126" s="13">
        <v>14.438999999999998</v>
      </c>
      <c r="L126" s="95">
        <v>41125</v>
      </c>
      <c r="M126" s="13">
        <v>14.438999999999998</v>
      </c>
      <c r="N126" s="95">
        <v>41125</v>
      </c>
      <c r="O126" s="14">
        <v>0</v>
      </c>
      <c r="P126" s="14">
        <v>0</v>
      </c>
      <c r="U126" s="238"/>
    </row>
    <row r="127" spans="1:21" x14ac:dyDescent="0.3">
      <c r="A127" s="12" t="s">
        <v>82</v>
      </c>
      <c r="B127" s="12">
        <v>2012</v>
      </c>
      <c r="C127" s="12" t="s">
        <v>77</v>
      </c>
      <c r="D127" s="60">
        <v>2292161</v>
      </c>
      <c r="E127" s="12" t="s">
        <v>7</v>
      </c>
      <c r="F127" s="12" t="s">
        <v>99</v>
      </c>
      <c r="G127" s="13">
        <v>12.98</v>
      </c>
      <c r="H127" s="95">
        <v>41127</v>
      </c>
      <c r="I127" s="13">
        <v>11.306270833333331</v>
      </c>
      <c r="J127" s="95">
        <v>41113</v>
      </c>
      <c r="K127" s="13">
        <v>12.234285714285715</v>
      </c>
      <c r="L127" s="95">
        <v>41114</v>
      </c>
      <c r="M127" s="13">
        <v>12.123714285714287</v>
      </c>
      <c r="N127" s="95">
        <v>41122</v>
      </c>
      <c r="O127" s="14">
        <v>0</v>
      </c>
      <c r="P127" s="14">
        <v>0</v>
      </c>
      <c r="U127" s="238"/>
    </row>
    <row r="128" spans="1:21" x14ac:dyDescent="0.3">
      <c r="A128" s="12" t="s">
        <v>66</v>
      </c>
      <c r="B128" s="12" t="s">
        <v>183</v>
      </c>
      <c r="C128" s="12" t="s">
        <v>77</v>
      </c>
      <c r="D128" s="60" t="s">
        <v>230</v>
      </c>
      <c r="E128" s="12" t="s">
        <v>7</v>
      </c>
      <c r="F128" s="12" t="s">
        <v>229</v>
      </c>
      <c r="G128" s="13"/>
      <c r="H128" s="95"/>
      <c r="I128" s="13"/>
      <c r="J128" s="95"/>
      <c r="K128" s="13"/>
      <c r="L128" s="95"/>
      <c r="M128" s="13"/>
      <c r="N128" s="95"/>
      <c r="O128" s="14"/>
      <c r="P128" s="14"/>
      <c r="U128" s="238"/>
    </row>
    <row r="129" spans="1:21" x14ac:dyDescent="0.3">
      <c r="A129" s="12" t="s">
        <v>180</v>
      </c>
      <c r="B129" s="12" t="s">
        <v>183</v>
      </c>
      <c r="C129" s="12" t="s">
        <v>77</v>
      </c>
      <c r="D129" s="60" t="s">
        <v>231</v>
      </c>
      <c r="E129" s="12" t="s">
        <v>7</v>
      </c>
      <c r="F129" s="12" t="s">
        <v>232</v>
      </c>
      <c r="G129" s="13"/>
      <c r="H129" s="95"/>
      <c r="I129" s="13"/>
      <c r="J129" s="95"/>
      <c r="K129" s="13"/>
      <c r="L129" s="95"/>
      <c r="M129" s="13"/>
      <c r="N129" s="95"/>
      <c r="O129" s="14"/>
      <c r="P129" s="14"/>
      <c r="U129" s="238"/>
    </row>
    <row r="130" spans="1:21" x14ac:dyDescent="0.3">
      <c r="A130" s="12" t="s">
        <v>592</v>
      </c>
      <c r="B130" s="12">
        <v>2012</v>
      </c>
      <c r="C130" s="12" t="s">
        <v>85</v>
      </c>
      <c r="D130" s="60" t="s">
        <v>236</v>
      </c>
      <c r="E130" s="12" t="s">
        <v>3</v>
      </c>
      <c r="F130" s="12" t="s">
        <v>237</v>
      </c>
      <c r="G130" s="13"/>
      <c r="H130" s="95"/>
      <c r="I130" s="13"/>
      <c r="J130" s="95"/>
      <c r="K130" s="13"/>
      <c r="L130" s="95"/>
      <c r="M130" s="13"/>
      <c r="N130" s="95"/>
      <c r="O130" s="14"/>
      <c r="P130" s="14"/>
      <c r="U130" s="238"/>
    </row>
    <row r="131" spans="1:21" x14ac:dyDescent="0.3">
      <c r="A131" s="12" t="s">
        <v>255</v>
      </c>
      <c r="B131" s="12" t="s">
        <v>183</v>
      </c>
      <c r="C131" s="12" t="s">
        <v>199</v>
      </c>
      <c r="D131" s="60" t="s">
        <v>200</v>
      </c>
      <c r="E131" s="12" t="s">
        <v>139</v>
      </c>
      <c r="F131" s="12" t="s">
        <v>201</v>
      </c>
      <c r="G131" s="13">
        <v>14.721</v>
      </c>
      <c r="H131" s="95">
        <v>41127</v>
      </c>
      <c r="I131" s="13">
        <v>12.292552083333325</v>
      </c>
      <c r="J131" s="95">
        <v>41127</v>
      </c>
      <c r="K131" s="13">
        <v>14.364857142857144</v>
      </c>
      <c r="L131" s="95">
        <v>41127</v>
      </c>
      <c r="M131" s="13">
        <v>14.364857142857144</v>
      </c>
      <c r="N131" s="95">
        <v>41127</v>
      </c>
      <c r="O131" s="14">
        <v>0</v>
      </c>
      <c r="P131" s="14">
        <v>0</v>
      </c>
      <c r="U131" s="238"/>
    </row>
    <row r="132" spans="1:21" x14ac:dyDescent="0.3">
      <c r="A132" s="12" t="s">
        <v>83</v>
      </c>
      <c r="B132" s="12" t="s">
        <v>183</v>
      </c>
      <c r="C132" s="12" t="s">
        <v>77</v>
      </c>
      <c r="D132" s="60" t="s">
        <v>87</v>
      </c>
      <c r="E132" s="12" t="s">
        <v>7</v>
      </c>
      <c r="F132" s="12" t="s">
        <v>101</v>
      </c>
      <c r="G132" s="13">
        <v>11.916</v>
      </c>
      <c r="H132" s="95">
        <v>41077</v>
      </c>
      <c r="I132" s="13">
        <v>10.597625000000003</v>
      </c>
      <c r="J132" s="95">
        <v>41131</v>
      </c>
      <c r="K132" s="13">
        <v>10.776</v>
      </c>
      <c r="L132" s="95" t="s">
        <v>334</v>
      </c>
      <c r="M132" s="13">
        <v>10.776</v>
      </c>
      <c r="N132" s="95">
        <v>41132</v>
      </c>
      <c r="O132" s="14">
        <v>0</v>
      </c>
      <c r="P132" s="14">
        <v>0</v>
      </c>
      <c r="U132" s="238"/>
    </row>
    <row r="133" spans="1:21" x14ac:dyDescent="0.3">
      <c r="A133" s="12" t="s">
        <v>539</v>
      </c>
      <c r="B133" s="12" t="s">
        <v>183</v>
      </c>
      <c r="C133" s="12" t="s">
        <v>77</v>
      </c>
      <c r="D133" s="60" t="s">
        <v>88</v>
      </c>
      <c r="E133" s="12" t="s">
        <v>7</v>
      </c>
      <c r="F133" s="12" t="s">
        <v>101</v>
      </c>
      <c r="G133" s="13">
        <v>12.882999999999999</v>
      </c>
      <c r="H133" s="95">
        <v>41113</v>
      </c>
      <c r="I133" s="13">
        <v>11.759083333333329</v>
      </c>
      <c r="J133" s="95">
        <v>41113</v>
      </c>
      <c r="K133" s="13">
        <v>12.482857142857142</v>
      </c>
      <c r="L133" s="95">
        <v>41102</v>
      </c>
      <c r="M133" s="13">
        <v>12.11</v>
      </c>
      <c r="N133" s="95">
        <v>41122</v>
      </c>
      <c r="O133" s="14">
        <v>0</v>
      </c>
      <c r="P133" s="14">
        <v>0</v>
      </c>
      <c r="U133" s="238"/>
    </row>
    <row r="134" spans="1:21" x14ac:dyDescent="0.3">
      <c r="A134" s="12" t="s">
        <v>221</v>
      </c>
      <c r="B134" s="12" t="s">
        <v>183</v>
      </c>
      <c r="C134" s="12" t="s">
        <v>77</v>
      </c>
      <c r="D134" s="60" t="s">
        <v>89</v>
      </c>
      <c r="E134" s="12" t="s">
        <v>7</v>
      </c>
      <c r="F134" s="12" t="s">
        <v>101</v>
      </c>
      <c r="G134" s="13">
        <v>19.757999999999999</v>
      </c>
      <c r="H134" s="95">
        <v>41113</v>
      </c>
      <c r="I134" s="13">
        <v>16.831583333333338</v>
      </c>
      <c r="J134" s="95">
        <v>41113</v>
      </c>
      <c r="K134" s="13">
        <v>18.194857142857142</v>
      </c>
      <c r="L134" s="95">
        <v>41124</v>
      </c>
      <c r="M134" s="13">
        <v>18.194857142857142</v>
      </c>
      <c r="N134" s="95">
        <v>41124</v>
      </c>
      <c r="O134" s="14">
        <v>11</v>
      </c>
      <c r="P134" s="14">
        <v>12</v>
      </c>
      <c r="U134" s="238"/>
    </row>
    <row r="135" spans="1:21" x14ac:dyDescent="0.3">
      <c r="A135" s="12" t="s">
        <v>84</v>
      </c>
      <c r="B135" s="12" t="s">
        <v>183</v>
      </c>
      <c r="C135" s="12" t="s">
        <v>77</v>
      </c>
      <c r="D135" s="60" t="s">
        <v>90</v>
      </c>
      <c r="E135" s="12" t="s">
        <v>7</v>
      </c>
      <c r="F135" s="12" t="s">
        <v>101</v>
      </c>
      <c r="G135" s="13">
        <v>15.569000000000001</v>
      </c>
      <c r="H135" s="95">
        <v>41113</v>
      </c>
      <c r="I135" s="13">
        <v>14.635979166666663</v>
      </c>
      <c r="J135" s="95">
        <v>41113</v>
      </c>
      <c r="K135" s="13">
        <v>14.77657142857143</v>
      </c>
      <c r="L135" s="95" t="s">
        <v>335</v>
      </c>
      <c r="M135" s="13">
        <v>14.489714285714285</v>
      </c>
      <c r="N135" s="95" t="s">
        <v>336</v>
      </c>
      <c r="O135" s="14">
        <v>0</v>
      </c>
      <c r="P135" s="14">
        <v>0</v>
      </c>
      <c r="U135" s="238"/>
    </row>
    <row r="136" spans="1:21" x14ac:dyDescent="0.3">
      <c r="A136" s="12" t="s">
        <v>257</v>
      </c>
      <c r="B136" s="12">
        <v>2012</v>
      </c>
      <c r="C136" s="12" t="s">
        <v>77</v>
      </c>
      <c r="D136" s="60">
        <v>2292168</v>
      </c>
      <c r="E136" s="12" t="s">
        <v>7</v>
      </c>
      <c r="F136" s="12" t="s">
        <v>225</v>
      </c>
      <c r="G136" s="13"/>
      <c r="H136" s="95"/>
      <c r="I136" s="13"/>
      <c r="J136" s="95"/>
      <c r="K136" s="13"/>
      <c r="L136" s="95"/>
      <c r="M136" s="13"/>
      <c r="N136" s="95"/>
      <c r="O136" s="14"/>
      <c r="P136" s="14"/>
      <c r="U136" s="238"/>
    </row>
    <row r="137" spans="1:21" x14ac:dyDescent="0.3">
      <c r="A137" s="12" t="s">
        <v>258</v>
      </c>
      <c r="B137" s="12" t="s">
        <v>183</v>
      </c>
      <c r="C137" s="12" t="s">
        <v>77</v>
      </c>
      <c r="D137" s="60" t="s">
        <v>91</v>
      </c>
      <c r="E137" s="12" t="s">
        <v>7</v>
      </c>
      <c r="F137" s="12" t="s">
        <v>102</v>
      </c>
      <c r="G137" s="13">
        <v>9.4719999999999995</v>
      </c>
      <c r="H137" s="95" t="s">
        <v>103</v>
      </c>
      <c r="I137" s="13">
        <v>8.8206250000000015</v>
      </c>
      <c r="J137" s="95">
        <v>41127</v>
      </c>
      <c r="K137" s="13">
        <v>9.2604285714285712</v>
      </c>
      <c r="L137" s="95">
        <v>41126</v>
      </c>
      <c r="M137" s="13">
        <v>9.2604285714285712</v>
      </c>
      <c r="N137" s="95">
        <v>41126</v>
      </c>
      <c r="O137" s="14">
        <v>0</v>
      </c>
      <c r="P137" s="14">
        <v>0</v>
      </c>
      <c r="U137" s="238"/>
    </row>
    <row r="138" spans="1:21" x14ac:dyDescent="0.3">
      <c r="A138" s="12" t="s">
        <v>259</v>
      </c>
      <c r="B138" s="12" t="s">
        <v>183</v>
      </c>
      <c r="C138" s="12" t="s">
        <v>77</v>
      </c>
      <c r="D138" s="60" t="s">
        <v>92</v>
      </c>
      <c r="E138" s="12" t="s">
        <v>7</v>
      </c>
      <c r="F138" s="12" t="s">
        <v>102</v>
      </c>
      <c r="G138" s="13">
        <v>18.806000000000001</v>
      </c>
      <c r="H138" s="95" t="s">
        <v>104</v>
      </c>
      <c r="I138" s="13">
        <v>17.551666666666673</v>
      </c>
      <c r="J138" s="95">
        <v>41114</v>
      </c>
      <c r="K138" s="13">
        <v>17.800428571428569</v>
      </c>
      <c r="L138" s="95">
        <v>41117</v>
      </c>
      <c r="M138" s="13">
        <v>17.311142857142858</v>
      </c>
      <c r="N138" s="95">
        <v>41123</v>
      </c>
      <c r="O138" s="14">
        <v>1</v>
      </c>
      <c r="P138" s="14">
        <v>12</v>
      </c>
      <c r="U138" s="238"/>
    </row>
    <row r="139" spans="1:21" x14ac:dyDescent="0.3">
      <c r="A139" s="12" t="s">
        <v>260</v>
      </c>
      <c r="B139" s="12" t="s">
        <v>183</v>
      </c>
      <c r="C139" s="12" t="s">
        <v>77</v>
      </c>
      <c r="D139" s="60" t="s">
        <v>234</v>
      </c>
      <c r="E139" s="12" t="s">
        <v>7</v>
      </c>
      <c r="F139" s="12" t="s">
        <v>235</v>
      </c>
      <c r="G139" s="13"/>
      <c r="H139" s="95"/>
      <c r="I139" s="13"/>
      <c r="J139" s="95"/>
      <c r="K139" s="13"/>
      <c r="L139" s="96"/>
      <c r="M139" s="13"/>
      <c r="N139" s="14"/>
      <c r="O139" s="14"/>
      <c r="P139" s="14"/>
      <c r="U139" s="238"/>
    </row>
    <row r="140" spans="1:21" x14ac:dyDescent="0.3">
      <c r="A140" s="12"/>
      <c r="B140" s="12"/>
      <c r="C140" s="12"/>
      <c r="D140" s="60"/>
      <c r="E140" s="12"/>
      <c r="F140" s="12"/>
      <c r="G140" s="13"/>
      <c r="H140" s="95"/>
      <c r="I140" s="13"/>
      <c r="J140" s="95"/>
      <c r="K140" s="13"/>
      <c r="L140" s="96"/>
      <c r="M140" s="13"/>
      <c r="N140" s="14"/>
      <c r="O140" s="14"/>
      <c r="P140" s="14"/>
      <c r="U140" s="238"/>
    </row>
    <row r="141" spans="1:21" x14ac:dyDescent="0.3">
      <c r="A141" s="12"/>
      <c r="B141" s="12"/>
      <c r="C141" s="12"/>
      <c r="D141" s="60"/>
      <c r="E141" s="12"/>
      <c r="F141" s="12"/>
      <c r="G141" s="13"/>
      <c r="H141" s="95"/>
      <c r="I141" s="13"/>
      <c r="J141" s="95"/>
      <c r="K141" s="13"/>
      <c r="L141" s="96"/>
      <c r="M141" s="13"/>
      <c r="N141" s="14"/>
      <c r="O141" s="14"/>
      <c r="P141" s="14"/>
      <c r="U141" s="238"/>
    </row>
    <row r="142" spans="1:21" x14ac:dyDescent="0.3">
      <c r="A142" s="12" t="s">
        <v>593</v>
      </c>
      <c r="B142" s="12" t="s">
        <v>185</v>
      </c>
      <c r="C142" s="12" t="s">
        <v>85</v>
      </c>
      <c r="D142" s="60" t="s">
        <v>156</v>
      </c>
      <c r="E142" s="12" t="s">
        <v>3</v>
      </c>
      <c r="F142" s="12" t="s">
        <v>205</v>
      </c>
      <c r="G142" s="13">
        <v>16.558</v>
      </c>
      <c r="H142" s="95">
        <v>41474</v>
      </c>
      <c r="I142" s="13">
        <v>11.584520833333331</v>
      </c>
      <c r="J142" s="95">
        <v>41455</v>
      </c>
      <c r="K142" s="13">
        <v>16.234857142857145</v>
      </c>
      <c r="L142" s="95">
        <v>41479</v>
      </c>
      <c r="M142" s="13">
        <v>15.088428571428571</v>
      </c>
      <c r="N142" s="95">
        <v>41507</v>
      </c>
      <c r="O142" s="14">
        <v>0</v>
      </c>
      <c r="P142" s="14">
        <v>0</v>
      </c>
      <c r="U142" s="238"/>
    </row>
    <row r="143" spans="1:21" x14ac:dyDescent="0.3">
      <c r="A143" s="138" t="s">
        <v>577</v>
      </c>
      <c r="B143" s="138">
        <v>2013</v>
      </c>
      <c r="C143" s="138" t="s">
        <v>77</v>
      </c>
      <c r="D143" s="326">
        <v>10173199</v>
      </c>
      <c r="E143" s="138" t="s">
        <v>7</v>
      </c>
      <c r="F143" s="138" t="s">
        <v>141</v>
      </c>
      <c r="G143" s="329">
        <v>18.806000000000001</v>
      </c>
      <c r="H143" s="332">
        <v>41473</v>
      </c>
      <c r="I143" s="329">
        <v>14.13</v>
      </c>
      <c r="J143" s="332">
        <v>41474</v>
      </c>
      <c r="K143" s="329">
        <v>18.194571428571429</v>
      </c>
      <c r="L143" s="332">
        <v>41478</v>
      </c>
      <c r="M143" s="329">
        <v>16.848571428571429</v>
      </c>
      <c r="N143" s="332">
        <v>41507</v>
      </c>
      <c r="O143" s="138">
        <v>4</v>
      </c>
      <c r="P143" s="138">
        <v>19</v>
      </c>
      <c r="U143" s="238"/>
    </row>
    <row r="144" spans="1:21" x14ac:dyDescent="0.3">
      <c r="A144" s="330" t="s">
        <v>578</v>
      </c>
      <c r="B144" s="330" t="s">
        <v>185</v>
      </c>
      <c r="C144" s="330" t="s">
        <v>85</v>
      </c>
      <c r="D144" s="333" t="s">
        <v>161</v>
      </c>
      <c r="E144" s="330" t="s">
        <v>162</v>
      </c>
      <c r="F144" s="330" t="s">
        <v>205</v>
      </c>
      <c r="G144" s="331">
        <v>18.818000000000001</v>
      </c>
      <c r="H144" s="334">
        <v>41474</v>
      </c>
      <c r="I144" s="331">
        <v>14.12434375</v>
      </c>
      <c r="J144" s="334">
        <v>41474</v>
      </c>
      <c r="K144" s="331">
        <v>18.152000000000001</v>
      </c>
      <c r="L144" s="334">
        <v>41478</v>
      </c>
      <c r="M144" s="331">
        <v>17.149571428571427</v>
      </c>
      <c r="N144" s="334">
        <v>41507</v>
      </c>
      <c r="O144" s="330">
        <v>3</v>
      </c>
      <c r="P144" s="330">
        <v>22</v>
      </c>
      <c r="Q144" s="130" t="s">
        <v>407</v>
      </c>
      <c r="U144" s="238"/>
    </row>
    <row r="145" spans="1:21" x14ac:dyDescent="0.3">
      <c r="A145" s="12" t="s">
        <v>579</v>
      </c>
      <c r="B145" s="12">
        <v>2013</v>
      </c>
      <c r="C145" s="12" t="s">
        <v>85</v>
      </c>
      <c r="D145" s="60" t="s">
        <v>164</v>
      </c>
      <c r="E145" s="12" t="s">
        <v>162</v>
      </c>
      <c r="F145" s="12" t="s">
        <v>157</v>
      </c>
      <c r="G145" s="13">
        <v>19.175000000000001</v>
      </c>
      <c r="H145" s="95">
        <v>41474</v>
      </c>
      <c r="I145" s="13">
        <v>14.134874999999999</v>
      </c>
      <c r="J145" s="95">
        <v>41474</v>
      </c>
      <c r="K145" s="13">
        <v>18.478571428571431</v>
      </c>
      <c r="L145" s="95">
        <v>41478</v>
      </c>
      <c r="M145" s="13">
        <v>17.006857142857143</v>
      </c>
      <c r="N145" s="95">
        <v>41507</v>
      </c>
      <c r="O145" s="14">
        <v>7</v>
      </c>
      <c r="P145" s="14">
        <v>21</v>
      </c>
      <c r="U145" s="238"/>
    </row>
    <row r="146" spans="1:21" x14ac:dyDescent="0.3">
      <c r="A146" s="224" t="s">
        <v>553</v>
      </c>
      <c r="B146" s="224">
        <v>2013</v>
      </c>
      <c r="C146" s="224" t="s">
        <v>77</v>
      </c>
      <c r="D146" s="225">
        <v>10173198</v>
      </c>
      <c r="E146" s="224" t="s">
        <v>7</v>
      </c>
      <c r="F146" s="224" t="s">
        <v>147</v>
      </c>
      <c r="G146" s="226">
        <v>18.806000000000001</v>
      </c>
      <c r="H146" s="229">
        <v>41474</v>
      </c>
      <c r="I146" s="226">
        <v>14.21889583333334</v>
      </c>
      <c r="J146" s="229">
        <v>41472</v>
      </c>
      <c r="K146" s="226">
        <v>18.113285714285716</v>
      </c>
      <c r="L146" s="229">
        <v>41479</v>
      </c>
      <c r="M146" s="226">
        <v>16.467285714285712</v>
      </c>
      <c r="N146" s="229">
        <v>41493</v>
      </c>
      <c r="O146" s="224">
        <v>4</v>
      </c>
      <c r="P146" s="224">
        <v>19</v>
      </c>
      <c r="U146" s="238"/>
    </row>
    <row r="147" spans="1:21" x14ac:dyDescent="0.3">
      <c r="A147" s="224" t="s">
        <v>553</v>
      </c>
      <c r="B147" s="224">
        <v>2013</v>
      </c>
      <c r="C147" s="224" t="s">
        <v>186</v>
      </c>
      <c r="D147" s="225"/>
      <c r="E147" s="224" t="s">
        <v>7</v>
      </c>
      <c r="F147" s="224" t="s">
        <v>384</v>
      </c>
      <c r="G147" s="227">
        <v>18.54</v>
      </c>
      <c r="H147" s="230">
        <v>41474</v>
      </c>
      <c r="I147" s="227">
        <v>13.959583333333336</v>
      </c>
      <c r="J147" s="230">
        <v>41474</v>
      </c>
      <c r="K147" s="227">
        <v>17.874285714285715</v>
      </c>
      <c r="L147" s="230" t="s">
        <v>104</v>
      </c>
      <c r="M147" s="227">
        <v>16.148571428571426</v>
      </c>
      <c r="N147" s="230">
        <v>41507</v>
      </c>
      <c r="O147" s="228">
        <v>2</v>
      </c>
      <c r="P147" s="228">
        <v>9</v>
      </c>
      <c r="Q147" s="223">
        <f>G146-G147</f>
        <v>0.26600000000000179</v>
      </c>
      <c r="R147" s="223">
        <f>I146-I147</f>
        <v>0.25931250000000361</v>
      </c>
      <c r="S147" s="223">
        <f>K146-K147</f>
        <v>0.23900000000000077</v>
      </c>
      <c r="T147" s="223">
        <f>M146-M147</f>
        <v>0.31871428571428595</v>
      </c>
      <c r="U147" s="239">
        <f>AVERAGE(Q147:T147)</f>
        <v>0.27075669642857303</v>
      </c>
    </row>
    <row r="148" spans="1:21" x14ac:dyDescent="0.3">
      <c r="A148" s="12" t="s">
        <v>588</v>
      </c>
      <c r="B148" s="12" t="s">
        <v>185</v>
      </c>
      <c r="C148" s="12" t="s">
        <v>85</v>
      </c>
      <c r="D148" s="60" t="s">
        <v>204</v>
      </c>
      <c r="E148" s="12" t="s">
        <v>3</v>
      </c>
      <c r="F148" s="12" t="s">
        <v>224</v>
      </c>
      <c r="G148" s="13"/>
      <c r="H148" s="95"/>
      <c r="I148" s="13"/>
      <c r="J148" s="95"/>
      <c r="K148" s="13"/>
      <c r="L148" s="95"/>
      <c r="M148" s="13"/>
      <c r="N148" s="95"/>
      <c r="O148" s="14"/>
      <c r="P148" s="14"/>
      <c r="U148" s="238"/>
    </row>
    <row r="149" spans="1:21" x14ac:dyDescent="0.3">
      <c r="A149" s="12" t="s">
        <v>589</v>
      </c>
      <c r="B149" s="12" t="s">
        <v>185</v>
      </c>
      <c r="C149" s="12" t="s">
        <v>85</v>
      </c>
      <c r="D149" s="60" t="s">
        <v>159</v>
      </c>
      <c r="E149" s="12" t="s">
        <v>3</v>
      </c>
      <c r="F149" s="12" t="s">
        <v>224</v>
      </c>
      <c r="G149" s="13"/>
      <c r="H149" s="95"/>
      <c r="I149" s="13"/>
      <c r="J149" s="95"/>
      <c r="K149" s="13"/>
      <c r="L149" s="95"/>
      <c r="M149" s="13"/>
      <c r="N149" s="95"/>
      <c r="O149" s="14"/>
      <c r="P149" s="14"/>
      <c r="U149" s="238"/>
    </row>
    <row r="150" spans="1:21" x14ac:dyDescent="0.3">
      <c r="A150" s="12" t="s">
        <v>142</v>
      </c>
      <c r="B150" s="12" t="s">
        <v>185</v>
      </c>
      <c r="C150" s="12" t="s">
        <v>77</v>
      </c>
      <c r="D150" s="60">
        <v>2292157</v>
      </c>
      <c r="E150" s="12" t="s">
        <v>7</v>
      </c>
      <c r="F150" s="12" t="s">
        <v>148</v>
      </c>
      <c r="G150" s="13">
        <v>19.567</v>
      </c>
      <c r="H150" s="95">
        <v>41474</v>
      </c>
      <c r="I150" s="13">
        <v>14.885145833333333</v>
      </c>
      <c r="J150" s="95">
        <v>41472</v>
      </c>
      <c r="K150" s="13">
        <v>19.091571428571431</v>
      </c>
      <c r="L150" s="95">
        <v>41478</v>
      </c>
      <c r="M150" s="13">
        <v>18.018000000000001</v>
      </c>
      <c r="N150" s="95">
        <v>41507</v>
      </c>
      <c r="O150" s="14">
        <v>17</v>
      </c>
      <c r="P150" s="14">
        <v>44</v>
      </c>
      <c r="U150" s="238"/>
    </row>
    <row r="151" spans="1:21" x14ac:dyDescent="0.3">
      <c r="A151" s="12" t="s">
        <v>146</v>
      </c>
      <c r="B151" s="12" t="s">
        <v>185</v>
      </c>
      <c r="C151" s="12" t="s">
        <v>77</v>
      </c>
      <c r="D151" s="60">
        <v>2292165</v>
      </c>
      <c r="E151" s="12" t="s">
        <v>7</v>
      </c>
      <c r="F151" s="12" t="s">
        <v>148</v>
      </c>
      <c r="G151" s="13">
        <v>20.138000000000002</v>
      </c>
      <c r="H151" s="95">
        <v>41474</v>
      </c>
      <c r="I151" s="13">
        <v>14.936145833333329</v>
      </c>
      <c r="J151" s="95">
        <v>41472</v>
      </c>
      <c r="K151" s="13">
        <v>19.676142857142857</v>
      </c>
      <c r="L151" s="95">
        <v>41478</v>
      </c>
      <c r="M151" s="13">
        <v>18.425857142857144</v>
      </c>
      <c r="N151" s="95">
        <v>41507</v>
      </c>
      <c r="O151" s="14">
        <v>30</v>
      </c>
      <c r="P151" s="14">
        <v>45</v>
      </c>
      <c r="U151" s="238"/>
    </row>
    <row r="152" spans="1:21" x14ac:dyDescent="0.3">
      <c r="A152" s="12" t="s">
        <v>63</v>
      </c>
      <c r="B152" s="12">
        <v>2013</v>
      </c>
      <c r="C152" s="12" t="s">
        <v>77</v>
      </c>
      <c r="D152" s="60">
        <v>10201677</v>
      </c>
      <c r="E152" s="12" t="s">
        <v>7</v>
      </c>
      <c r="F152" s="12" t="s">
        <v>149</v>
      </c>
      <c r="G152" s="13">
        <v>20.042999999999999</v>
      </c>
      <c r="H152" s="95" t="s">
        <v>150</v>
      </c>
      <c r="I152" s="13">
        <v>15.150354166666665</v>
      </c>
      <c r="J152" s="95">
        <v>41472</v>
      </c>
      <c r="K152" s="13">
        <v>19.608142857142859</v>
      </c>
      <c r="L152" s="95">
        <v>41478</v>
      </c>
      <c r="M152" s="13">
        <v>18.534571428571429</v>
      </c>
      <c r="N152" s="95">
        <v>41507</v>
      </c>
      <c r="O152" s="14">
        <v>32</v>
      </c>
      <c r="P152" s="14">
        <v>45</v>
      </c>
      <c r="U152" s="238"/>
    </row>
    <row r="153" spans="1:21" x14ac:dyDescent="0.3">
      <c r="A153" s="12" t="s">
        <v>469</v>
      </c>
      <c r="B153" s="12">
        <v>2013</v>
      </c>
      <c r="C153" s="12" t="s">
        <v>77</v>
      </c>
      <c r="D153" s="60">
        <v>10179359</v>
      </c>
      <c r="E153" s="12" t="s">
        <v>7</v>
      </c>
      <c r="F153" s="12" t="s">
        <v>149</v>
      </c>
      <c r="G153" s="13">
        <v>19.282</v>
      </c>
      <c r="H153" s="95">
        <v>41474</v>
      </c>
      <c r="I153" s="13">
        <v>14.953187500000004</v>
      </c>
      <c r="J153" s="95">
        <v>41472</v>
      </c>
      <c r="K153" s="13">
        <v>18.779142857142858</v>
      </c>
      <c r="L153" s="95">
        <v>41478</v>
      </c>
      <c r="M153" s="13">
        <v>17.786714285714286</v>
      </c>
      <c r="N153" s="95">
        <v>41493</v>
      </c>
      <c r="O153" s="14">
        <v>12</v>
      </c>
      <c r="P153" s="14">
        <v>45</v>
      </c>
      <c r="U153" s="238"/>
    </row>
    <row r="154" spans="1:21" x14ac:dyDescent="0.3">
      <c r="A154" s="12" t="s">
        <v>594</v>
      </c>
      <c r="B154" s="12">
        <v>2013</v>
      </c>
      <c r="C154" s="12" t="s">
        <v>85</v>
      </c>
      <c r="D154" s="60" t="s">
        <v>166</v>
      </c>
      <c r="E154" s="12" t="s">
        <v>3</v>
      </c>
      <c r="F154" s="12" t="s">
        <v>157</v>
      </c>
      <c r="G154" s="13">
        <v>19.817</v>
      </c>
      <c r="H154" s="95">
        <v>41474</v>
      </c>
      <c r="I154" s="13">
        <v>15.256687499999996</v>
      </c>
      <c r="J154" s="95">
        <v>41472</v>
      </c>
      <c r="K154" s="13">
        <v>19.239428571428572</v>
      </c>
      <c r="L154" s="95">
        <v>41478</v>
      </c>
      <c r="M154" s="13">
        <v>18.169142857142855</v>
      </c>
      <c r="N154" s="95">
        <v>41493</v>
      </c>
      <c r="O154" s="14">
        <v>29</v>
      </c>
      <c r="P154" s="14">
        <v>45</v>
      </c>
      <c r="Q154" s="2" t="s">
        <v>165</v>
      </c>
      <c r="U154" s="238"/>
    </row>
    <row r="155" spans="1:21" x14ac:dyDescent="0.3">
      <c r="A155" s="224" t="s">
        <v>470</v>
      </c>
      <c r="B155" s="224">
        <v>2013</v>
      </c>
      <c r="C155" s="224" t="s">
        <v>77</v>
      </c>
      <c r="D155" s="225">
        <v>10201675</v>
      </c>
      <c r="E155" s="224" t="s">
        <v>7</v>
      </c>
      <c r="F155" s="224" t="s">
        <v>151</v>
      </c>
      <c r="G155" s="226">
        <v>19.472000000000001</v>
      </c>
      <c r="H155" s="229">
        <v>41474</v>
      </c>
      <c r="I155" s="226">
        <v>15.338020833333333</v>
      </c>
      <c r="J155" s="229">
        <v>41472</v>
      </c>
      <c r="K155" s="226">
        <v>18.928714285714285</v>
      </c>
      <c r="L155" s="229">
        <v>41478</v>
      </c>
      <c r="M155" s="226">
        <v>17.651142857142862</v>
      </c>
      <c r="N155" s="229">
        <v>41494</v>
      </c>
      <c r="O155" s="224">
        <v>13</v>
      </c>
      <c r="P155" s="224">
        <v>38</v>
      </c>
      <c r="U155" s="238"/>
    </row>
    <row r="156" spans="1:21" x14ac:dyDescent="0.3">
      <c r="A156" s="224" t="s">
        <v>470</v>
      </c>
      <c r="B156" s="224">
        <v>2013</v>
      </c>
      <c r="C156" s="224" t="s">
        <v>186</v>
      </c>
      <c r="D156" s="225"/>
      <c r="E156" s="224" t="s">
        <v>7</v>
      </c>
      <c r="F156" s="224" t="s">
        <v>384</v>
      </c>
      <c r="G156" s="227">
        <v>19.23</v>
      </c>
      <c r="H156" s="230">
        <v>41474</v>
      </c>
      <c r="I156" s="227">
        <v>15.01729166666667</v>
      </c>
      <c r="J156" s="230">
        <v>41472</v>
      </c>
      <c r="K156" s="227">
        <v>18.631428571428568</v>
      </c>
      <c r="L156" s="230">
        <v>41478</v>
      </c>
      <c r="M156" s="227">
        <v>17.477142857142855</v>
      </c>
      <c r="N156" s="230">
        <v>41507</v>
      </c>
      <c r="O156" s="228">
        <v>10</v>
      </c>
      <c r="P156" s="228">
        <v>29</v>
      </c>
      <c r="Q156" s="223">
        <f>G155-G156</f>
        <v>0.24200000000000088</v>
      </c>
      <c r="R156" s="223">
        <f>I155-I156</f>
        <v>0.32072916666666273</v>
      </c>
      <c r="S156" s="223">
        <f>K155-K156</f>
        <v>0.29728571428571726</v>
      </c>
      <c r="T156" s="223">
        <f>M155-M156</f>
        <v>0.17400000000000659</v>
      </c>
      <c r="U156" s="239">
        <f>AVERAGE(Q156:T156)</f>
        <v>0.25850372023809687</v>
      </c>
    </row>
    <row r="157" spans="1:21" x14ac:dyDescent="0.3">
      <c r="A157" s="12" t="s">
        <v>590</v>
      </c>
      <c r="B157" s="12" t="s">
        <v>185</v>
      </c>
      <c r="C157" s="12" t="s">
        <v>85</v>
      </c>
      <c r="D157" s="60" t="s">
        <v>160</v>
      </c>
      <c r="E157" s="12" t="s">
        <v>3</v>
      </c>
      <c r="F157" s="12" t="s">
        <v>205</v>
      </c>
      <c r="G157" s="13">
        <v>17.010999999999999</v>
      </c>
      <c r="H157" s="95">
        <v>41474</v>
      </c>
      <c r="I157" s="13">
        <v>12.074708333333335</v>
      </c>
      <c r="J157" s="95">
        <v>41472</v>
      </c>
      <c r="K157" s="13">
        <v>16.670714285714286</v>
      </c>
      <c r="L157" s="95">
        <v>41479</v>
      </c>
      <c r="M157" s="13">
        <v>15.764428571428571</v>
      </c>
      <c r="N157" s="95">
        <v>41507</v>
      </c>
      <c r="O157" s="14">
        <v>0</v>
      </c>
      <c r="P157" s="14">
        <v>3</v>
      </c>
      <c r="U157" s="238"/>
    </row>
    <row r="158" spans="1:21" x14ac:dyDescent="0.3">
      <c r="A158" s="12" t="s">
        <v>585</v>
      </c>
      <c r="B158" s="12">
        <v>2013</v>
      </c>
      <c r="C158" s="12" t="s">
        <v>85</v>
      </c>
      <c r="D158" s="60" t="s">
        <v>163</v>
      </c>
      <c r="E158" s="12" t="s">
        <v>162</v>
      </c>
      <c r="F158" s="12" t="s">
        <v>157</v>
      </c>
      <c r="G158" s="13">
        <v>22.154</v>
      </c>
      <c r="H158" s="95">
        <v>41478</v>
      </c>
      <c r="I158" s="13">
        <v>14.351364583333336</v>
      </c>
      <c r="J158" s="95">
        <v>41472</v>
      </c>
      <c r="K158" s="13">
        <v>21.505714285714284</v>
      </c>
      <c r="L158" s="95">
        <v>41479</v>
      </c>
      <c r="M158" s="13">
        <v>20.514999999999997</v>
      </c>
      <c r="N158" s="95">
        <v>41507</v>
      </c>
      <c r="O158" s="14">
        <v>67</v>
      </c>
      <c r="P158" s="14">
        <v>45</v>
      </c>
      <c r="Q158" s="2" t="s">
        <v>165</v>
      </c>
      <c r="U158" s="238"/>
    </row>
    <row r="159" spans="1:21" x14ac:dyDescent="0.3">
      <c r="A159" s="12" t="s">
        <v>586</v>
      </c>
      <c r="B159" s="12" t="s">
        <v>185</v>
      </c>
      <c r="C159" s="12" t="s">
        <v>85</v>
      </c>
      <c r="D159" s="60" t="s">
        <v>163</v>
      </c>
      <c r="E159" s="12" t="s">
        <v>162</v>
      </c>
      <c r="F159" s="12" t="s">
        <v>224</v>
      </c>
      <c r="G159" s="13"/>
      <c r="H159" s="95"/>
      <c r="I159" s="13"/>
      <c r="J159" s="95"/>
      <c r="K159" s="13"/>
      <c r="L159" s="95"/>
      <c r="M159" s="13"/>
      <c r="N159" s="95"/>
      <c r="O159" s="14"/>
      <c r="P159" s="14"/>
      <c r="U159" s="238"/>
    </row>
    <row r="160" spans="1:21" x14ac:dyDescent="0.3">
      <c r="A160" s="224" t="s">
        <v>449</v>
      </c>
      <c r="B160" s="224">
        <v>2013</v>
      </c>
      <c r="C160" s="224" t="s">
        <v>77</v>
      </c>
      <c r="D160" s="225">
        <v>10192268</v>
      </c>
      <c r="E160" s="224" t="s">
        <v>7</v>
      </c>
      <c r="F160" s="224" t="s">
        <v>152</v>
      </c>
      <c r="G160" s="226">
        <v>19.567</v>
      </c>
      <c r="H160" s="229">
        <v>41473</v>
      </c>
      <c r="I160" s="226">
        <v>14.830833333333336</v>
      </c>
      <c r="J160" s="229">
        <v>41472</v>
      </c>
      <c r="K160" s="226">
        <v>19.146000000000004</v>
      </c>
      <c r="L160" s="229">
        <v>41478</v>
      </c>
      <c r="M160" s="226">
        <v>17.651000000000003</v>
      </c>
      <c r="N160" s="229">
        <v>41507</v>
      </c>
      <c r="O160" s="224">
        <v>14</v>
      </c>
      <c r="P160" s="224">
        <v>40</v>
      </c>
      <c r="U160" s="238"/>
    </row>
    <row r="161" spans="1:21" x14ac:dyDescent="0.3">
      <c r="A161" s="224" t="s">
        <v>449</v>
      </c>
      <c r="B161" s="224">
        <v>2013</v>
      </c>
      <c r="C161" s="224" t="s">
        <v>186</v>
      </c>
      <c r="D161" s="225"/>
      <c r="E161" s="224" t="s">
        <v>7</v>
      </c>
      <c r="F161" s="224" t="s">
        <v>384</v>
      </c>
      <c r="G161" s="227">
        <v>19.260000000000002</v>
      </c>
      <c r="H161" s="230">
        <v>41474</v>
      </c>
      <c r="I161" s="227">
        <v>14.52145833333333</v>
      </c>
      <c r="J161" s="230">
        <v>41472</v>
      </c>
      <c r="K161" s="227">
        <v>18.838571428571431</v>
      </c>
      <c r="L161" s="230">
        <v>41478</v>
      </c>
      <c r="M161" s="227">
        <v>17.325714285714287</v>
      </c>
      <c r="N161" s="230">
        <v>41507</v>
      </c>
      <c r="O161" s="228">
        <v>10</v>
      </c>
      <c r="P161" s="228">
        <v>22</v>
      </c>
      <c r="Q161" s="223">
        <f>G160-G161</f>
        <v>0.30699999999999861</v>
      </c>
      <c r="R161" s="223">
        <f>I160-I161</f>
        <v>0.30937500000000639</v>
      </c>
      <c r="S161" s="223">
        <f>K160-K161</f>
        <v>0.3074285714285736</v>
      </c>
      <c r="T161" s="223">
        <f>M160-M161</f>
        <v>0.32528571428571595</v>
      </c>
      <c r="U161" s="239">
        <f>AVERAGE(Q161:T161)</f>
        <v>0.31227232142857364</v>
      </c>
    </row>
    <row r="162" spans="1:21" x14ac:dyDescent="0.3">
      <c r="A162" s="12" t="s">
        <v>587</v>
      </c>
      <c r="B162" s="12" t="s">
        <v>185</v>
      </c>
      <c r="C162" s="12" t="s">
        <v>85</v>
      </c>
      <c r="D162" s="60" t="s">
        <v>158</v>
      </c>
      <c r="E162" s="12" t="s">
        <v>3</v>
      </c>
      <c r="F162" s="12" t="s">
        <v>224</v>
      </c>
      <c r="G162" s="13"/>
      <c r="H162" s="95"/>
      <c r="I162" s="13"/>
      <c r="J162" s="95"/>
      <c r="K162" s="13"/>
      <c r="L162" s="95"/>
      <c r="M162" s="13"/>
      <c r="N162" s="95"/>
      <c r="O162" s="14"/>
      <c r="P162" s="14"/>
      <c r="U162" s="238"/>
    </row>
    <row r="163" spans="1:21" x14ac:dyDescent="0.3">
      <c r="A163" s="12" t="s">
        <v>143</v>
      </c>
      <c r="B163" s="12" t="s">
        <v>185</v>
      </c>
      <c r="C163" s="12" t="s">
        <v>77</v>
      </c>
      <c r="D163" s="60">
        <v>1058433</v>
      </c>
      <c r="E163" s="12" t="s">
        <v>7</v>
      </c>
      <c r="F163" s="12" t="s">
        <v>148</v>
      </c>
      <c r="G163" s="13">
        <v>10.747999999999999</v>
      </c>
      <c r="H163" s="95">
        <v>41408</v>
      </c>
      <c r="I163" s="13">
        <v>7.6706249999999985</v>
      </c>
      <c r="J163" s="95">
        <v>41454</v>
      </c>
      <c r="K163" s="13">
        <v>10.412999999999998</v>
      </c>
      <c r="L163" s="95">
        <v>41434</v>
      </c>
      <c r="M163" s="13">
        <v>8.6088571428571417</v>
      </c>
      <c r="N163" s="95">
        <v>41507</v>
      </c>
      <c r="O163" s="14">
        <v>0</v>
      </c>
      <c r="P163" s="14">
        <v>0</v>
      </c>
      <c r="U163" s="238"/>
    </row>
    <row r="164" spans="1:21" x14ac:dyDescent="0.3">
      <c r="A164" s="12" t="s">
        <v>595</v>
      </c>
      <c r="B164" s="12" t="s">
        <v>185</v>
      </c>
      <c r="C164" s="12" t="s">
        <v>85</v>
      </c>
      <c r="D164" s="60" t="s">
        <v>206</v>
      </c>
      <c r="E164" s="12" t="s">
        <v>3</v>
      </c>
      <c r="F164" s="12" t="s">
        <v>205</v>
      </c>
      <c r="G164" s="13">
        <v>16.677</v>
      </c>
      <c r="H164" s="95">
        <v>41474</v>
      </c>
      <c r="I164" s="13">
        <v>12.444552083333333</v>
      </c>
      <c r="J164" s="95">
        <v>41472</v>
      </c>
      <c r="K164" s="13">
        <v>15.96214285714286</v>
      </c>
      <c r="L164" s="95">
        <v>41478</v>
      </c>
      <c r="M164" s="13">
        <v>14.757428571428573</v>
      </c>
      <c r="N164" s="95">
        <v>41507</v>
      </c>
      <c r="O164" s="14">
        <v>0</v>
      </c>
      <c r="P164" s="14">
        <v>0</v>
      </c>
      <c r="U164" s="238"/>
    </row>
    <row r="165" spans="1:21" x14ac:dyDescent="0.3">
      <c r="A165" s="12" t="s">
        <v>596</v>
      </c>
      <c r="B165" s="12" t="s">
        <v>185</v>
      </c>
      <c r="C165" s="12" t="s">
        <v>85</v>
      </c>
      <c r="D165" s="60" t="s">
        <v>167</v>
      </c>
      <c r="E165" s="12" t="s">
        <v>3</v>
      </c>
      <c r="F165" s="12" t="s">
        <v>205</v>
      </c>
      <c r="G165" s="13">
        <v>14.002000000000001</v>
      </c>
      <c r="H165" s="95">
        <v>41457</v>
      </c>
      <c r="I165" s="13">
        <v>11.987833333333326</v>
      </c>
      <c r="J165" s="95">
        <v>41459</v>
      </c>
      <c r="K165" s="13">
        <v>13.74457142857143</v>
      </c>
      <c r="L165" s="95">
        <v>41461</v>
      </c>
      <c r="M165" s="13">
        <v>12.094428571428571</v>
      </c>
      <c r="N165" s="95">
        <v>41509</v>
      </c>
      <c r="O165" s="14">
        <v>0</v>
      </c>
      <c r="P165" s="14">
        <v>0</v>
      </c>
      <c r="U165" s="238"/>
    </row>
    <row r="166" spans="1:21" x14ac:dyDescent="0.3">
      <c r="A166" s="12" t="s">
        <v>66</v>
      </c>
      <c r="B166" s="12" t="s">
        <v>185</v>
      </c>
      <c r="C166" s="12" t="s">
        <v>77</v>
      </c>
      <c r="D166" s="60">
        <v>2292161</v>
      </c>
      <c r="E166" s="12" t="s">
        <v>7</v>
      </c>
      <c r="F166" s="12" t="s">
        <v>148</v>
      </c>
      <c r="G166" s="13">
        <v>10.553000000000001</v>
      </c>
      <c r="H166" s="95" t="s">
        <v>337</v>
      </c>
      <c r="I166" s="13">
        <v>8.9516666666666698</v>
      </c>
      <c r="J166" s="95">
        <v>41472</v>
      </c>
      <c r="K166" s="13">
        <v>10.328999999999999</v>
      </c>
      <c r="L166" s="95">
        <v>41476</v>
      </c>
      <c r="M166" s="13">
        <v>8.6075714285714273</v>
      </c>
      <c r="N166" s="95">
        <v>41493</v>
      </c>
      <c r="O166" s="14">
        <v>0</v>
      </c>
      <c r="P166" s="14">
        <v>0</v>
      </c>
      <c r="U166" s="238"/>
    </row>
    <row r="167" spans="1:21" x14ac:dyDescent="0.3">
      <c r="A167" s="12" t="s">
        <v>597</v>
      </c>
      <c r="B167" s="12">
        <v>2013</v>
      </c>
      <c r="C167" s="12" t="s">
        <v>85</v>
      </c>
      <c r="D167" s="60" t="s">
        <v>168</v>
      </c>
      <c r="E167" s="12" t="s">
        <v>3</v>
      </c>
      <c r="F167" s="12" t="s">
        <v>157</v>
      </c>
      <c r="G167" s="13">
        <v>12.654</v>
      </c>
      <c r="H167" s="95">
        <v>41523</v>
      </c>
      <c r="I167" s="13">
        <v>12.066302083333346</v>
      </c>
      <c r="J167" s="95">
        <v>41523</v>
      </c>
      <c r="K167" s="13">
        <v>12.270857142857144</v>
      </c>
      <c r="L167" s="95">
        <v>41527</v>
      </c>
      <c r="M167" s="13">
        <v>12.270857142857144</v>
      </c>
      <c r="N167" s="95">
        <v>41527</v>
      </c>
      <c r="O167" s="14">
        <v>0</v>
      </c>
      <c r="P167" s="14">
        <v>0</v>
      </c>
      <c r="U167" s="238"/>
    </row>
    <row r="168" spans="1:21" x14ac:dyDescent="0.3">
      <c r="A168" s="12" t="s">
        <v>592</v>
      </c>
      <c r="B168" s="12">
        <v>2013</v>
      </c>
      <c r="C168" s="12" t="s">
        <v>85</v>
      </c>
      <c r="D168" s="60" t="s">
        <v>338</v>
      </c>
      <c r="E168" s="12" t="s">
        <v>3</v>
      </c>
      <c r="F168" s="12" t="s">
        <v>157</v>
      </c>
      <c r="G168" s="13">
        <v>22.585000000000001</v>
      </c>
      <c r="H168" s="95">
        <v>41464</v>
      </c>
      <c r="I168" s="13">
        <v>14.314166666666667</v>
      </c>
      <c r="J168" s="95">
        <v>41464</v>
      </c>
      <c r="K168" s="13">
        <v>20.738142857142858</v>
      </c>
      <c r="L168" s="95">
        <v>41470</v>
      </c>
      <c r="M168" s="13">
        <v>17.720571428571425</v>
      </c>
      <c r="N168" s="95">
        <v>41487</v>
      </c>
      <c r="O168" s="14">
        <v>16</v>
      </c>
      <c r="P168" s="14">
        <v>26</v>
      </c>
      <c r="U168" s="238"/>
    </row>
    <row r="169" spans="1:21" x14ac:dyDescent="0.3">
      <c r="A169" s="12" t="s">
        <v>599</v>
      </c>
      <c r="B169" s="12" t="s">
        <v>185</v>
      </c>
      <c r="C169" s="12" t="s">
        <v>77</v>
      </c>
      <c r="D169" s="60" t="s">
        <v>413</v>
      </c>
      <c r="E169" s="12" t="s">
        <v>409</v>
      </c>
      <c r="F169" s="12" t="s">
        <v>410</v>
      </c>
      <c r="G169" s="13">
        <v>21.378</v>
      </c>
      <c r="H169" s="95">
        <v>41478</v>
      </c>
      <c r="I169" s="13">
        <v>14.449833333333336</v>
      </c>
      <c r="J169" s="95">
        <v>41478</v>
      </c>
      <c r="K169" s="13">
        <v>18.426285714285715</v>
      </c>
      <c r="L169" s="95">
        <v>41480</v>
      </c>
      <c r="M169" s="13"/>
      <c r="N169" s="95"/>
      <c r="O169" s="14">
        <v>5</v>
      </c>
      <c r="P169" s="14"/>
      <c r="U169" s="238"/>
    </row>
    <row r="170" spans="1:21" x14ac:dyDescent="0.3">
      <c r="A170" s="12" t="s">
        <v>598</v>
      </c>
      <c r="B170" s="12">
        <v>2013</v>
      </c>
      <c r="C170" s="12" t="s">
        <v>85</v>
      </c>
      <c r="D170" s="60" t="s">
        <v>408</v>
      </c>
      <c r="E170" s="12" t="s">
        <v>3</v>
      </c>
      <c r="F170" s="12" t="s">
        <v>411</v>
      </c>
      <c r="G170" s="13">
        <v>21.032</v>
      </c>
      <c r="H170" s="95">
        <v>41478</v>
      </c>
      <c r="I170" s="13">
        <v>14.242916666666666</v>
      </c>
      <c r="J170" s="95">
        <v>41478</v>
      </c>
      <c r="K170" s="13">
        <v>18.808142857142855</v>
      </c>
      <c r="L170" s="95">
        <v>41479</v>
      </c>
      <c r="M170" s="13"/>
      <c r="N170" s="95"/>
      <c r="O170" s="14">
        <v>6</v>
      </c>
      <c r="P170" s="14"/>
      <c r="U170" s="238"/>
    </row>
    <row r="171" spans="1:21" x14ac:dyDescent="0.3">
      <c r="A171" s="12" t="s">
        <v>539</v>
      </c>
      <c r="B171" s="12" t="s">
        <v>185</v>
      </c>
      <c r="C171" s="12" t="s">
        <v>77</v>
      </c>
      <c r="D171" s="60">
        <v>9998881</v>
      </c>
      <c r="E171" s="12" t="s">
        <v>7</v>
      </c>
      <c r="F171" s="12" t="s">
        <v>153</v>
      </c>
      <c r="G171" s="13">
        <v>12.304</v>
      </c>
      <c r="H171" s="95">
        <v>41457</v>
      </c>
      <c r="I171" s="13">
        <v>11.281208333333334</v>
      </c>
      <c r="J171" s="95">
        <v>41458</v>
      </c>
      <c r="K171" s="13">
        <v>11.791285714285715</v>
      </c>
      <c r="L171" s="95">
        <v>41461</v>
      </c>
      <c r="M171" s="13">
        <v>10.565571428571429</v>
      </c>
      <c r="N171" s="95" t="s">
        <v>339</v>
      </c>
      <c r="O171" s="14">
        <v>0</v>
      </c>
      <c r="P171" s="14">
        <v>0</v>
      </c>
      <c r="U171" s="238"/>
    </row>
    <row r="172" spans="1:21" x14ac:dyDescent="0.3">
      <c r="A172" s="12" t="s">
        <v>221</v>
      </c>
      <c r="B172" s="12" t="s">
        <v>185</v>
      </c>
      <c r="C172" s="12" t="s">
        <v>77</v>
      </c>
      <c r="D172" s="60">
        <v>9998877</v>
      </c>
      <c r="E172" s="12" t="s">
        <v>7</v>
      </c>
      <c r="F172" s="12" t="s">
        <v>154</v>
      </c>
      <c r="G172" s="13">
        <v>23.1</v>
      </c>
      <c r="H172" s="95">
        <v>41474</v>
      </c>
      <c r="I172" s="13">
        <v>18.347104166666668</v>
      </c>
      <c r="J172" s="95">
        <v>41474</v>
      </c>
      <c r="K172" s="13">
        <v>22.716714285714286</v>
      </c>
      <c r="L172" s="95">
        <v>41479</v>
      </c>
      <c r="M172" s="13">
        <v>20.710571428571431</v>
      </c>
      <c r="N172" s="95">
        <v>41487</v>
      </c>
      <c r="O172" s="14">
        <v>68</v>
      </c>
      <c r="P172" s="14">
        <v>45</v>
      </c>
      <c r="U172" s="238"/>
    </row>
    <row r="173" spans="1:21" x14ac:dyDescent="0.3">
      <c r="A173" s="12" t="s">
        <v>84</v>
      </c>
      <c r="B173" s="12" t="s">
        <v>185</v>
      </c>
      <c r="C173" s="12" t="s">
        <v>77</v>
      </c>
      <c r="D173" s="60">
        <v>9998876</v>
      </c>
      <c r="E173" s="12" t="s">
        <v>7</v>
      </c>
      <c r="F173" s="12" t="s">
        <v>155</v>
      </c>
      <c r="G173" s="13">
        <v>19.187000000000001</v>
      </c>
      <c r="H173" s="95">
        <v>41475</v>
      </c>
      <c r="I173" s="13">
        <v>16.770375000000001</v>
      </c>
      <c r="J173" s="95">
        <v>41475</v>
      </c>
      <c r="K173" s="13">
        <v>19.06457142857143</v>
      </c>
      <c r="L173" s="95">
        <v>41479</v>
      </c>
      <c r="M173" s="13">
        <v>18.127000000000002</v>
      </c>
      <c r="N173" s="95">
        <v>41487</v>
      </c>
      <c r="O173" s="14">
        <v>23</v>
      </c>
      <c r="P173" s="14">
        <v>45</v>
      </c>
      <c r="U173" s="238"/>
    </row>
    <row r="174" spans="1:21" x14ac:dyDescent="0.3">
      <c r="A174" s="12" t="s">
        <v>261</v>
      </c>
      <c r="B174" s="12" t="s">
        <v>185</v>
      </c>
      <c r="C174" s="12" t="s">
        <v>77</v>
      </c>
      <c r="D174" s="60">
        <v>1058430</v>
      </c>
      <c r="E174" s="12" t="s">
        <v>7</v>
      </c>
      <c r="F174" s="12" t="s">
        <v>148</v>
      </c>
      <c r="G174" s="13">
        <v>19.948</v>
      </c>
      <c r="H174" s="95">
        <v>41474</v>
      </c>
      <c r="I174" s="13">
        <v>14.818062500000002</v>
      </c>
      <c r="J174" s="95">
        <v>41472</v>
      </c>
      <c r="K174" s="13">
        <v>19.417571428571428</v>
      </c>
      <c r="L174" s="95">
        <v>41478</v>
      </c>
      <c r="M174" s="13">
        <v>18.466428571428569</v>
      </c>
      <c r="N174" s="95">
        <v>41507</v>
      </c>
      <c r="O174" s="14">
        <v>23</v>
      </c>
      <c r="P174" s="14">
        <v>45</v>
      </c>
      <c r="U174" s="238"/>
    </row>
    <row r="175" spans="1:21" x14ac:dyDescent="0.3">
      <c r="A175" s="12" t="s">
        <v>145</v>
      </c>
      <c r="B175" s="12" t="s">
        <v>185</v>
      </c>
      <c r="C175" s="12" t="s">
        <v>77</v>
      </c>
      <c r="D175" s="60">
        <v>2292163</v>
      </c>
      <c r="E175" s="12" t="s">
        <v>7</v>
      </c>
      <c r="F175" s="12" t="s">
        <v>148</v>
      </c>
      <c r="G175" s="13">
        <v>19.567</v>
      </c>
      <c r="H175" s="95" t="s">
        <v>150</v>
      </c>
      <c r="I175" s="13">
        <v>14.724895833333337</v>
      </c>
      <c r="J175" s="95">
        <v>41472</v>
      </c>
      <c r="K175" s="13">
        <v>19.105142857142859</v>
      </c>
      <c r="L175" s="95">
        <v>41478</v>
      </c>
      <c r="M175" s="13">
        <v>18.520714285714284</v>
      </c>
      <c r="N175" s="95">
        <v>41507</v>
      </c>
      <c r="O175" s="14">
        <v>18</v>
      </c>
      <c r="P175" s="14">
        <v>43</v>
      </c>
      <c r="U175" s="238"/>
    </row>
    <row r="176" spans="1:21" x14ac:dyDescent="0.3">
      <c r="A176" s="12" t="s">
        <v>144</v>
      </c>
      <c r="B176" s="12" t="s">
        <v>185</v>
      </c>
      <c r="C176" s="12" t="s">
        <v>77</v>
      </c>
      <c r="D176" s="60">
        <v>1058436</v>
      </c>
      <c r="E176" s="12" t="s">
        <v>7</v>
      </c>
      <c r="F176" s="12" t="s">
        <v>148</v>
      </c>
      <c r="G176" s="13">
        <v>18.425999999999998</v>
      </c>
      <c r="H176" s="95" t="s">
        <v>150</v>
      </c>
      <c r="I176" s="13">
        <v>14.336875000000004</v>
      </c>
      <c r="J176" s="95">
        <v>41472</v>
      </c>
      <c r="K176" s="13">
        <v>17.950142857142858</v>
      </c>
      <c r="L176" s="95">
        <v>41478</v>
      </c>
      <c r="M176" s="13">
        <v>16.085999999999995</v>
      </c>
      <c r="N176" s="95">
        <v>41493</v>
      </c>
      <c r="O176" s="14">
        <v>1</v>
      </c>
      <c r="P176" s="14">
        <v>10</v>
      </c>
      <c r="U176" s="238"/>
    </row>
    <row r="177" spans="1:21" x14ac:dyDescent="0.3">
      <c r="A177" s="12" t="s">
        <v>222</v>
      </c>
      <c r="B177" s="12" t="s">
        <v>185</v>
      </c>
      <c r="C177" s="12" t="s">
        <v>77</v>
      </c>
      <c r="D177" s="60">
        <v>1058432</v>
      </c>
      <c r="E177" s="12" t="s">
        <v>7</v>
      </c>
      <c r="F177" s="12" t="s">
        <v>148</v>
      </c>
      <c r="G177" s="13">
        <v>17.855</v>
      </c>
      <c r="H177" s="95" t="s">
        <v>150</v>
      </c>
      <c r="I177" s="13">
        <v>14.120125000000002</v>
      </c>
      <c r="J177" s="95">
        <v>41472</v>
      </c>
      <c r="K177" s="13">
        <v>17.501714285714282</v>
      </c>
      <c r="L177" s="95">
        <v>41478</v>
      </c>
      <c r="M177" s="13">
        <v>16.059142857142856</v>
      </c>
      <c r="N177" s="95">
        <v>41493</v>
      </c>
      <c r="O177" s="14">
        <v>0</v>
      </c>
      <c r="P177" s="14">
        <v>10</v>
      </c>
      <c r="U177" s="238"/>
    </row>
    <row r="178" spans="1:21" x14ac:dyDescent="0.3">
      <c r="A178" s="12" t="s">
        <v>223</v>
      </c>
      <c r="B178" s="12" t="s">
        <v>185</v>
      </c>
      <c r="C178" s="12" t="s">
        <v>77</v>
      </c>
      <c r="D178" s="60">
        <v>1058439</v>
      </c>
      <c r="E178" s="12" t="s">
        <v>7</v>
      </c>
      <c r="F178" s="12" t="s">
        <v>148</v>
      </c>
      <c r="G178" s="13">
        <v>17.189</v>
      </c>
      <c r="H178" s="95">
        <v>41473</v>
      </c>
      <c r="I178" s="13">
        <v>14.358937500000001</v>
      </c>
      <c r="J178" s="95">
        <v>41472</v>
      </c>
      <c r="K178" s="13">
        <v>16.794571428571427</v>
      </c>
      <c r="L178" s="95">
        <v>41478</v>
      </c>
      <c r="M178" s="13">
        <v>16.127571428571429</v>
      </c>
      <c r="N178" s="95">
        <v>41507</v>
      </c>
      <c r="O178" s="14">
        <v>0</v>
      </c>
      <c r="P178" s="14">
        <v>10</v>
      </c>
      <c r="U178" s="238"/>
    </row>
    <row r="179" spans="1:21" x14ac:dyDescent="0.3">
      <c r="A179" s="12"/>
      <c r="B179" s="12"/>
      <c r="C179" s="12"/>
      <c r="D179" s="60"/>
      <c r="E179" s="12"/>
      <c r="F179" s="12"/>
      <c r="G179" s="13"/>
      <c r="H179" s="95"/>
      <c r="I179" s="13"/>
      <c r="J179" s="95"/>
      <c r="K179" s="13"/>
      <c r="L179" s="96"/>
      <c r="M179" s="13"/>
      <c r="N179" s="14"/>
      <c r="O179" s="14"/>
      <c r="P179" s="14"/>
      <c r="U179" s="238"/>
    </row>
    <row r="180" spans="1:21" x14ac:dyDescent="0.3">
      <c r="A180" s="12"/>
      <c r="B180" s="12"/>
      <c r="C180" s="12"/>
      <c r="D180" s="60"/>
      <c r="E180" s="12"/>
      <c r="F180" s="12"/>
      <c r="G180" s="13"/>
      <c r="H180" s="95"/>
      <c r="I180" s="13"/>
      <c r="J180" s="95"/>
      <c r="K180" s="13"/>
      <c r="L180" s="96"/>
      <c r="M180" s="13"/>
      <c r="N180" s="14"/>
      <c r="O180" s="14"/>
      <c r="P180" s="14"/>
      <c r="U180" s="238"/>
    </row>
    <row r="181" spans="1:21" x14ac:dyDescent="0.3">
      <c r="A181" s="12" t="s">
        <v>140</v>
      </c>
      <c r="B181" s="12">
        <v>2014</v>
      </c>
      <c r="C181" s="12" t="s">
        <v>77</v>
      </c>
      <c r="D181" s="60">
        <v>10192267</v>
      </c>
      <c r="E181" s="12" t="s">
        <v>7</v>
      </c>
      <c r="F181" s="12" t="s">
        <v>208</v>
      </c>
      <c r="G181" s="13">
        <v>15.473000000000001</v>
      </c>
      <c r="H181" s="95">
        <v>41852</v>
      </c>
      <c r="I181" s="13">
        <v>10.879791666666668</v>
      </c>
      <c r="J181" s="95">
        <v>41843</v>
      </c>
      <c r="K181" s="13">
        <v>14.076714285714285</v>
      </c>
      <c r="L181" s="95">
        <v>41844</v>
      </c>
      <c r="M181" s="13">
        <v>13.484571428571428</v>
      </c>
      <c r="N181" s="95">
        <v>41857</v>
      </c>
      <c r="O181" s="14">
        <v>0</v>
      </c>
      <c r="P181" s="14">
        <v>0</v>
      </c>
      <c r="U181" s="238"/>
    </row>
    <row r="182" spans="1:21" x14ac:dyDescent="0.3">
      <c r="A182" s="12" t="s">
        <v>577</v>
      </c>
      <c r="B182" s="12" t="s">
        <v>220</v>
      </c>
      <c r="C182" s="12" t="s">
        <v>77</v>
      </c>
      <c r="D182" s="60">
        <v>10173199</v>
      </c>
      <c r="E182" s="12" t="s">
        <v>7</v>
      </c>
      <c r="F182" s="12" t="s">
        <v>209</v>
      </c>
      <c r="G182" s="13">
        <v>17.094000000000001</v>
      </c>
      <c r="H182" s="95" t="s">
        <v>216</v>
      </c>
      <c r="I182" s="13">
        <v>13.194645833333334</v>
      </c>
      <c r="J182" s="95">
        <v>41843</v>
      </c>
      <c r="K182" s="13">
        <v>16.290857142857138</v>
      </c>
      <c r="L182" s="95">
        <v>41836</v>
      </c>
      <c r="M182" s="13">
        <v>15.07714285714286</v>
      </c>
      <c r="N182" s="95">
        <v>41870</v>
      </c>
      <c r="O182" s="14">
        <v>0</v>
      </c>
      <c r="P182" s="14">
        <v>0</v>
      </c>
      <c r="U182" s="238"/>
    </row>
    <row r="183" spans="1:21" x14ac:dyDescent="0.3">
      <c r="A183" s="224" t="s">
        <v>553</v>
      </c>
      <c r="B183" s="224">
        <v>2014</v>
      </c>
      <c r="C183" s="224" t="s">
        <v>77</v>
      </c>
      <c r="D183" s="225">
        <v>10173198</v>
      </c>
      <c r="E183" s="224" t="s">
        <v>7</v>
      </c>
      <c r="F183" s="224" t="s">
        <v>210</v>
      </c>
      <c r="G183" s="226">
        <v>17.283999999999999</v>
      </c>
      <c r="H183" s="229">
        <v>41835</v>
      </c>
      <c r="I183" s="226">
        <v>13.408458333333337</v>
      </c>
      <c r="J183" s="229">
        <v>41843</v>
      </c>
      <c r="K183" s="226">
        <v>16.563142857142854</v>
      </c>
      <c r="L183" s="229">
        <v>41836</v>
      </c>
      <c r="M183" s="226">
        <v>15.009142857142859</v>
      </c>
      <c r="N183" s="229">
        <v>41870</v>
      </c>
      <c r="O183" s="224">
        <v>0</v>
      </c>
      <c r="P183" s="224">
        <v>0</v>
      </c>
      <c r="U183" s="238"/>
    </row>
    <row r="184" spans="1:21" x14ac:dyDescent="0.3">
      <c r="A184" s="224" t="s">
        <v>553</v>
      </c>
      <c r="B184" s="224">
        <v>2014</v>
      </c>
      <c r="C184" s="224" t="s">
        <v>186</v>
      </c>
      <c r="D184" s="225"/>
      <c r="E184" s="224" t="s">
        <v>7</v>
      </c>
      <c r="F184" s="224" t="s">
        <v>385</v>
      </c>
      <c r="G184" s="227">
        <v>17.09</v>
      </c>
      <c r="H184" s="230">
        <v>41835</v>
      </c>
      <c r="I184" s="227">
        <v>13.175208333333336</v>
      </c>
      <c r="J184" s="230">
        <v>41843</v>
      </c>
      <c r="K184" s="227">
        <v>16.355714285714289</v>
      </c>
      <c r="L184" s="230">
        <v>41836</v>
      </c>
      <c r="M184" s="227">
        <v>14.749999999999998</v>
      </c>
      <c r="N184" s="230">
        <v>41870</v>
      </c>
      <c r="O184" s="228">
        <v>0</v>
      </c>
      <c r="P184" s="228">
        <v>0</v>
      </c>
      <c r="Q184" s="223">
        <f>G183-G184</f>
        <v>0.19399999999999906</v>
      </c>
      <c r="R184" s="223">
        <f>I183-I184</f>
        <v>0.23325000000000173</v>
      </c>
      <c r="S184" s="223">
        <f>K183-K184</f>
        <v>0.20742857142856508</v>
      </c>
      <c r="T184" s="223">
        <f>M183-M184</f>
        <v>0.25914285714286045</v>
      </c>
      <c r="U184" s="239">
        <f>AVERAGE(Q184:T184)</f>
        <v>0.22345535714285658</v>
      </c>
    </row>
    <row r="185" spans="1:21" x14ac:dyDescent="0.3">
      <c r="A185" s="12" t="s">
        <v>207</v>
      </c>
      <c r="B185" s="12" t="s">
        <v>220</v>
      </c>
      <c r="C185" s="12" t="s">
        <v>77</v>
      </c>
      <c r="D185" s="60">
        <v>2292157</v>
      </c>
      <c r="E185" s="12" t="s">
        <v>7</v>
      </c>
      <c r="F185" s="12" t="s">
        <v>211</v>
      </c>
      <c r="G185" s="13">
        <v>18.236000000000001</v>
      </c>
      <c r="H185" s="95">
        <v>41835</v>
      </c>
      <c r="I185" s="13">
        <v>13.905937500000002</v>
      </c>
      <c r="J185" s="95">
        <v>41834</v>
      </c>
      <c r="K185" s="13">
        <v>17.175285714285714</v>
      </c>
      <c r="L185" s="95">
        <v>41839</v>
      </c>
      <c r="M185" s="13">
        <v>16.345000000000002</v>
      </c>
      <c r="N185" s="95">
        <v>41870</v>
      </c>
      <c r="O185" s="14">
        <v>0</v>
      </c>
      <c r="P185" s="14">
        <v>17</v>
      </c>
      <c r="U185" s="238"/>
    </row>
    <row r="186" spans="1:21" x14ac:dyDescent="0.3">
      <c r="A186" s="12" t="s">
        <v>600</v>
      </c>
      <c r="B186" s="12">
        <v>2014</v>
      </c>
      <c r="C186" s="12" t="s">
        <v>85</v>
      </c>
      <c r="D186" s="60" t="s">
        <v>215</v>
      </c>
      <c r="E186" s="12" t="s">
        <v>3</v>
      </c>
      <c r="F186" s="12" t="s">
        <v>212</v>
      </c>
      <c r="G186" s="13">
        <v>18.366</v>
      </c>
      <c r="H186" s="95">
        <v>41852</v>
      </c>
      <c r="I186" s="13">
        <v>14.099145833333338</v>
      </c>
      <c r="J186" s="95">
        <v>41834</v>
      </c>
      <c r="K186" s="13">
        <v>17.255285714285712</v>
      </c>
      <c r="L186" s="95">
        <v>41840</v>
      </c>
      <c r="M186" s="13">
        <v>16.600571428571431</v>
      </c>
      <c r="N186" s="95">
        <v>41856</v>
      </c>
      <c r="O186" s="14">
        <v>0</v>
      </c>
      <c r="P186" s="14">
        <v>21</v>
      </c>
      <c r="U186" s="238"/>
    </row>
    <row r="187" spans="1:21" x14ac:dyDescent="0.3">
      <c r="A187" s="12" t="s">
        <v>146</v>
      </c>
      <c r="B187" s="12" t="s">
        <v>220</v>
      </c>
      <c r="C187" s="12" t="s">
        <v>77</v>
      </c>
      <c r="D187" s="60">
        <v>2292165</v>
      </c>
      <c r="E187" s="12" t="s">
        <v>7</v>
      </c>
      <c r="F187" s="12" t="s">
        <v>213</v>
      </c>
      <c r="G187" s="13">
        <v>18.236000000000001</v>
      </c>
      <c r="H187" s="95">
        <v>41852</v>
      </c>
      <c r="I187" s="13">
        <v>13.941625000000002</v>
      </c>
      <c r="J187" s="95">
        <v>41865</v>
      </c>
      <c r="K187" s="13">
        <v>17.256714285714281</v>
      </c>
      <c r="L187" s="95">
        <v>41839</v>
      </c>
      <c r="M187" s="13">
        <v>16.453714285714284</v>
      </c>
      <c r="N187" s="95">
        <v>41870</v>
      </c>
      <c r="O187" s="14">
        <v>0</v>
      </c>
      <c r="P187" s="14">
        <v>18</v>
      </c>
      <c r="U187" s="238"/>
    </row>
    <row r="188" spans="1:21" x14ac:dyDescent="0.3">
      <c r="A188" s="12" t="s">
        <v>63</v>
      </c>
      <c r="B188" s="12">
        <v>2014</v>
      </c>
      <c r="C188" s="12" t="s">
        <v>77</v>
      </c>
      <c r="D188" s="60">
        <v>10201677</v>
      </c>
      <c r="E188" s="12" t="s">
        <v>7</v>
      </c>
      <c r="F188" s="12" t="s">
        <v>210</v>
      </c>
      <c r="G188" s="13">
        <v>18.616</v>
      </c>
      <c r="H188" s="95">
        <v>41852</v>
      </c>
      <c r="I188" s="13">
        <v>14.209708333333337</v>
      </c>
      <c r="J188" s="95">
        <v>41834</v>
      </c>
      <c r="K188" s="13">
        <v>17.542428571428569</v>
      </c>
      <c r="L188" s="95">
        <v>41839</v>
      </c>
      <c r="M188" s="13">
        <v>16.807857142857141</v>
      </c>
      <c r="N188" s="95">
        <v>41870</v>
      </c>
      <c r="O188" s="14">
        <v>0</v>
      </c>
      <c r="P188" s="14">
        <v>23</v>
      </c>
      <c r="U188" s="238"/>
    </row>
    <row r="189" spans="1:21" x14ac:dyDescent="0.3">
      <c r="A189" s="12" t="s">
        <v>469</v>
      </c>
      <c r="B189" s="12">
        <v>2014</v>
      </c>
      <c r="C189" s="12" t="s">
        <v>77</v>
      </c>
      <c r="D189" s="60">
        <v>10179359</v>
      </c>
      <c r="E189" s="12" t="s">
        <v>7</v>
      </c>
      <c r="F189" s="12" t="s">
        <v>210</v>
      </c>
      <c r="G189" s="13">
        <v>18.14</v>
      </c>
      <c r="H189" s="95">
        <v>41852</v>
      </c>
      <c r="I189" s="13">
        <v>14.048875000000004</v>
      </c>
      <c r="J189" s="95">
        <v>41834</v>
      </c>
      <c r="K189" s="13">
        <v>17.148142857142854</v>
      </c>
      <c r="L189" s="95">
        <v>41839</v>
      </c>
      <c r="M189" s="13">
        <v>16.712428571428571</v>
      </c>
      <c r="N189" s="95">
        <v>41870</v>
      </c>
      <c r="O189" s="14">
        <v>0</v>
      </c>
      <c r="P189" s="14">
        <v>22</v>
      </c>
      <c r="U189" s="238"/>
    </row>
    <row r="190" spans="1:21" x14ac:dyDescent="0.3">
      <c r="A190" s="224" t="s">
        <v>470</v>
      </c>
      <c r="B190" s="224">
        <v>2014</v>
      </c>
      <c r="C190" s="224" t="s">
        <v>77</v>
      </c>
      <c r="D190" s="225">
        <v>10201675</v>
      </c>
      <c r="E190" s="224" t="s">
        <v>7</v>
      </c>
      <c r="F190" s="224" t="s">
        <v>210</v>
      </c>
      <c r="G190" s="226">
        <v>18.331</v>
      </c>
      <c r="H190" s="229">
        <v>41852</v>
      </c>
      <c r="I190" s="226">
        <v>14.484499999999999</v>
      </c>
      <c r="J190" s="229">
        <v>41834</v>
      </c>
      <c r="K190" s="226">
        <v>17.515000000000001</v>
      </c>
      <c r="L190" s="229">
        <v>41839</v>
      </c>
      <c r="M190" s="226">
        <v>16.753142857142855</v>
      </c>
      <c r="N190" s="229">
        <v>41870</v>
      </c>
      <c r="O190" s="224">
        <v>0</v>
      </c>
      <c r="P190" s="224">
        <v>22</v>
      </c>
      <c r="U190" s="238"/>
    </row>
    <row r="191" spans="1:21" x14ac:dyDescent="0.3">
      <c r="A191" s="224" t="s">
        <v>470</v>
      </c>
      <c r="B191" s="224">
        <v>2014</v>
      </c>
      <c r="C191" s="224" t="s">
        <v>186</v>
      </c>
      <c r="D191" s="225"/>
      <c r="E191" s="224" t="s">
        <v>7</v>
      </c>
      <c r="F191" s="224" t="s">
        <v>385</v>
      </c>
      <c r="G191" s="227">
        <v>18.12</v>
      </c>
      <c r="H191" s="230">
        <v>41852</v>
      </c>
      <c r="I191" s="227">
        <v>14.286250000000003</v>
      </c>
      <c r="J191" s="230">
        <v>41834</v>
      </c>
      <c r="K191" s="227">
        <v>17.302857142857142</v>
      </c>
      <c r="L191" s="230">
        <v>41839</v>
      </c>
      <c r="M191" s="227">
        <v>16.545714285714286</v>
      </c>
      <c r="N191" s="230">
        <v>41870</v>
      </c>
      <c r="O191" s="228">
        <v>0</v>
      </c>
      <c r="P191" s="228">
        <v>16</v>
      </c>
      <c r="Q191" s="223">
        <f>G190-G191</f>
        <v>0.21099999999999852</v>
      </c>
      <c r="R191" s="223">
        <f>I190-I191</f>
        <v>0.19824999999999626</v>
      </c>
      <c r="S191" s="223">
        <f>K190-K191</f>
        <v>0.21214285714285808</v>
      </c>
      <c r="T191" s="223">
        <f>M190-M191</f>
        <v>0.20742857142856863</v>
      </c>
      <c r="U191" s="239">
        <f>AVERAGE(Q191:T191)</f>
        <v>0.20720535714285537</v>
      </c>
    </row>
    <row r="192" spans="1:21" x14ac:dyDescent="0.3">
      <c r="A192" s="224" t="s">
        <v>449</v>
      </c>
      <c r="B192" s="224" t="s">
        <v>220</v>
      </c>
      <c r="C192" s="224" t="s">
        <v>77</v>
      </c>
      <c r="D192" s="225">
        <v>1058436</v>
      </c>
      <c r="E192" s="224" t="s">
        <v>7</v>
      </c>
      <c r="F192" s="224" t="s">
        <v>211</v>
      </c>
      <c r="G192" s="226">
        <v>18.331</v>
      </c>
      <c r="H192" s="229">
        <v>41835</v>
      </c>
      <c r="I192" s="226">
        <v>13.710166666666668</v>
      </c>
      <c r="J192" s="229">
        <v>41834</v>
      </c>
      <c r="K192" s="226">
        <v>17.188857142857138</v>
      </c>
      <c r="L192" s="229">
        <v>41839</v>
      </c>
      <c r="M192" s="226">
        <v>16.317571428571423</v>
      </c>
      <c r="N192" s="229">
        <v>41870</v>
      </c>
      <c r="O192" s="224">
        <v>0</v>
      </c>
      <c r="P192" s="224">
        <v>16</v>
      </c>
      <c r="U192" s="238"/>
    </row>
    <row r="193" spans="1:21" x14ac:dyDescent="0.3">
      <c r="A193" s="224" t="s">
        <v>449</v>
      </c>
      <c r="B193" s="224">
        <v>2014</v>
      </c>
      <c r="C193" s="224" t="s">
        <v>186</v>
      </c>
      <c r="D193" s="225"/>
      <c r="E193" s="224" t="s">
        <v>7</v>
      </c>
      <c r="F193" s="224" t="s">
        <v>385</v>
      </c>
      <c r="G193" s="227">
        <v>18.170000000000002</v>
      </c>
      <c r="H193" s="230">
        <v>41835</v>
      </c>
      <c r="I193" s="227">
        <v>13.598541666666668</v>
      </c>
      <c r="J193" s="230">
        <v>41834</v>
      </c>
      <c r="K193" s="227">
        <v>17.071428571428573</v>
      </c>
      <c r="L193" s="230">
        <v>41839</v>
      </c>
      <c r="M193" s="227">
        <v>16.189999999999998</v>
      </c>
      <c r="N193" s="230">
        <v>41870</v>
      </c>
      <c r="O193" s="228">
        <v>0</v>
      </c>
      <c r="P193" s="228">
        <v>8</v>
      </c>
      <c r="Q193" s="223">
        <f>G192-G193</f>
        <v>0.16099999999999781</v>
      </c>
      <c r="R193" s="223">
        <f>I192-I193</f>
        <v>0.11162500000000009</v>
      </c>
      <c r="S193" s="223">
        <f>K192-K193</f>
        <v>0.11742857142856522</v>
      </c>
      <c r="T193" s="223">
        <f>M192-M193</f>
        <v>0.12757142857142512</v>
      </c>
      <c r="U193" s="239">
        <f>AVERAGE(Q193:T193)</f>
        <v>0.12940624999999706</v>
      </c>
    </row>
    <row r="194" spans="1:21" x14ac:dyDescent="0.3">
      <c r="A194" s="12" t="s">
        <v>143</v>
      </c>
      <c r="B194" s="12" t="s">
        <v>220</v>
      </c>
      <c r="C194" s="12" t="s">
        <v>77</v>
      </c>
      <c r="D194" s="60">
        <v>1058433</v>
      </c>
      <c r="E194" s="12" t="s">
        <v>7</v>
      </c>
      <c r="F194" s="12" t="s">
        <v>213</v>
      </c>
      <c r="G194" s="13">
        <v>8.7789999999999999</v>
      </c>
      <c r="H194" s="95" t="s">
        <v>217</v>
      </c>
      <c r="I194" s="13">
        <v>7.3783958333333324</v>
      </c>
      <c r="J194" s="95">
        <v>41834</v>
      </c>
      <c r="K194" s="13">
        <v>8.6088571428571417</v>
      </c>
      <c r="L194" s="95">
        <v>41828</v>
      </c>
      <c r="M194" s="13">
        <v>8.1962857142857146</v>
      </c>
      <c r="N194" s="95">
        <v>41870</v>
      </c>
      <c r="O194" s="14">
        <v>0</v>
      </c>
      <c r="P194" s="14">
        <v>0</v>
      </c>
      <c r="U194" s="238"/>
    </row>
    <row r="195" spans="1:21" x14ac:dyDescent="0.3">
      <c r="A195" s="12" t="s">
        <v>65</v>
      </c>
      <c r="B195" s="12" t="s">
        <v>220</v>
      </c>
      <c r="C195" s="12" t="s">
        <v>77</v>
      </c>
      <c r="D195" s="60">
        <v>1058430</v>
      </c>
      <c r="E195" s="12" t="s">
        <v>7</v>
      </c>
      <c r="F195" s="12" t="s">
        <v>213</v>
      </c>
      <c r="G195" s="13">
        <v>10.063000000000001</v>
      </c>
      <c r="H195" s="95">
        <v>41834</v>
      </c>
      <c r="I195" s="13">
        <v>8.8518333333333299</v>
      </c>
      <c r="J195" s="95">
        <v>41834</v>
      </c>
      <c r="K195" s="13">
        <v>9.8521428571428569</v>
      </c>
      <c r="L195" s="95">
        <v>41836</v>
      </c>
      <c r="M195" s="13">
        <v>9.274285714285714</v>
      </c>
      <c r="N195" s="95">
        <v>41856</v>
      </c>
      <c r="O195" s="14">
        <v>0</v>
      </c>
      <c r="P195" s="14">
        <v>0</v>
      </c>
      <c r="U195" s="238"/>
    </row>
    <row r="196" spans="1:21" x14ac:dyDescent="0.3">
      <c r="A196" s="12" t="s">
        <v>66</v>
      </c>
      <c r="B196" s="12" t="s">
        <v>220</v>
      </c>
      <c r="C196" s="12" t="s">
        <v>77</v>
      </c>
      <c r="D196" s="60">
        <v>2292161</v>
      </c>
      <c r="E196" s="12" t="s">
        <v>7</v>
      </c>
      <c r="F196" s="12" t="s">
        <v>213</v>
      </c>
      <c r="G196" s="13">
        <v>9.1760000000000002</v>
      </c>
      <c r="H196" s="95">
        <v>41828</v>
      </c>
      <c r="I196" s="13">
        <v>7.5507083333333318</v>
      </c>
      <c r="J196" s="95">
        <v>41865</v>
      </c>
      <c r="K196" s="13">
        <v>8.9494285714285713</v>
      </c>
      <c r="L196" s="95">
        <v>41828</v>
      </c>
      <c r="M196" s="13">
        <v>8.4662857142857142</v>
      </c>
      <c r="N196" s="95">
        <v>41871</v>
      </c>
      <c r="O196" s="14">
        <v>0</v>
      </c>
      <c r="P196" s="14">
        <v>0</v>
      </c>
      <c r="U196" s="238"/>
    </row>
    <row r="197" spans="1:21" x14ac:dyDescent="0.3">
      <c r="A197" s="12" t="s">
        <v>255</v>
      </c>
      <c r="B197" s="12">
        <v>2014</v>
      </c>
      <c r="C197" s="12" t="s">
        <v>77</v>
      </c>
      <c r="D197" s="60">
        <v>2292168</v>
      </c>
      <c r="E197" s="12" t="s">
        <v>7</v>
      </c>
      <c r="F197" s="12" t="s">
        <v>233</v>
      </c>
      <c r="G197" s="13"/>
      <c r="H197" s="95"/>
      <c r="I197" s="13"/>
      <c r="J197" s="95"/>
      <c r="K197" s="13"/>
      <c r="L197" s="96"/>
      <c r="M197" s="13"/>
      <c r="N197" s="14"/>
      <c r="O197" s="14"/>
      <c r="P197" s="14"/>
      <c r="U197" s="238"/>
    </row>
    <row r="198" spans="1:21" x14ac:dyDescent="0.3">
      <c r="A198" s="12" t="s">
        <v>539</v>
      </c>
      <c r="B198" s="12" t="s">
        <v>220</v>
      </c>
      <c r="C198" s="12" t="s">
        <v>77</v>
      </c>
      <c r="D198" s="60">
        <v>9998881</v>
      </c>
      <c r="E198" s="12" t="s">
        <v>7</v>
      </c>
      <c r="F198" s="12" t="s">
        <v>214</v>
      </c>
      <c r="G198" s="13">
        <v>13.654</v>
      </c>
      <c r="H198" s="95">
        <v>41834</v>
      </c>
      <c r="I198" s="13">
        <v>12.0163125</v>
      </c>
      <c r="J198" s="95">
        <v>41834</v>
      </c>
      <c r="K198" s="13">
        <v>12.772714285714285</v>
      </c>
      <c r="L198" s="95">
        <v>41840</v>
      </c>
      <c r="M198" s="13">
        <v>12.178714285714287</v>
      </c>
      <c r="N198" s="95">
        <v>41858</v>
      </c>
      <c r="O198" s="14">
        <v>0</v>
      </c>
      <c r="P198" s="14">
        <v>0</v>
      </c>
      <c r="U198" s="238"/>
    </row>
    <row r="199" spans="1:21" x14ac:dyDescent="0.3">
      <c r="A199" s="12" t="s">
        <v>221</v>
      </c>
      <c r="B199" s="12" t="s">
        <v>220</v>
      </c>
      <c r="C199" s="12" t="s">
        <v>77</v>
      </c>
      <c r="D199" s="60">
        <v>9998877</v>
      </c>
      <c r="E199" s="12" t="s">
        <v>7</v>
      </c>
      <c r="F199" s="12" t="s">
        <v>213</v>
      </c>
      <c r="G199" s="13">
        <v>19.567</v>
      </c>
      <c r="H199" s="95">
        <v>41834</v>
      </c>
      <c r="I199" s="13">
        <v>14.868124999999997</v>
      </c>
      <c r="J199" s="95">
        <v>41834</v>
      </c>
      <c r="K199" s="13">
        <v>18.901428571428571</v>
      </c>
      <c r="L199" s="95">
        <v>41836</v>
      </c>
      <c r="M199" s="13">
        <v>16.628714285714285</v>
      </c>
      <c r="N199" s="95">
        <v>41856</v>
      </c>
      <c r="O199" s="14">
        <v>11</v>
      </c>
      <c r="P199" s="14">
        <v>21</v>
      </c>
      <c r="U199" s="238"/>
    </row>
    <row r="200" spans="1:21" x14ac:dyDescent="0.3">
      <c r="A200" s="12" t="s">
        <v>84</v>
      </c>
      <c r="B200" s="12" t="s">
        <v>220</v>
      </c>
      <c r="C200" s="12" t="s">
        <v>77</v>
      </c>
      <c r="D200" s="60">
        <v>9998876</v>
      </c>
      <c r="E200" s="12" t="s">
        <v>7</v>
      </c>
      <c r="F200" s="12" t="s">
        <v>213</v>
      </c>
      <c r="G200" s="13">
        <v>16.808</v>
      </c>
      <c r="H200" s="95">
        <v>41853</v>
      </c>
      <c r="I200" s="13">
        <v>13.14066666666667</v>
      </c>
      <c r="J200" s="95">
        <v>41853</v>
      </c>
      <c r="K200" s="13">
        <v>15.813857142857144</v>
      </c>
      <c r="L200" s="95">
        <v>41840</v>
      </c>
      <c r="M200" s="13">
        <v>15.554714285714285</v>
      </c>
      <c r="N200" s="95">
        <v>41870</v>
      </c>
      <c r="O200" s="14">
        <v>0</v>
      </c>
      <c r="P200" s="14">
        <v>0</v>
      </c>
      <c r="U200" s="238"/>
    </row>
    <row r="201" spans="1:21" x14ac:dyDescent="0.3">
      <c r="A201" s="12" t="s">
        <v>601</v>
      </c>
      <c r="B201" s="12">
        <v>2014</v>
      </c>
      <c r="C201" s="12" t="s">
        <v>85</v>
      </c>
      <c r="D201" s="60" t="s">
        <v>215</v>
      </c>
      <c r="E201" s="12" t="s">
        <v>3</v>
      </c>
      <c r="F201" s="12" t="s">
        <v>212</v>
      </c>
      <c r="G201" s="13">
        <v>18.247</v>
      </c>
      <c r="H201" s="95">
        <v>41835</v>
      </c>
      <c r="I201" s="13">
        <v>13.701604166666671</v>
      </c>
      <c r="J201" s="95">
        <v>41834</v>
      </c>
      <c r="K201" s="13">
        <v>17.142999999999997</v>
      </c>
      <c r="L201" s="95">
        <v>41839</v>
      </c>
      <c r="M201" s="13">
        <v>16.288999999999998</v>
      </c>
      <c r="N201" s="95">
        <v>41870</v>
      </c>
      <c r="O201" s="14">
        <v>0</v>
      </c>
      <c r="P201" s="14">
        <v>15</v>
      </c>
      <c r="U201" s="238"/>
    </row>
    <row r="202" spans="1:21" x14ac:dyDescent="0.3">
      <c r="A202" s="12" t="s">
        <v>145</v>
      </c>
      <c r="B202" s="12" t="s">
        <v>220</v>
      </c>
      <c r="C202" s="12" t="s">
        <v>77</v>
      </c>
      <c r="D202" s="60">
        <v>2292163</v>
      </c>
      <c r="E202" s="12" t="s">
        <v>7</v>
      </c>
      <c r="F202" s="12" t="s">
        <v>213</v>
      </c>
      <c r="G202" s="13">
        <v>17.379000000000001</v>
      </c>
      <c r="H202" s="95">
        <v>41835</v>
      </c>
      <c r="I202" s="13">
        <v>13.214770833333338</v>
      </c>
      <c r="J202" s="95">
        <v>41834</v>
      </c>
      <c r="K202" s="13">
        <v>16.372285714285717</v>
      </c>
      <c r="L202" s="95">
        <v>41839</v>
      </c>
      <c r="M202" s="13">
        <v>15.019857142857143</v>
      </c>
      <c r="N202" s="95">
        <v>41856</v>
      </c>
      <c r="O202" s="14">
        <v>0</v>
      </c>
      <c r="P202" s="14">
        <v>0</v>
      </c>
      <c r="U202" s="238"/>
    </row>
    <row r="203" spans="1:21" x14ac:dyDescent="0.3">
      <c r="A203" s="12" t="s">
        <v>602</v>
      </c>
      <c r="B203" s="12">
        <v>2014</v>
      </c>
      <c r="C203" s="12" t="s">
        <v>85</v>
      </c>
      <c r="D203" s="60" t="s">
        <v>215</v>
      </c>
      <c r="E203" s="12" t="s">
        <v>3</v>
      </c>
      <c r="F203" s="12" t="s">
        <v>212</v>
      </c>
      <c r="G203" s="13">
        <v>17.058</v>
      </c>
      <c r="H203" s="95">
        <v>41835</v>
      </c>
      <c r="I203" s="13">
        <v>13.138552083333332</v>
      </c>
      <c r="J203" s="95">
        <v>41834</v>
      </c>
      <c r="K203" s="13">
        <v>16.129000000000001</v>
      </c>
      <c r="L203" s="95">
        <v>41839</v>
      </c>
      <c r="M203" s="13">
        <v>14.885571428571428</v>
      </c>
      <c r="N203" s="95">
        <v>41856</v>
      </c>
      <c r="O203" s="14">
        <v>0</v>
      </c>
      <c r="P203" s="14">
        <v>0</v>
      </c>
      <c r="U203" s="238"/>
    </row>
    <row r="204" spans="1:21" x14ac:dyDescent="0.3">
      <c r="A204" s="12" t="s">
        <v>222</v>
      </c>
      <c r="B204" s="12" t="s">
        <v>220</v>
      </c>
      <c r="C204" s="12" t="s">
        <v>77</v>
      </c>
      <c r="D204" s="60">
        <v>1058432</v>
      </c>
      <c r="E204" s="12" t="s">
        <v>7</v>
      </c>
      <c r="F204" s="12" t="s">
        <v>213</v>
      </c>
      <c r="G204" s="13">
        <v>16.713000000000001</v>
      </c>
      <c r="H204" s="95">
        <v>41835</v>
      </c>
      <c r="I204" s="13">
        <v>13.09316666666667</v>
      </c>
      <c r="J204" s="95">
        <v>41834</v>
      </c>
      <c r="K204" s="13">
        <v>15.950285714285714</v>
      </c>
      <c r="L204" s="95">
        <v>41839</v>
      </c>
      <c r="M204" s="13">
        <v>15.090857142857143</v>
      </c>
      <c r="N204" s="95">
        <v>41892</v>
      </c>
      <c r="O204" s="14">
        <v>0</v>
      </c>
      <c r="P204" s="14">
        <v>0</v>
      </c>
      <c r="U204" s="238"/>
    </row>
    <row r="205" spans="1:21" x14ac:dyDescent="0.3">
      <c r="A205" s="12" t="s">
        <v>223</v>
      </c>
      <c r="B205" s="12" t="s">
        <v>220</v>
      </c>
      <c r="C205" s="12" t="s">
        <v>77</v>
      </c>
      <c r="D205" s="60">
        <v>1058439</v>
      </c>
      <c r="E205" s="12" t="s">
        <v>7</v>
      </c>
      <c r="F205" s="12" t="s">
        <v>213</v>
      </c>
      <c r="G205" s="13">
        <v>16.808</v>
      </c>
      <c r="H205" s="95">
        <v>41835</v>
      </c>
      <c r="I205" s="13">
        <v>13.511437500000005</v>
      </c>
      <c r="J205" s="95">
        <v>41834</v>
      </c>
      <c r="K205" s="13">
        <v>16.236428571428572</v>
      </c>
      <c r="L205" s="95">
        <v>41836</v>
      </c>
      <c r="M205" s="13">
        <v>14.843428571428571</v>
      </c>
      <c r="N205" s="95">
        <v>41856</v>
      </c>
      <c r="O205" s="14">
        <v>0</v>
      </c>
      <c r="P205" s="14">
        <v>0</v>
      </c>
      <c r="U205" s="238"/>
    </row>
    <row r="206" spans="1:21" x14ac:dyDescent="0.3">
      <c r="A206" s="12" t="s">
        <v>603</v>
      </c>
      <c r="B206" s="12">
        <v>2014</v>
      </c>
      <c r="C206" s="12" t="s">
        <v>85</v>
      </c>
      <c r="D206" s="60" t="s">
        <v>215</v>
      </c>
      <c r="E206" s="12" t="s">
        <v>3</v>
      </c>
      <c r="F206" s="12" t="s">
        <v>212</v>
      </c>
      <c r="G206" s="13">
        <v>16.582000000000001</v>
      </c>
      <c r="H206" s="95">
        <v>41835</v>
      </c>
      <c r="I206" s="13">
        <v>13.266875000000001</v>
      </c>
      <c r="J206" s="95">
        <v>41834</v>
      </c>
      <c r="K206" s="13">
        <v>16.023428571428575</v>
      </c>
      <c r="L206" s="95">
        <v>41839</v>
      </c>
      <c r="M206" s="13">
        <v>14.884</v>
      </c>
      <c r="N206" s="95">
        <v>41870</v>
      </c>
      <c r="O206" s="14">
        <v>0</v>
      </c>
      <c r="P206" s="14">
        <v>0</v>
      </c>
      <c r="U206" s="238"/>
    </row>
    <row r="207" spans="1:21" x14ac:dyDescent="0.3">
      <c r="A207" s="12"/>
      <c r="B207" s="12"/>
      <c r="C207" s="12"/>
      <c r="D207" s="60"/>
      <c r="E207" s="12"/>
      <c r="F207" s="12"/>
      <c r="G207" s="13"/>
      <c r="H207" s="95"/>
      <c r="I207" s="13"/>
      <c r="J207" s="95"/>
      <c r="K207" s="13"/>
      <c r="L207" s="96"/>
      <c r="M207" s="13"/>
      <c r="N207" s="14"/>
      <c r="O207" s="14"/>
      <c r="P207" s="14"/>
      <c r="U207" s="238"/>
    </row>
    <row r="208" spans="1:21" x14ac:dyDescent="0.3">
      <c r="A208" s="12"/>
      <c r="B208" s="12"/>
      <c r="C208" s="12"/>
      <c r="D208" s="60"/>
      <c r="E208" s="12"/>
      <c r="F208" s="12"/>
      <c r="G208" s="13"/>
      <c r="H208" s="95"/>
      <c r="I208" s="13"/>
      <c r="J208" s="95"/>
      <c r="K208" s="13"/>
      <c r="L208" s="96"/>
      <c r="M208" s="13"/>
      <c r="N208" s="14"/>
      <c r="O208" s="14"/>
      <c r="P208" s="14"/>
      <c r="U208" s="238"/>
    </row>
    <row r="209" spans="1:21" x14ac:dyDescent="0.3">
      <c r="A209" s="12" t="s">
        <v>140</v>
      </c>
      <c r="B209" s="12">
        <v>2015</v>
      </c>
      <c r="C209" s="12" t="s">
        <v>77</v>
      </c>
      <c r="D209" s="60">
        <v>10192267</v>
      </c>
      <c r="E209" s="12" t="s">
        <v>7</v>
      </c>
      <c r="F209" s="12" t="s">
        <v>244</v>
      </c>
      <c r="G209" s="13" t="s">
        <v>341</v>
      </c>
      <c r="H209" s="95"/>
      <c r="I209" s="13"/>
      <c r="J209" s="95"/>
      <c r="K209" s="13"/>
      <c r="L209" s="96"/>
      <c r="M209" s="97">
        <v>15.049142857142858</v>
      </c>
      <c r="N209" s="156">
        <v>42233</v>
      </c>
      <c r="O209" s="17"/>
      <c r="P209" s="17">
        <v>0</v>
      </c>
      <c r="Q209" s="154" t="s">
        <v>365</v>
      </c>
      <c r="U209" s="238"/>
    </row>
    <row r="210" spans="1:21" x14ac:dyDescent="0.3">
      <c r="A210" s="14" t="s">
        <v>549</v>
      </c>
      <c r="B210" s="12">
        <v>2015</v>
      </c>
      <c r="C210" s="12" t="s">
        <v>77</v>
      </c>
      <c r="D210" s="60">
        <v>9847300</v>
      </c>
      <c r="E210" s="12" t="s">
        <v>7</v>
      </c>
      <c r="F210" s="12" t="s">
        <v>245</v>
      </c>
      <c r="G210" s="13" t="s">
        <v>341</v>
      </c>
      <c r="H210" s="95"/>
      <c r="I210" s="13"/>
      <c r="J210" s="95"/>
      <c r="K210" s="13"/>
      <c r="L210" s="96"/>
      <c r="M210" s="97">
        <v>16.290428571428571</v>
      </c>
      <c r="N210" s="156">
        <v>42233</v>
      </c>
      <c r="O210" s="17"/>
      <c r="P210" s="17">
        <v>6</v>
      </c>
      <c r="Q210" s="154" t="s">
        <v>365</v>
      </c>
      <c r="U210" s="238"/>
    </row>
    <row r="211" spans="1:21" x14ac:dyDescent="0.3">
      <c r="A211" s="12" t="s">
        <v>711</v>
      </c>
      <c r="B211" s="12">
        <v>2015</v>
      </c>
      <c r="C211" s="12" t="s">
        <v>77</v>
      </c>
      <c r="D211" s="60">
        <v>9847304</v>
      </c>
      <c r="E211" s="12" t="s">
        <v>7</v>
      </c>
      <c r="F211" s="12" t="s">
        <v>245</v>
      </c>
      <c r="G211" s="13" t="s">
        <v>341</v>
      </c>
      <c r="H211" s="95"/>
      <c r="I211" s="13"/>
      <c r="J211" s="95"/>
      <c r="K211" s="13"/>
      <c r="L211" s="96"/>
      <c r="M211" s="97">
        <v>16.317428571428572</v>
      </c>
      <c r="N211" s="156">
        <v>42233</v>
      </c>
      <c r="O211" s="17"/>
      <c r="P211" s="17">
        <v>7</v>
      </c>
      <c r="Q211" s="154" t="s">
        <v>365</v>
      </c>
      <c r="U211" s="238"/>
    </row>
    <row r="212" spans="1:21" x14ac:dyDescent="0.3">
      <c r="A212" s="12" t="s">
        <v>577</v>
      </c>
      <c r="B212" s="12">
        <v>2015</v>
      </c>
      <c r="C212" s="12" t="s">
        <v>77</v>
      </c>
      <c r="D212" s="60">
        <v>10173199</v>
      </c>
      <c r="E212" s="12" t="s">
        <v>7</v>
      </c>
      <c r="F212" s="12" t="s">
        <v>246</v>
      </c>
      <c r="G212" s="13">
        <v>18.806000000000001</v>
      </c>
      <c r="H212" s="95">
        <v>42185</v>
      </c>
      <c r="I212" s="13">
        <v>14.622270833333337</v>
      </c>
      <c r="J212" s="95">
        <v>42185</v>
      </c>
      <c r="K212" s="13">
        <v>17.977285714285717</v>
      </c>
      <c r="L212" s="95">
        <v>42189</v>
      </c>
      <c r="M212" s="13">
        <v>16.834857142857143</v>
      </c>
      <c r="N212" s="95">
        <v>42220</v>
      </c>
      <c r="O212" s="14">
        <v>1</v>
      </c>
      <c r="P212" s="14">
        <v>13</v>
      </c>
      <c r="U212" s="238"/>
    </row>
    <row r="213" spans="1:21" x14ac:dyDescent="0.3">
      <c r="A213" s="12" t="s">
        <v>553</v>
      </c>
      <c r="B213" s="12">
        <v>2015</v>
      </c>
      <c r="C213" s="14" t="s">
        <v>77</v>
      </c>
      <c r="D213" s="60">
        <v>10173198</v>
      </c>
      <c r="E213" s="12" t="s">
        <v>7</v>
      </c>
      <c r="F213" s="12" t="s">
        <v>267</v>
      </c>
      <c r="G213" s="195">
        <v>20.138000000000002</v>
      </c>
      <c r="H213" s="196">
        <v>42188</v>
      </c>
      <c r="I213" s="195">
        <v>14.948145833333335</v>
      </c>
      <c r="J213" s="196">
        <v>42188</v>
      </c>
      <c r="K213" s="195">
        <v>18.942142857142862</v>
      </c>
      <c r="L213" s="196">
        <v>42189</v>
      </c>
      <c r="M213" s="195">
        <v>16.331285714285713</v>
      </c>
      <c r="N213" s="196">
        <v>42220</v>
      </c>
      <c r="O213" s="194">
        <v>7</v>
      </c>
      <c r="P213" s="194">
        <v>18</v>
      </c>
      <c r="Q213" s="155" t="s">
        <v>340</v>
      </c>
      <c r="U213" s="238"/>
    </row>
    <row r="214" spans="1:21" ht="13.5" x14ac:dyDescent="0.35">
      <c r="A214" s="12" t="s">
        <v>553</v>
      </c>
      <c r="B214" s="12">
        <v>2015</v>
      </c>
      <c r="C214" s="14" t="s">
        <v>186</v>
      </c>
      <c r="D214" s="60"/>
      <c r="E214" s="12" t="s">
        <v>7</v>
      </c>
      <c r="F214" s="12" t="s">
        <v>58</v>
      </c>
      <c r="G214" s="97">
        <v>18.3</v>
      </c>
      <c r="H214" s="156">
        <v>42187</v>
      </c>
      <c r="I214" s="97">
        <v>14.249375000000001</v>
      </c>
      <c r="J214" s="156">
        <v>42188</v>
      </c>
      <c r="K214" s="97">
        <v>17.674285714285713</v>
      </c>
      <c r="L214" s="156">
        <v>42189</v>
      </c>
      <c r="M214" s="97">
        <v>16.085714285714285</v>
      </c>
      <c r="N214" s="156">
        <v>42220</v>
      </c>
      <c r="O214" s="17">
        <v>0</v>
      </c>
      <c r="P214" s="17">
        <v>7</v>
      </c>
      <c r="Q214" s="94" t="s">
        <v>268</v>
      </c>
      <c r="U214" s="238"/>
    </row>
    <row r="215" spans="1:21" x14ac:dyDescent="0.3">
      <c r="A215" s="12" t="s">
        <v>243</v>
      </c>
      <c r="B215" s="12">
        <v>2015</v>
      </c>
      <c r="C215" s="14" t="s">
        <v>77</v>
      </c>
      <c r="D215" s="60">
        <v>2292158</v>
      </c>
      <c r="E215" s="12" t="s">
        <v>7</v>
      </c>
      <c r="F215" s="12" t="s">
        <v>58</v>
      </c>
      <c r="G215" s="13">
        <v>18.806000000000001</v>
      </c>
      <c r="H215" s="95" t="s">
        <v>247</v>
      </c>
      <c r="I215" s="13">
        <v>14.8259375</v>
      </c>
      <c r="J215" s="95">
        <v>42185</v>
      </c>
      <c r="K215" s="13">
        <v>18.153857142857142</v>
      </c>
      <c r="L215" s="95">
        <v>42189</v>
      </c>
      <c r="M215" s="13">
        <v>17.514857142857142</v>
      </c>
      <c r="N215" s="95">
        <v>42220</v>
      </c>
      <c r="O215" s="14">
        <v>4</v>
      </c>
      <c r="P215" s="14">
        <v>33</v>
      </c>
      <c r="U215" s="238"/>
    </row>
    <row r="216" spans="1:21" x14ac:dyDescent="0.3">
      <c r="A216" s="12" t="s">
        <v>207</v>
      </c>
      <c r="B216" s="12">
        <v>2015</v>
      </c>
      <c r="C216" s="14" t="s">
        <v>77</v>
      </c>
      <c r="D216" s="60">
        <v>2292157</v>
      </c>
      <c r="E216" s="12" t="s">
        <v>7</v>
      </c>
      <c r="F216" s="12" t="s">
        <v>58</v>
      </c>
      <c r="G216" s="13">
        <v>19.472000000000001</v>
      </c>
      <c r="H216" s="95">
        <v>42187</v>
      </c>
      <c r="I216" s="13">
        <v>15.122354166666669</v>
      </c>
      <c r="J216" s="95">
        <v>42185</v>
      </c>
      <c r="K216" s="13">
        <v>18.779142857142858</v>
      </c>
      <c r="L216" s="95">
        <v>42189</v>
      </c>
      <c r="M216" s="13">
        <v>18.072142857142858</v>
      </c>
      <c r="N216" s="95">
        <v>42220</v>
      </c>
      <c r="O216" s="14">
        <v>10</v>
      </c>
      <c r="P216" s="14">
        <v>33</v>
      </c>
      <c r="U216" s="238"/>
    </row>
    <row r="217" spans="1:21" x14ac:dyDescent="0.3">
      <c r="A217" s="12" t="s">
        <v>146</v>
      </c>
      <c r="B217" s="12">
        <v>2015</v>
      </c>
      <c r="C217" s="14" t="s">
        <v>77</v>
      </c>
      <c r="D217" s="60">
        <v>2292165</v>
      </c>
      <c r="E217" s="12" t="s">
        <v>7</v>
      </c>
      <c r="F217" s="12" t="s">
        <v>58</v>
      </c>
      <c r="G217" s="13">
        <v>19.757999999999999</v>
      </c>
      <c r="H217" s="95">
        <v>42187</v>
      </c>
      <c r="I217" s="13">
        <v>15.190208333333336</v>
      </c>
      <c r="J217" s="95">
        <v>42185</v>
      </c>
      <c r="K217" s="13">
        <v>19.077999999999999</v>
      </c>
      <c r="L217" s="95">
        <v>42189</v>
      </c>
      <c r="M217" s="13">
        <v>18.384714285714288</v>
      </c>
      <c r="N217" s="95">
        <v>42220</v>
      </c>
      <c r="O217" s="14">
        <v>13</v>
      </c>
      <c r="P217" s="14">
        <v>34</v>
      </c>
      <c r="U217" s="238"/>
    </row>
    <row r="218" spans="1:21" x14ac:dyDescent="0.3">
      <c r="A218" s="12" t="s">
        <v>63</v>
      </c>
      <c r="B218" s="12">
        <v>2015</v>
      </c>
      <c r="C218" s="14" t="s">
        <v>77</v>
      </c>
      <c r="D218" s="60">
        <v>10201677</v>
      </c>
      <c r="E218" s="12" t="s">
        <v>7</v>
      </c>
      <c r="F218" s="12" t="s">
        <v>58</v>
      </c>
      <c r="G218" s="13">
        <v>19.567</v>
      </c>
      <c r="H218" s="95">
        <v>42216</v>
      </c>
      <c r="I218" s="13">
        <v>15.321520833333336</v>
      </c>
      <c r="J218" s="95">
        <v>42230</v>
      </c>
      <c r="K218" s="13">
        <v>18.33042857142857</v>
      </c>
      <c r="L218" s="95">
        <v>42234</v>
      </c>
      <c r="M218" s="13">
        <v>18.33042857142857</v>
      </c>
      <c r="N218" s="95">
        <v>42234</v>
      </c>
      <c r="O218" s="14">
        <v>11</v>
      </c>
      <c r="P218" s="14">
        <v>34</v>
      </c>
      <c r="U218" s="238"/>
    </row>
    <row r="219" spans="1:21" x14ac:dyDescent="0.3">
      <c r="A219" s="12" t="s">
        <v>469</v>
      </c>
      <c r="B219" s="12">
        <v>2015</v>
      </c>
      <c r="C219" s="14" t="s">
        <v>77</v>
      </c>
      <c r="D219" s="60">
        <v>10179359</v>
      </c>
      <c r="E219" s="12" t="s">
        <v>7</v>
      </c>
      <c r="F219" s="12" t="s">
        <v>58</v>
      </c>
      <c r="G219" s="13">
        <v>19.376999999999999</v>
      </c>
      <c r="H219" s="95" t="s">
        <v>248</v>
      </c>
      <c r="I219" s="13">
        <v>15.174416666666671</v>
      </c>
      <c r="J219" s="95">
        <v>42185</v>
      </c>
      <c r="K219" s="13">
        <v>18.67042857142857</v>
      </c>
      <c r="L219" s="95">
        <v>42189</v>
      </c>
      <c r="M219" s="13">
        <v>18.031285714285715</v>
      </c>
      <c r="N219" s="95">
        <v>42220</v>
      </c>
      <c r="O219" s="14">
        <v>9</v>
      </c>
      <c r="P219" s="14">
        <v>33</v>
      </c>
      <c r="U219" s="238"/>
    </row>
    <row r="220" spans="1:21" x14ac:dyDescent="0.3">
      <c r="A220" s="12" t="s">
        <v>470</v>
      </c>
      <c r="B220" s="12">
        <v>2015</v>
      </c>
      <c r="C220" s="14" t="s">
        <v>77</v>
      </c>
      <c r="D220" s="60">
        <v>10201675</v>
      </c>
      <c r="E220" s="12" t="s">
        <v>7</v>
      </c>
      <c r="F220" s="12" t="s">
        <v>241</v>
      </c>
      <c r="G220" s="13"/>
      <c r="H220" s="95"/>
      <c r="I220" s="13"/>
      <c r="J220" s="95"/>
      <c r="K220" s="13"/>
      <c r="L220" s="95"/>
      <c r="M220" s="13"/>
      <c r="N220" s="95"/>
      <c r="O220" s="14"/>
      <c r="P220" s="14"/>
      <c r="U220" s="238"/>
    </row>
    <row r="221" spans="1:21" x14ac:dyDescent="0.3">
      <c r="A221" s="12" t="s">
        <v>470</v>
      </c>
      <c r="B221" s="12">
        <v>2015</v>
      </c>
      <c r="C221" s="14" t="s">
        <v>186</v>
      </c>
      <c r="D221" s="60"/>
      <c r="E221" s="12" t="s">
        <v>7</v>
      </c>
      <c r="F221" s="12" t="s">
        <v>267</v>
      </c>
      <c r="G221" s="97">
        <v>19.52</v>
      </c>
      <c r="H221" s="156">
        <v>42042</v>
      </c>
      <c r="I221" s="97">
        <v>15.420416666666666</v>
      </c>
      <c r="J221" s="156">
        <v>42230</v>
      </c>
      <c r="K221" s="97">
        <v>18.797142857142855</v>
      </c>
      <c r="L221" s="156">
        <v>42189</v>
      </c>
      <c r="M221" s="97">
        <v>18.01285714285714</v>
      </c>
      <c r="N221" s="156">
        <v>42220</v>
      </c>
      <c r="O221" s="17">
        <v>8</v>
      </c>
      <c r="P221" s="17">
        <v>25</v>
      </c>
      <c r="U221" s="238"/>
    </row>
    <row r="222" spans="1:21" x14ac:dyDescent="0.3">
      <c r="A222" s="12" t="s">
        <v>138</v>
      </c>
      <c r="B222" s="12">
        <v>2015</v>
      </c>
      <c r="C222" s="12" t="s">
        <v>77</v>
      </c>
      <c r="D222" s="60">
        <v>9847302</v>
      </c>
      <c r="E222" s="12" t="s">
        <v>7</v>
      </c>
      <c r="F222" s="12" t="s">
        <v>249</v>
      </c>
      <c r="G222" s="13" t="s">
        <v>341</v>
      </c>
      <c r="H222" s="95"/>
      <c r="I222" s="13"/>
      <c r="J222" s="95"/>
      <c r="K222" s="13"/>
      <c r="L222" s="95"/>
      <c r="M222" s="97">
        <v>17.351857142857142</v>
      </c>
      <c r="N222" s="156">
        <v>42233</v>
      </c>
      <c r="O222" s="17"/>
      <c r="P222" s="17">
        <v>25</v>
      </c>
      <c r="Q222" s="154" t="s">
        <v>365</v>
      </c>
      <c r="U222" s="238"/>
    </row>
    <row r="223" spans="1:21" x14ac:dyDescent="0.3">
      <c r="A223" s="12" t="s">
        <v>550</v>
      </c>
      <c r="B223" s="12">
        <v>2015</v>
      </c>
      <c r="C223" s="12" t="s">
        <v>77</v>
      </c>
      <c r="D223" s="60">
        <v>9797412</v>
      </c>
      <c r="E223" s="12" t="s">
        <v>7</v>
      </c>
      <c r="F223" s="12" t="s">
        <v>250</v>
      </c>
      <c r="G223" s="13" t="s">
        <v>341</v>
      </c>
      <c r="H223" s="95"/>
      <c r="I223" s="13"/>
      <c r="J223" s="95"/>
      <c r="K223" s="13"/>
      <c r="L223" s="95"/>
      <c r="M223" s="97">
        <v>18.914999999999999</v>
      </c>
      <c r="N223" s="156">
        <v>42233</v>
      </c>
      <c r="O223" s="17"/>
      <c r="P223" s="17">
        <v>30</v>
      </c>
      <c r="Q223" s="154" t="s">
        <v>365</v>
      </c>
      <c r="U223" s="238"/>
    </row>
    <row r="224" spans="1:21" x14ac:dyDescent="0.3">
      <c r="A224" s="12" t="s">
        <v>571</v>
      </c>
      <c r="B224" s="12">
        <v>2015</v>
      </c>
      <c r="C224" s="12" t="s">
        <v>77</v>
      </c>
      <c r="D224" s="60">
        <v>9797413</v>
      </c>
      <c r="E224" s="12" t="s">
        <v>7</v>
      </c>
      <c r="F224" s="12" t="s">
        <v>249</v>
      </c>
      <c r="G224" s="13" t="s">
        <v>341</v>
      </c>
      <c r="H224" s="95"/>
      <c r="I224" s="13"/>
      <c r="J224" s="95"/>
      <c r="K224" s="13"/>
      <c r="L224" s="95"/>
      <c r="M224" s="97">
        <v>11.832857142857145</v>
      </c>
      <c r="N224" s="156">
        <v>42236</v>
      </c>
      <c r="O224" s="17"/>
      <c r="P224" s="17">
        <v>0</v>
      </c>
      <c r="Q224" s="154" t="s">
        <v>365</v>
      </c>
      <c r="U224" s="238"/>
    </row>
    <row r="225" spans="1:22" x14ac:dyDescent="0.3">
      <c r="A225" s="224" t="s">
        <v>449</v>
      </c>
      <c r="B225" s="224">
        <v>2015</v>
      </c>
      <c r="C225" s="224" t="s">
        <v>77</v>
      </c>
      <c r="D225" s="225">
        <v>1058436</v>
      </c>
      <c r="E225" s="224" t="s">
        <v>7</v>
      </c>
      <c r="F225" s="224" t="s">
        <v>251</v>
      </c>
      <c r="G225" s="226">
        <v>19.567</v>
      </c>
      <c r="H225" s="229">
        <v>42187</v>
      </c>
      <c r="I225" s="226">
        <v>15.08491666666667</v>
      </c>
      <c r="J225" s="229">
        <v>42185</v>
      </c>
      <c r="K225" s="226">
        <v>18.833285714285715</v>
      </c>
      <c r="L225" s="229">
        <v>42189</v>
      </c>
      <c r="M225" s="226">
        <v>17.69142857142857</v>
      </c>
      <c r="N225" s="229">
        <v>42220</v>
      </c>
      <c r="O225" s="224">
        <v>6</v>
      </c>
      <c r="P225" s="224">
        <v>31</v>
      </c>
      <c r="U225" s="238"/>
    </row>
    <row r="226" spans="1:22" x14ac:dyDescent="0.3">
      <c r="A226" s="224" t="s">
        <v>449</v>
      </c>
      <c r="B226" s="224">
        <v>2015</v>
      </c>
      <c r="C226" s="224" t="s">
        <v>186</v>
      </c>
      <c r="D226" s="225"/>
      <c r="E226" s="224" t="s">
        <v>7</v>
      </c>
      <c r="F226" s="224" t="s">
        <v>316</v>
      </c>
      <c r="G226" s="245">
        <v>19.28</v>
      </c>
      <c r="H226" s="246">
        <v>42187</v>
      </c>
      <c r="I226" s="245">
        <v>14.394999999999996</v>
      </c>
      <c r="J226" s="246">
        <v>42230</v>
      </c>
      <c r="K226" s="245">
        <v>17.615714285714283</v>
      </c>
      <c r="L226" s="246">
        <v>42185</v>
      </c>
      <c r="M226" s="245">
        <v>17.598571428571429</v>
      </c>
      <c r="N226" s="246">
        <v>42220</v>
      </c>
      <c r="O226" s="247">
        <v>0</v>
      </c>
      <c r="P226" s="247">
        <v>23</v>
      </c>
      <c r="Q226" s="240">
        <f>G225-G226</f>
        <v>0.28699999999999903</v>
      </c>
      <c r="R226" s="240">
        <f>I225-I226</f>
        <v>0.68991666666667406</v>
      </c>
      <c r="S226" s="240">
        <f>K225-K226</f>
        <v>1.2175714285714321</v>
      </c>
      <c r="T226" s="240">
        <f>M225-M226</f>
        <v>9.2857142857141639E-2</v>
      </c>
      <c r="U226" s="240">
        <f>AVERAGE(Q226:T226)</f>
        <v>0.5718363095238117</v>
      </c>
      <c r="V226" s="130" t="s">
        <v>393</v>
      </c>
    </row>
    <row r="227" spans="1:22" x14ac:dyDescent="0.3">
      <c r="A227" s="12" t="s">
        <v>448</v>
      </c>
      <c r="B227" s="12">
        <v>2015</v>
      </c>
      <c r="C227" s="12" t="s">
        <v>77</v>
      </c>
      <c r="D227" s="60">
        <v>10192268</v>
      </c>
      <c r="E227" s="12" t="s">
        <v>7</v>
      </c>
      <c r="F227" s="12" t="s">
        <v>58</v>
      </c>
      <c r="G227" s="13">
        <v>19.948</v>
      </c>
      <c r="H227" s="95">
        <v>42187</v>
      </c>
      <c r="I227" s="13">
        <v>15.204395833333331</v>
      </c>
      <c r="J227" s="95">
        <v>42185</v>
      </c>
      <c r="K227" s="13">
        <v>18.860428571428571</v>
      </c>
      <c r="L227" s="95">
        <v>42189</v>
      </c>
      <c r="M227" s="13">
        <v>18.507285714285718</v>
      </c>
      <c r="N227" s="95">
        <v>42231</v>
      </c>
      <c r="O227" s="14">
        <v>14</v>
      </c>
      <c r="P227" s="14">
        <v>33</v>
      </c>
      <c r="U227" s="238"/>
    </row>
    <row r="228" spans="1:22" x14ac:dyDescent="0.3">
      <c r="A228" s="12" t="s">
        <v>143</v>
      </c>
      <c r="B228" s="12">
        <v>2015</v>
      </c>
      <c r="C228" s="12" t="s">
        <v>77</v>
      </c>
      <c r="D228" s="60">
        <v>1058433</v>
      </c>
      <c r="E228" s="12" t="s">
        <v>7</v>
      </c>
      <c r="F228" s="12" t="s">
        <v>251</v>
      </c>
      <c r="G228" s="13">
        <v>10.553000000000001</v>
      </c>
      <c r="H228" s="95">
        <v>42162</v>
      </c>
      <c r="I228" s="13">
        <v>7.829729166666664</v>
      </c>
      <c r="J228" s="95">
        <v>42184</v>
      </c>
      <c r="K228" s="13">
        <v>9.7817142857142851</v>
      </c>
      <c r="L228" s="95">
        <v>42186</v>
      </c>
      <c r="M228" s="13">
        <v>8.8645714285714288</v>
      </c>
      <c r="N228" s="95">
        <v>42233</v>
      </c>
      <c r="O228" s="14">
        <v>0</v>
      </c>
      <c r="P228" s="14">
        <v>0</v>
      </c>
      <c r="U228" s="238"/>
    </row>
    <row r="229" spans="1:22" x14ac:dyDescent="0.3">
      <c r="A229" s="12" t="s">
        <v>65</v>
      </c>
      <c r="B229" s="12">
        <v>2015</v>
      </c>
      <c r="C229" s="12" t="s">
        <v>77</v>
      </c>
      <c r="D229" s="60">
        <v>1058430</v>
      </c>
      <c r="E229" s="12" t="s">
        <v>7</v>
      </c>
      <c r="F229" s="12" t="s">
        <v>251</v>
      </c>
      <c r="G229" s="13">
        <v>10.846</v>
      </c>
      <c r="H229" s="95">
        <v>42230</v>
      </c>
      <c r="I229" s="13">
        <v>8.4135833333333334</v>
      </c>
      <c r="J229" s="95">
        <v>42188</v>
      </c>
      <c r="K229" s="13">
        <v>10.160571428571428</v>
      </c>
      <c r="L229" s="95">
        <v>42243</v>
      </c>
      <c r="M229" s="13">
        <v>10.160571428571428</v>
      </c>
      <c r="N229" s="95">
        <v>42243</v>
      </c>
      <c r="O229" s="14">
        <v>0</v>
      </c>
      <c r="P229" s="14">
        <v>0</v>
      </c>
      <c r="U229" s="238"/>
    </row>
    <row r="230" spans="1:22" x14ac:dyDescent="0.3">
      <c r="A230" s="12" t="s">
        <v>179</v>
      </c>
      <c r="B230" s="12">
        <v>2015</v>
      </c>
      <c r="C230" s="12" t="s">
        <v>77</v>
      </c>
      <c r="D230" s="60">
        <v>9753769</v>
      </c>
      <c r="E230" s="12" t="s">
        <v>7</v>
      </c>
      <c r="F230" s="12" t="s">
        <v>252</v>
      </c>
      <c r="G230" s="13"/>
      <c r="H230" s="95"/>
      <c r="I230" s="13"/>
      <c r="J230" s="95"/>
      <c r="K230" s="13"/>
      <c r="L230" s="95"/>
      <c r="M230" s="13"/>
      <c r="N230" s="95"/>
      <c r="O230" s="14"/>
      <c r="P230" s="14"/>
      <c r="Q230" s="2" t="s">
        <v>342</v>
      </c>
      <c r="U230" s="238"/>
    </row>
    <row r="231" spans="1:22" x14ac:dyDescent="0.3">
      <c r="A231" s="12" t="s">
        <v>66</v>
      </c>
      <c r="B231" s="12">
        <v>2015</v>
      </c>
      <c r="C231" s="12" t="s">
        <v>77</v>
      </c>
      <c r="D231" s="60">
        <v>2292161</v>
      </c>
      <c r="E231" s="12" t="s">
        <v>7</v>
      </c>
      <c r="F231" s="12" t="s">
        <v>251</v>
      </c>
      <c r="G231" s="13">
        <v>10.161</v>
      </c>
      <c r="H231" s="95">
        <v>42163</v>
      </c>
      <c r="I231" s="13">
        <v>7.3281666666666672</v>
      </c>
      <c r="J231" s="95">
        <v>42163</v>
      </c>
      <c r="K231" s="13">
        <v>8.9309999999999992</v>
      </c>
      <c r="L231" s="95">
        <v>42168</v>
      </c>
      <c r="M231" s="13">
        <v>7.9105714285714299</v>
      </c>
      <c r="N231" s="95">
        <v>42245</v>
      </c>
      <c r="O231" s="14">
        <v>0</v>
      </c>
      <c r="P231" s="14">
        <v>0</v>
      </c>
      <c r="U231" s="238"/>
    </row>
    <row r="232" spans="1:22" x14ac:dyDescent="0.3">
      <c r="A232" s="12" t="s">
        <v>253</v>
      </c>
      <c r="B232" s="12">
        <v>2015</v>
      </c>
      <c r="C232" s="12" t="s">
        <v>77</v>
      </c>
      <c r="D232" s="60">
        <v>2292162</v>
      </c>
      <c r="E232" s="12" t="s">
        <v>7</v>
      </c>
      <c r="F232" s="12" t="s">
        <v>242</v>
      </c>
      <c r="G232" s="13"/>
      <c r="H232" s="95"/>
      <c r="I232" s="13"/>
      <c r="J232" s="95"/>
      <c r="K232" s="13"/>
      <c r="L232" s="95"/>
      <c r="M232" s="13"/>
      <c r="N232" s="95"/>
      <c r="O232" s="14"/>
      <c r="P232" s="14"/>
      <c r="U232" s="238"/>
    </row>
    <row r="233" spans="1:22" x14ac:dyDescent="0.3">
      <c r="A233" s="12" t="s">
        <v>256</v>
      </c>
      <c r="B233" s="12">
        <v>2015</v>
      </c>
      <c r="C233" s="12" t="s">
        <v>77</v>
      </c>
      <c r="D233" s="60">
        <v>2292168</v>
      </c>
      <c r="E233" s="12" t="s">
        <v>7</v>
      </c>
      <c r="F233" s="12" t="s">
        <v>251</v>
      </c>
      <c r="G233" s="13">
        <v>20.329000000000001</v>
      </c>
      <c r="H233" s="95">
        <v>42216</v>
      </c>
      <c r="I233" s="13">
        <v>14.779833333333336</v>
      </c>
      <c r="J233" s="95">
        <v>42230</v>
      </c>
      <c r="K233" s="13">
        <v>18.968999999999998</v>
      </c>
      <c r="L233" s="95">
        <v>42220</v>
      </c>
      <c r="M233" s="13">
        <v>18.968999999999998</v>
      </c>
      <c r="N233" s="95">
        <v>42220</v>
      </c>
      <c r="O233" s="14">
        <v>22</v>
      </c>
      <c r="P233" s="14">
        <v>41</v>
      </c>
      <c r="U233" s="238"/>
    </row>
    <row r="234" spans="1:22" x14ac:dyDescent="0.3">
      <c r="A234" s="12" t="s">
        <v>539</v>
      </c>
      <c r="B234" s="12">
        <v>2015</v>
      </c>
      <c r="C234" s="12" t="s">
        <v>77</v>
      </c>
      <c r="D234" s="60">
        <v>9998881</v>
      </c>
      <c r="E234" s="12" t="s">
        <v>7</v>
      </c>
      <c r="F234" s="12" t="s">
        <v>251</v>
      </c>
      <c r="G234" s="13">
        <v>13.173</v>
      </c>
      <c r="H234" s="95">
        <v>42185</v>
      </c>
      <c r="I234" s="13">
        <v>12.383520833333336</v>
      </c>
      <c r="J234" s="95">
        <v>42185</v>
      </c>
      <c r="K234" s="13">
        <v>12.759142857142857</v>
      </c>
      <c r="L234" s="95">
        <v>42189</v>
      </c>
      <c r="M234" s="13">
        <v>11.693285714285713</v>
      </c>
      <c r="N234" s="95">
        <v>42231</v>
      </c>
      <c r="O234" s="14">
        <v>0</v>
      </c>
      <c r="P234" s="14">
        <v>0</v>
      </c>
      <c r="U234" s="238"/>
    </row>
    <row r="235" spans="1:22" x14ac:dyDescent="0.3">
      <c r="A235" s="12" t="s">
        <v>221</v>
      </c>
      <c r="B235" s="12">
        <v>2015</v>
      </c>
      <c r="C235" s="12" t="s">
        <v>77</v>
      </c>
      <c r="D235" s="60">
        <v>9998877</v>
      </c>
      <c r="E235" s="12" t="s">
        <v>7</v>
      </c>
      <c r="F235" s="12" t="s">
        <v>251</v>
      </c>
      <c r="G235" s="13">
        <v>20.995999999999999</v>
      </c>
      <c r="H235" s="95">
        <v>42187</v>
      </c>
      <c r="I235" s="13">
        <v>15.547500000000005</v>
      </c>
      <c r="J235" s="95">
        <v>42185</v>
      </c>
      <c r="K235" s="13">
        <v>20.111285714285714</v>
      </c>
      <c r="L235" s="95">
        <v>42189</v>
      </c>
      <c r="M235" s="13">
        <v>17.446857142857144</v>
      </c>
      <c r="N235" s="95">
        <v>42220</v>
      </c>
      <c r="O235" s="14">
        <v>11</v>
      </c>
      <c r="P235" s="14">
        <v>22</v>
      </c>
      <c r="U235" s="238"/>
    </row>
    <row r="236" spans="1:22" x14ac:dyDescent="0.3">
      <c r="A236" s="12" t="s">
        <v>84</v>
      </c>
      <c r="B236" s="12">
        <v>2015</v>
      </c>
      <c r="C236" s="12" t="s">
        <v>77</v>
      </c>
      <c r="D236" s="60">
        <v>9998876</v>
      </c>
      <c r="E236" s="12" t="s">
        <v>7</v>
      </c>
      <c r="F236" s="12" t="s">
        <v>251</v>
      </c>
      <c r="G236" s="13">
        <v>18.045000000000002</v>
      </c>
      <c r="H236" s="95">
        <v>42218</v>
      </c>
      <c r="I236" s="13">
        <v>14.990979166666669</v>
      </c>
      <c r="J236" s="95">
        <v>42230</v>
      </c>
      <c r="K236" s="13">
        <v>17.202428571428573</v>
      </c>
      <c r="L236" s="95">
        <v>42189</v>
      </c>
      <c r="M236" s="13">
        <v>17.133999999999997</v>
      </c>
      <c r="N236" s="95">
        <v>42220</v>
      </c>
      <c r="O236" s="14">
        <v>0</v>
      </c>
      <c r="P236" s="14">
        <v>18</v>
      </c>
      <c r="U236" s="238"/>
    </row>
    <row r="237" spans="1:22" x14ac:dyDescent="0.3">
      <c r="A237" s="12" t="s">
        <v>257</v>
      </c>
      <c r="B237" s="12">
        <v>2015</v>
      </c>
      <c r="C237" s="12" t="s">
        <v>77</v>
      </c>
      <c r="D237" s="60">
        <v>2292167</v>
      </c>
      <c r="E237" s="12" t="s">
        <v>7</v>
      </c>
      <c r="F237" s="12" t="s">
        <v>58</v>
      </c>
      <c r="G237" s="13">
        <v>19.472000000000001</v>
      </c>
      <c r="H237" s="95">
        <v>42187</v>
      </c>
      <c r="I237" s="13">
        <v>15.092249999999998</v>
      </c>
      <c r="J237" s="95">
        <v>42185</v>
      </c>
      <c r="K237" s="13">
        <v>18.738285714285716</v>
      </c>
      <c r="L237" s="95">
        <v>42189</v>
      </c>
      <c r="M237" s="13">
        <v>17.773285714285716</v>
      </c>
      <c r="N237" s="95">
        <v>42233</v>
      </c>
      <c r="O237" s="14">
        <v>6</v>
      </c>
      <c r="P237" s="14">
        <v>32</v>
      </c>
      <c r="U237" s="238"/>
    </row>
    <row r="238" spans="1:22" x14ac:dyDescent="0.3">
      <c r="A238" s="12" t="s">
        <v>145</v>
      </c>
      <c r="B238" s="12">
        <v>2015</v>
      </c>
      <c r="C238" s="12" t="s">
        <v>77</v>
      </c>
      <c r="D238" s="60">
        <v>2292163</v>
      </c>
      <c r="E238" s="12" t="s">
        <v>7</v>
      </c>
      <c r="F238" s="12" t="s">
        <v>251</v>
      </c>
      <c r="G238" s="13">
        <v>18.901</v>
      </c>
      <c r="H238" s="95">
        <v>42187</v>
      </c>
      <c r="I238" s="13">
        <v>14.671687499999999</v>
      </c>
      <c r="J238" s="95">
        <v>42185</v>
      </c>
      <c r="K238" s="13">
        <v>18.235428571428571</v>
      </c>
      <c r="L238" s="95">
        <v>42189</v>
      </c>
      <c r="M238" s="13">
        <v>16.848142857142854</v>
      </c>
      <c r="N238" s="95">
        <v>42220</v>
      </c>
      <c r="O238" s="14">
        <v>4</v>
      </c>
      <c r="P238" s="14">
        <v>16</v>
      </c>
      <c r="U238" s="238"/>
    </row>
    <row r="239" spans="1:22" x14ac:dyDescent="0.3">
      <c r="A239" s="12" t="s">
        <v>222</v>
      </c>
      <c r="B239" s="12">
        <v>2015</v>
      </c>
      <c r="C239" s="12" t="s">
        <v>77</v>
      </c>
      <c r="D239" s="60">
        <v>1058432</v>
      </c>
      <c r="E239" s="12" t="s">
        <v>7</v>
      </c>
      <c r="F239" s="12" t="s">
        <v>251</v>
      </c>
      <c r="G239" s="13">
        <v>18.045000000000002</v>
      </c>
      <c r="H239" s="95" t="s">
        <v>254</v>
      </c>
      <c r="I239" s="13">
        <v>14.269770833333334</v>
      </c>
      <c r="J239" s="95">
        <v>42185</v>
      </c>
      <c r="K239" s="13">
        <v>17.515142857142859</v>
      </c>
      <c r="L239" s="95">
        <v>42189</v>
      </c>
      <c r="M239" s="13">
        <v>16.072428571428571</v>
      </c>
      <c r="N239" s="95">
        <v>42220</v>
      </c>
      <c r="O239" s="14">
        <v>0</v>
      </c>
      <c r="P239" s="14">
        <v>11</v>
      </c>
      <c r="U239" s="238"/>
    </row>
    <row r="240" spans="1:22" x14ac:dyDescent="0.3">
      <c r="A240" s="12" t="s">
        <v>223</v>
      </c>
      <c r="B240" s="12">
        <v>2015</v>
      </c>
      <c r="C240" s="12" t="s">
        <v>77</v>
      </c>
      <c r="D240" s="60">
        <v>1058439</v>
      </c>
      <c r="E240" s="12" t="s">
        <v>7</v>
      </c>
      <c r="F240" s="12" t="s">
        <v>251</v>
      </c>
      <c r="G240" s="13">
        <v>17.189</v>
      </c>
      <c r="H240" s="95">
        <v>42187</v>
      </c>
      <c r="I240" s="13">
        <v>14.594750000000005</v>
      </c>
      <c r="J240" s="95">
        <v>42189</v>
      </c>
      <c r="K240" s="13">
        <v>16.590428571428568</v>
      </c>
      <c r="L240" s="95">
        <v>42189</v>
      </c>
      <c r="M240" s="13">
        <v>16.017999999999997</v>
      </c>
      <c r="N240" s="95">
        <v>42220</v>
      </c>
      <c r="O240" s="14">
        <v>0</v>
      </c>
      <c r="P240" s="14">
        <v>10</v>
      </c>
      <c r="U240" s="238"/>
    </row>
    <row r="241" spans="1:22" x14ac:dyDescent="0.3">
      <c r="A241" s="12"/>
      <c r="B241" s="12"/>
      <c r="C241" s="12"/>
      <c r="D241" s="60"/>
      <c r="E241" s="12"/>
      <c r="F241" s="12"/>
      <c r="G241" s="13"/>
      <c r="H241" s="95"/>
      <c r="I241" s="13"/>
      <c r="J241" s="95"/>
      <c r="K241" s="13"/>
      <c r="L241" s="96"/>
      <c r="M241" s="13"/>
      <c r="N241" s="14"/>
      <c r="O241" s="14"/>
      <c r="P241" s="14"/>
      <c r="U241" s="238"/>
    </row>
    <row r="242" spans="1:22" x14ac:dyDescent="0.3">
      <c r="A242" s="12"/>
      <c r="B242" s="12"/>
      <c r="C242" s="12"/>
      <c r="D242" s="60"/>
      <c r="E242" s="12"/>
      <c r="F242" s="12"/>
      <c r="G242" s="13"/>
      <c r="H242" s="95"/>
      <c r="I242" s="13"/>
      <c r="J242" s="95"/>
      <c r="K242" s="13"/>
      <c r="L242" s="96"/>
      <c r="M242" s="13"/>
      <c r="N242" s="14"/>
      <c r="O242" s="14"/>
      <c r="P242" s="14"/>
      <c r="U242" s="238"/>
    </row>
    <row r="243" spans="1:22" x14ac:dyDescent="0.3">
      <c r="A243" s="12" t="s">
        <v>140</v>
      </c>
      <c r="B243" s="12">
        <v>2016</v>
      </c>
      <c r="C243" s="12" t="s">
        <v>77</v>
      </c>
      <c r="D243" s="60" t="s">
        <v>272</v>
      </c>
      <c r="E243" s="12" t="s">
        <v>7</v>
      </c>
      <c r="F243" s="14" t="s">
        <v>283</v>
      </c>
      <c r="G243" s="13" t="s">
        <v>275</v>
      </c>
      <c r="H243" s="95"/>
      <c r="I243" s="13"/>
      <c r="J243" s="95"/>
      <c r="K243" s="13"/>
      <c r="L243" s="96"/>
      <c r="M243" s="13"/>
      <c r="N243" s="14"/>
      <c r="O243" s="14"/>
      <c r="P243" s="14"/>
      <c r="U243" s="238"/>
    </row>
    <row r="244" spans="1:22" x14ac:dyDescent="0.3">
      <c r="A244" s="12" t="s">
        <v>549</v>
      </c>
      <c r="B244" s="12">
        <v>2016</v>
      </c>
      <c r="C244" s="12" t="s">
        <v>77</v>
      </c>
      <c r="D244" s="60">
        <v>9998881</v>
      </c>
      <c r="E244" s="12" t="s">
        <v>7</v>
      </c>
      <c r="F244" s="14" t="s">
        <v>273</v>
      </c>
      <c r="G244" s="13">
        <v>18.236000000000001</v>
      </c>
      <c r="H244" s="95">
        <v>42580</v>
      </c>
      <c r="I244" s="13">
        <v>12.882875</v>
      </c>
      <c r="J244" s="95">
        <v>42580</v>
      </c>
      <c r="K244" s="13">
        <v>17.187714285714289</v>
      </c>
      <c r="L244" s="95">
        <v>42581</v>
      </c>
      <c r="M244" s="13">
        <v>17.038857142857147</v>
      </c>
      <c r="N244" s="95">
        <v>42584</v>
      </c>
      <c r="O244" s="14">
        <v>0</v>
      </c>
      <c r="P244" s="14">
        <v>13</v>
      </c>
      <c r="U244" s="238"/>
    </row>
    <row r="245" spans="1:22" x14ac:dyDescent="0.3">
      <c r="A245" s="12" t="s">
        <v>577</v>
      </c>
      <c r="B245" s="12">
        <v>2016</v>
      </c>
      <c r="C245" s="12" t="s">
        <v>77</v>
      </c>
      <c r="D245" s="60">
        <v>10173199</v>
      </c>
      <c r="E245" s="12" t="s">
        <v>7</v>
      </c>
      <c r="F245" s="14" t="s">
        <v>274</v>
      </c>
      <c r="G245" s="13">
        <v>18.236000000000001</v>
      </c>
      <c r="H245" s="95">
        <v>42580</v>
      </c>
      <c r="I245" s="13">
        <v>13.846916666666665</v>
      </c>
      <c r="J245" s="95">
        <v>42580</v>
      </c>
      <c r="K245" s="13">
        <v>17.106714285714286</v>
      </c>
      <c r="L245" s="95">
        <v>42581</v>
      </c>
      <c r="M245" s="13">
        <v>16.630285714285712</v>
      </c>
      <c r="N245" s="95">
        <v>42584</v>
      </c>
      <c r="O245" s="14">
        <v>0</v>
      </c>
      <c r="P245" s="14">
        <v>9</v>
      </c>
      <c r="U245" s="238"/>
    </row>
    <row r="246" spans="1:22" x14ac:dyDescent="0.3">
      <c r="A246" s="231" t="s">
        <v>554</v>
      </c>
      <c r="B246" s="231">
        <v>2016</v>
      </c>
      <c r="C246" s="231" t="s">
        <v>77</v>
      </c>
      <c r="D246" s="232">
        <v>10173198</v>
      </c>
      <c r="E246" s="231" t="s">
        <v>7</v>
      </c>
      <c r="F246" s="231" t="s">
        <v>300</v>
      </c>
      <c r="G246" s="233">
        <v>18.236000000000001</v>
      </c>
      <c r="H246" s="234">
        <v>42580</v>
      </c>
      <c r="I246" s="233">
        <v>14.138875000000004</v>
      </c>
      <c r="J246" s="234">
        <v>42580</v>
      </c>
      <c r="K246" s="233">
        <v>17.134142857142855</v>
      </c>
      <c r="L246" s="234">
        <v>42581</v>
      </c>
      <c r="M246" s="233">
        <v>16.671428571428571</v>
      </c>
      <c r="N246" s="234">
        <v>42584</v>
      </c>
      <c r="O246" s="231">
        <v>0</v>
      </c>
      <c r="P246" s="231">
        <v>9</v>
      </c>
      <c r="Q246" s="2" t="s">
        <v>295</v>
      </c>
      <c r="U246" s="238"/>
    </row>
    <row r="247" spans="1:22" x14ac:dyDescent="0.3">
      <c r="A247" s="231" t="s">
        <v>553</v>
      </c>
      <c r="B247" s="231">
        <v>2016</v>
      </c>
      <c r="C247" s="231" t="s">
        <v>186</v>
      </c>
      <c r="D247" s="232"/>
      <c r="E247" s="231" t="s">
        <v>7</v>
      </c>
      <c r="F247" s="231" t="s">
        <v>251</v>
      </c>
      <c r="G247" s="235">
        <v>17.52</v>
      </c>
      <c r="H247" s="236">
        <v>42580</v>
      </c>
      <c r="I247" s="235">
        <v>13.739999999999997</v>
      </c>
      <c r="J247" s="236">
        <v>42580</v>
      </c>
      <c r="K247" s="235">
        <v>16.512857142857143</v>
      </c>
      <c r="L247" s="236">
        <v>42581</v>
      </c>
      <c r="M247" s="248">
        <v>15.41</v>
      </c>
      <c r="N247" s="249">
        <v>42603</v>
      </c>
      <c r="O247" s="237">
        <v>0</v>
      </c>
      <c r="P247" s="250">
        <v>0</v>
      </c>
      <c r="Q247" s="242">
        <f>G246-G247</f>
        <v>0.71600000000000108</v>
      </c>
      <c r="R247" s="242">
        <f>I246-I247</f>
        <v>0.39887500000000742</v>
      </c>
      <c r="S247" s="242">
        <f>K246-K247</f>
        <v>0.62128571428571178</v>
      </c>
      <c r="T247" s="240">
        <f>M246-M247</f>
        <v>1.2614285714285707</v>
      </c>
      <c r="U247" s="243">
        <f>AVERAGE(Q247:S247)</f>
        <v>0.57872023809524009</v>
      </c>
      <c r="V247" s="130" t="s">
        <v>395</v>
      </c>
    </row>
    <row r="248" spans="1:22" x14ac:dyDescent="0.3">
      <c r="A248" s="12" t="s">
        <v>243</v>
      </c>
      <c r="B248" s="12">
        <v>2016</v>
      </c>
      <c r="C248" s="14" t="s">
        <v>77</v>
      </c>
      <c r="D248" s="60">
        <v>2292158</v>
      </c>
      <c r="E248" s="12" t="s">
        <v>7</v>
      </c>
      <c r="F248" s="14" t="s">
        <v>294</v>
      </c>
      <c r="G248" s="13"/>
      <c r="H248" s="95"/>
      <c r="I248" s="13"/>
      <c r="J248" s="95"/>
      <c r="K248" s="13"/>
      <c r="L248" s="95"/>
      <c r="M248" s="13"/>
      <c r="N248" s="95"/>
      <c r="O248" s="14"/>
      <c r="P248" s="14"/>
      <c r="U248" s="238"/>
    </row>
    <row r="249" spans="1:22" x14ac:dyDescent="0.3">
      <c r="A249" s="12" t="s">
        <v>293</v>
      </c>
      <c r="B249" s="12">
        <v>2016</v>
      </c>
      <c r="C249" s="14" t="s">
        <v>77</v>
      </c>
      <c r="D249" s="60">
        <v>1058436</v>
      </c>
      <c r="E249" s="12" t="s">
        <v>7</v>
      </c>
      <c r="F249" s="14" t="s">
        <v>287</v>
      </c>
      <c r="G249" s="13">
        <v>17.95</v>
      </c>
      <c r="H249" s="95">
        <v>42580</v>
      </c>
      <c r="I249" s="13">
        <v>13.946458333333338</v>
      </c>
      <c r="J249" s="95">
        <v>42580</v>
      </c>
      <c r="K249" s="13">
        <v>16.630857142857142</v>
      </c>
      <c r="L249" s="95">
        <v>42581</v>
      </c>
      <c r="M249" s="97">
        <v>16.508428571428567</v>
      </c>
      <c r="N249" s="156">
        <v>42603</v>
      </c>
      <c r="O249" s="14">
        <v>0</v>
      </c>
      <c r="P249" s="17">
        <v>11</v>
      </c>
      <c r="Q249" s="130" t="s">
        <v>657</v>
      </c>
      <c r="U249" s="238"/>
    </row>
    <row r="250" spans="1:22" x14ac:dyDescent="0.3">
      <c r="A250" s="12" t="s">
        <v>207</v>
      </c>
      <c r="B250" s="12">
        <v>2016</v>
      </c>
      <c r="C250" s="14" t="s">
        <v>77</v>
      </c>
      <c r="D250" s="60">
        <v>2292157</v>
      </c>
      <c r="E250" s="12" t="s">
        <v>7</v>
      </c>
      <c r="F250" s="14" t="s">
        <v>276</v>
      </c>
      <c r="G250" s="13">
        <v>18.045000000000002</v>
      </c>
      <c r="H250" s="95">
        <v>42580</v>
      </c>
      <c r="I250" s="13">
        <v>14.442937500000001</v>
      </c>
      <c r="J250" s="95">
        <v>42580</v>
      </c>
      <c r="K250" s="13">
        <v>16.984714285714286</v>
      </c>
      <c r="L250" s="95">
        <v>42580</v>
      </c>
      <c r="M250" s="13">
        <v>16.603571428571424</v>
      </c>
      <c r="N250" s="95">
        <v>42584</v>
      </c>
      <c r="O250" s="14">
        <v>0</v>
      </c>
      <c r="P250" s="14">
        <v>10</v>
      </c>
      <c r="U250" s="238"/>
    </row>
    <row r="251" spans="1:22" x14ac:dyDescent="0.3">
      <c r="A251" s="12" t="s">
        <v>63</v>
      </c>
      <c r="B251" s="12">
        <v>2016</v>
      </c>
      <c r="C251" s="14" t="s">
        <v>77</v>
      </c>
      <c r="D251" s="60">
        <v>10201677</v>
      </c>
      <c r="E251" s="12" t="s">
        <v>7</v>
      </c>
      <c r="F251" s="14" t="s">
        <v>277</v>
      </c>
      <c r="G251" s="13">
        <v>19.567</v>
      </c>
      <c r="H251" s="95">
        <v>42580</v>
      </c>
      <c r="I251" s="13">
        <v>14.573729166666668</v>
      </c>
      <c r="J251" s="95">
        <v>42580</v>
      </c>
      <c r="K251" s="13">
        <v>18.249142857142857</v>
      </c>
      <c r="L251" s="95">
        <v>42580</v>
      </c>
      <c r="M251" s="13">
        <v>17.664428571428569</v>
      </c>
      <c r="N251" s="95">
        <v>42584</v>
      </c>
      <c r="O251" s="14">
        <v>8</v>
      </c>
      <c r="P251" s="14">
        <v>25</v>
      </c>
      <c r="U251" s="238"/>
    </row>
    <row r="252" spans="1:22" x14ac:dyDescent="0.3">
      <c r="A252" s="12" t="s">
        <v>469</v>
      </c>
      <c r="B252" s="12">
        <v>2016</v>
      </c>
      <c r="C252" s="14" t="s">
        <v>77</v>
      </c>
      <c r="D252" s="60">
        <v>10179359</v>
      </c>
      <c r="E252" s="12" t="s">
        <v>7</v>
      </c>
      <c r="F252" s="14" t="s">
        <v>452</v>
      </c>
      <c r="G252" s="13">
        <v>18.901</v>
      </c>
      <c r="H252" s="95">
        <v>42580</v>
      </c>
      <c r="I252" s="13">
        <v>14.46629166666667</v>
      </c>
      <c r="J252" s="95">
        <v>42580</v>
      </c>
      <c r="K252" s="13">
        <v>17.95</v>
      </c>
      <c r="L252" s="95">
        <v>42581</v>
      </c>
      <c r="M252" s="13">
        <v>17.501142857142856</v>
      </c>
      <c r="N252" s="95">
        <v>42584</v>
      </c>
      <c r="O252" s="14">
        <v>2</v>
      </c>
      <c r="P252" s="14">
        <v>23</v>
      </c>
      <c r="U252" s="238"/>
    </row>
    <row r="253" spans="1:22" x14ac:dyDescent="0.3">
      <c r="A253" s="12" t="s">
        <v>470</v>
      </c>
      <c r="B253" s="12">
        <v>2016</v>
      </c>
      <c r="C253" s="14" t="s">
        <v>186</v>
      </c>
      <c r="D253" s="60"/>
      <c r="E253" s="12" t="s">
        <v>7</v>
      </c>
      <c r="F253" s="14" t="s">
        <v>251</v>
      </c>
      <c r="G253" s="97">
        <v>18.989999999999998</v>
      </c>
      <c r="H253" s="156">
        <v>42580</v>
      </c>
      <c r="I253" s="97">
        <v>14.642083333333337</v>
      </c>
      <c r="J253" s="156">
        <v>42580</v>
      </c>
      <c r="K253" s="97">
        <v>18.05857142857143</v>
      </c>
      <c r="L253" s="156">
        <v>42581</v>
      </c>
      <c r="M253" s="97">
        <v>17.128571428571426</v>
      </c>
      <c r="N253" s="156">
        <v>42603</v>
      </c>
      <c r="O253" s="17">
        <v>2</v>
      </c>
      <c r="P253" s="17">
        <v>15</v>
      </c>
      <c r="Q253" s="130" t="s">
        <v>345</v>
      </c>
      <c r="U253" s="238"/>
    </row>
    <row r="254" spans="1:22" x14ac:dyDescent="0.3">
      <c r="A254" s="12" t="s">
        <v>138</v>
      </c>
      <c r="B254" s="12">
        <v>2016</v>
      </c>
      <c r="C254" s="12" t="s">
        <v>77</v>
      </c>
      <c r="D254" s="60">
        <v>9998877</v>
      </c>
      <c r="E254" s="12" t="s">
        <v>7</v>
      </c>
      <c r="F254" s="14" t="s">
        <v>279</v>
      </c>
      <c r="G254" s="13">
        <v>19.187000000000001</v>
      </c>
      <c r="H254" s="95">
        <v>42598</v>
      </c>
      <c r="I254" s="13">
        <v>12.312604166666668</v>
      </c>
      <c r="J254" s="95">
        <v>42580</v>
      </c>
      <c r="K254" s="13">
        <v>17.909285714285712</v>
      </c>
      <c r="L254" s="95">
        <v>42584</v>
      </c>
      <c r="M254" s="13">
        <v>17.909285714285712</v>
      </c>
      <c r="N254" s="95">
        <v>42584</v>
      </c>
      <c r="O254" s="14">
        <v>4</v>
      </c>
      <c r="P254" s="14">
        <v>22</v>
      </c>
      <c r="U254" s="238"/>
    </row>
    <row r="255" spans="1:22" x14ac:dyDescent="0.3">
      <c r="A255" s="12" t="s">
        <v>550</v>
      </c>
      <c r="B255" s="12">
        <v>2016</v>
      </c>
      <c r="C255" s="12" t="s">
        <v>77</v>
      </c>
      <c r="D255" s="60">
        <v>10192267</v>
      </c>
      <c r="E255" s="12" t="s">
        <v>7</v>
      </c>
      <c r="F255" s="14" t="s">
        <v>276</v>
      </c>
      <c r="G255" s="13">
        <v>20.234000000000002</v>
      </c>
      <c r="H255" s="95">
        <v>42580</v>
      </c>
      <c r="I255" s="13">
        <v>14.567625000000001</v>
      </c>
      <c r="J255" s="95">
        <v>42580</v>
      </c>
      <c r="K255" s="13">
        <v>18.955857142857148</v>
      </c>
      <c r="L255" s="95">
        <v>42581</v>
      </c>
      <c r="M255" s="13">
        <v>18.752142857142861</v>
      </c>
      <c r="N255" s="95" t="s">
        <v>343</v>
      </c>
      <c r="O255" s="14">
        <v>20</v>
      </c>
      <c r="P255" s="14">
        <v>32</v>
      </c>
      <c r="U255" s="238"/>
    </row>
    <row r="256" spans="1:22" x14ac:dyDescent="0.3">
      <c r="A256" s="12" t="s">
        <v>571</v>
      </c>
      <c r="B256" s="12">
        <v>2016</v>
      </c>
      <c r="C256" s="12" t="s">
        <v>77</v>
      </c>
      <c r="D256" s="60">
        <v>9847295</v>
      </c>
      <c r="E256" s="12" t="s">
        <v>7</v>
      </c>
      <c r="F256" s="14" t="s">
        <v>450</v>
      </c>
      <c r="G256" s="13"/>
      <c r="H256" s="95"/>
      <c r="I256" s="13"/>
      <c r="J256" s="95"/>
      <c r="K256" s="13"/>
      <c r="L256" s="95"/>
      <c r="M256" s="13"/>
      <c r="N256" s="95"/>
      <c r="O256" s="14"/>
      <c r="P256" s="14"/>
      <c r="U256" s="238"/>
    </row>
    <row r="257" spans="1:22" x14ac:dyDescent="0.3">
      <c r="A257" s="12" t="s">
        <v>558</v>
      </c>
      <c r="B257" s="12">
        <v>2016</v>
      </c>
      <c r="C257" s="12" t="s">
        <v>77</v>
      </c>
      <c r="D257" s="60">
        <v>1058436</v>
      </c>
      <c r="E257" s="12" t="s">
        <v>7</v>
      </c>
      <c r="F257" s="14" t="s">
        <v>451</v>
      </c>
      <c r="G257" s="13" t="s">
        <v>673</v>
      </c>
      <c r="H257" s="95"/>
      <c r="I257" s="13"/>
      <c r="J257" s="95"/>
      <c r="K257" s="13"/>
      <c r="L257" s="95"/>
      <c r="M257" s="13"/>
      <c r="N257" s="95"/>
      <c r="O257" s="14"/>
      <c r="P257" s="17"/>
      <c r="Q257" s="130" t="s">
        <v>492</v>
      </c>
      <c r="U257" s="238"/>
    </row>
    <row r="258" spans="1:22" x14ac:dyDescent="0.3">
      <c r="A258" s="224" t="s">
        <v>448</v>
      </c>
      <c r="B258" s="224">
        <v>2016</v>
      </c>
      <c r="C258" s="224" t="s">
        <v>77</v>
      </c>
      <c r="D258" s="225">
        <v>10192268</v>
      </c>
      <c r="E258" s="224" t="s">
        <v>7</v>
      </c>
      <c r="F258" s="224" t="s">
        <v>452</v>
      </c>
      <c r="G258" s="226">
        <v>18.995999999999999</v>
      </c>
      <c r="H258" s="229">
        <v>42580</v>
      </c>
      <c r="I258" s="226">
        <v>14.0655</v>
      </c>
      <c r="J258" s="229">
        <v>42580</v>
      </c>
      <c r="K258" s="226">
        <v>17.854571428571429</v>
      </c>
      <c r="L258" s="229">
        <v>42581</v>
      </c>
      <c r="M258" s="226">
        <v>17.664428571428569</v>
      </c>
      <c r="N258" s="229">
        <v>42584</v>
      </c>
      <c r="O258" s="224">
        <v>2</v>
      </c>
      <c r="P258" s="224">
        <v>20</v>
      </c>
      <c r="U258" s="238"/>
    </row>
    <row r="259" spans="1:22" x14ac:dyDescent="0.3">
      <c r="A259" s="224" t="s">
        <v>448</v>
      </c>
      <c r="B259" s="224">
        <v>2016</v>
      </c>
      <c r="C259" s="224" t="s">
        <v>186</v>
      </c>
      <c r="D259" s="225"/>
      <c r="E259" s="224" t="s">
        <v>7</v>
      </c>
      <c r="F259" s="224" t="s">
        <v>386</v>
      </c>
      <c r="G259" s="227">
        <v>18.77</v>
      </c>
      <c r="H259" s="230">
        <v>42580</v>
      </c>
      <c r="I259" s="227">
        <v>13.804166666666669</v>
      </c>
      <c r="J259" s="230">
        <v>42580</v>
      </c>
      <c r="K259" s="227">
        <v>17.647142857142857</v>
      </c>
      <c r="L259" s="230">
        <v>42581</v>
      </c>
      <c r="M259" s="245">
        <v>16.952857142857145</v>
      </c>
      <c r="N259" s="246">
        <v>42603</v>
      </c>
      <c r="O259" s="228">
        <v>0</v>
      </c>
      <c r="P259" s="247">
        <v>11</v>
      </c>
      <c r="Q259" s="223">
        <f>G258-G259</f>
        <v>0.22599999999999909</v>
      </c>
      <c r="R259" s="223">
        <f>I258-I259</f>
        <v>0.2613333333333312</v>
      </c>
      <c r="S259" s="223">
        <f>K258-K259</f>
        <v>0.20742857142857218</v>
      </c>
      <c r="T259" s="240">
        <f>M258-M259</f>
        <v>0.71157142857142475</v>
      </c>
      <c r="U259" s="239">
        <f>AVERAGE(Q259:S259)</f>
        <v>0.23158730158730081</v>
      </c>
      <c r="V259" s="130" t="s">
        <v>394</v>
      </c>
    </row>
    <row r="260" spans="1:22" x14ac:dyDescent="0.3">
      <c r="A260" s="12" t="s">
        <v>143</v>
      </c>
      <c r="B260" s="12">
        <v>2016</v>
      </c>
      <c r="C260" s="12" t="s">
        <v>77</v>
      </c>
      <c r="D260" s="60">
        <v>1058433</v>
      </c>
      <c r="E260" s="12" t="s">
        <v>7</v>
      </c>
      <c r="F260" s="14" t="s">
        <v>277</v>
      </c>
      <c r="G260" s="13">
        <v>10.356999999999999</v>
      </c>
      <c r="H260" s="95">
        <v>42471</v>
      </c>
      <c r="I260" s="13">
        <v>7.5597291666666679</v>
      </c>
      <c r="J260" s="95">
        <v>42600</v>
      </c>
      <c r="K260" s="13">
        <v>9.4285714285714288</v>
      </c>
      <c r="L260" s="95">
        <v>42473</v>
      </c>
      <c r="M260" s="13">
        <v>9.2038571428571441</v>
      </c>
      <c r="N260" s="95">
        <v>42584</v>
      </c>
      <c r="O260" s="14">
        <v>0</v>
      </c>
      <c r="P260" s="14">
        <v>0</v>
      </c>
      <c r="U260" s="238"/>
    </row>
    <row r="261" spans="1:22" x14ac:dyDescent="0.3">
      <c r="A261" s="12" t="s">
        <v>65</v>
      </c>
      <c r="B261" s="12">
        <v>2016</v>
      </c>
      <c r="C261" s="12" t="s">
        <v>77</v>
      </c>
      <c r="D261" s="60">
        <v>1058430</v>
      </c>
      <c r="E261" s="12" t="s">
        <v>7</v>
      </c>
      <c r="F261" s="14" t="s">
        <v>277</v>
      </c>
      <c r="G261" s="13">
        <v>11.138999999999999</v>
      </c>
      <c r="H261" s="95">
        <v>42554</v>
      </c>
      <c r="I261" s="13">
        <v>8.7871666666666659</v>
      </c>
      <c r="J261" s="95">
        <v>42554</v>
      </c>
      <c r="K261" s="13">
        <v>10.846</v>
      </c>
      <c r="L261" s="95" t="s">
        <v>344</v>
      </c>
      <c r="M261" s="13">
        <v>10.552714285714286</v>
      </c>
      <c r="N261" s="95">
        <v>42584</v>
      </c>
      <c r="O261" s="14">
        <v>0</v>
      </c>
      <c r="P261" s="14">
        <v>0</v>
      </c>
      <c r="U261" s="238"/>
    </row>
    <row r="262" spans="1:22" x14ac:dyDescent="0.3">
      <c r="A262" s="12" t="s">
        <v>66</v>
      </c>
      <c r="B262" s="12">
        <v>2016</v>
      </c>
      <c r="C262" s="12" t="s">
        <v>77</v>
      </c>
      <c r="D262" s="60">
        <v>2292161</v>
      </c>
      <c r="E262" s="12" t="s">
        <v>7</v>
      </c>
      <c r="F262" s="14" t="s">
        <v>280</v>
      </c>
      <c r="G262" s="13" t="s">
        <v>275</v>
      </c>
      <c r="H262" s="95"/>
      <c r="I262" s="13"/>
      <c r="J262" s="95"/>
      <c r="K262" s="13"/>
      <c r="L262" s="95"/>
      <c r="M262" s="13"/>
      <c r="N262" s="95"/>
      <c r="O262" s="14"/>
      <c r="P262" s="14"/>
      <c r="U262" s="238"/>
    </row>
    <row r="263" spans="1:22" x14ac:dyDescent="0.3">
      <c r="A263" s="12" t="s">
        <v>539</v>
      </c>
      <c r="B263" s="12">
        <v>2016</v>
      </c>
      <c r="C263" s="12" t="s">
        <v>77</v>
      </c>
      <c r="D263" s="60">
        <v>9998881</v>
      </c>
      <c r="E263" s="12" t="s">
        <v>7</v>
      </c>
      <c r="F263" s="14" t="s">
        <v>453</v>
      </c>
      <c r="G263" s="13"/>
      <c r="H263" s="95"/>
      <c r="I263" s="13"/>
      <c r="J263" s="95"/>
      <c r="K263" s="13"/>
      <c r="L263" s="95"/>
      <c r="M263" s="13"/>
      <c r="N263" s="95"/>
      <c r="O263" s="14"/>
      <c r="P263" s="14"/>
      <c r="U263" s="238"/>
    </row>
    <row r="264" spans="1:22" x14ac:dyDescent="0.3">
      <c r="A264" s="12" t="s">
        <v>221</v>
      </c>
      <c r="B264" s="12">
        <v>2016</v>
      </c>
      <c r="C264" s="12" t="s">
        <v>77</v>
      </c>
      <c r="D264" s="60">
        <v>9998877</v>
      </c>
      <c r="E264" s="12" t="s">
        <v>7</v>
      </c>
      <c r="F264" s="14" t="s">
        <v>454</v>
      </c>
      <c r="G264" s="13"/>
      <c r="H264" s="95"/>
      <c r="I264" s="13"/>
      <c r="J264" s="95"/>
      <c r="K264" s="13"/>
      <c r="L264" s="95"/>
      <c r="M264" s="13"/>
      <c r="N264" s="95"/>
      <c r="O264" s="14"/>
      <c r="P264" s="14"/>
      <c r="U264" s="238"/>
    </row>
    <row r="265" spans="1:22" x14ac:dyDescent="0.3">
      <c r="A265" s="12" t="s">
        <v>84</v>
      </c>
      <c r="B265" s="12">
        <v>2016</v>
      </c>
      <c r="C265" s="12" t="s">
        <v>77</v>
      </c>
      <c r="D265" s="60" t="s">
        <v>281</v>
      </c>
      <c r="E265" s="12" t="s">
        <v>7</v>
      </c>
      <c r="F265" s="14" t="s">
        <v>455</v>
      </c>
      <c r="G265" s="13"/>
      <c r="H265" s="95"/>
      <c r="I265" s="13"/>
      <c r="J265" s="95"/>
      <c r="K265" s="13"/>
      <c r="L265" s="95"/>
      <c r="M265" s="13"/>
      <c r="N265" s="95"/>
      <c r="O265" s="14"/>
      <c r="P265" s="14"/>
      <c r="U265" s="238"/>
    </row>
    <row r="266" spans="1:22" x14ac:dyDescent="0.3">
      <c r="A266" s="12" t="s">
        <v>257</v>
      </c>
      <c r="B266" s="12">
        <v>2016</v>
      </c>
      <c r="C266" s="12" t="s">
        <v>77</v>
      </c>
      <c r="D266" s="60">
        <v>2292167</v>
      </c>
      <c r="E266" s="12" t="s">
        <v>7</v>
      </c>
      <c r="F266" s="14" t="s">
        <v>277</v>
      </c>
      <c r="G266" s="13">
        <v>19.187000000000001</v>
      </c>
      <c r="H266" s="95">
        <v>42580</v>
      </c>
      <c r="I266" s="13">
        <v>14.405833333333334</v>
      </c>
      <c r="J266" s="95">
        <v>42580</v>
      </c>
      <c r="K266" s="13">
        <v>17.909285714285712</v>
      </c>
      <c r="L266" s="95">
        <v>42580</v>
      </c>
      <c r="M266" s="13">
        <v>17.582714285714285</v>
      </c>
      <c r="N266" s="95">
        <v>42584</v>
      </c>
      <c r="O266" s="14">
        <v>3</v>
      </c>
      <c r="P266" s="14">
        <v>24</v>
      </c>
      <c r="U266" s="238"/>
    </row>
    <row r="267" spans="1:22" x14ac:dyDescent="0.3">
      <c r="A267" s="12" t="s">
        <v>145</v>
      </c>
      <c r="B267" s="12">
        <v>2016</v>
      </c>
      <c r="C267" s="12" t="s">
        <v>77</v>
      </c>
      <c r="D267" s="60">
        <v>2292163</v>
      </c>
      <c r="E267" s="12" t="s">
        <v>7</v>
      </c>
      <c r="F267" s="14" t="s">
        <v>456</v>
      </c>
      <c r="G267" s="13">
        <v>17.57</v>
      </c>
      <c r="H267" s="95">
        <v>42580</v>
      </c>
      <c r="I267" s="13">
        <v>13.299937500000008</v>
      </c>
      <c r="J267" s="95">
        <v>42580</v>
      </c>
      <c r="K267" s="13">
        <v>16.562857142857144</v>
      </c>
      <c r="L267" s="95">
        <v>42580</v>
      </c>
      <c r="M267" s="13">
        <v>16.167714285714286</v>
      </c>
      <c r="N267" s="95">
        <v>42584</v>
      </c>
      <c r="O267" s="14">
        <v>0</v>
      </c>
      <c r="P267" s="14">
        <v>5</v>
      </c>
      <c r="U267" s="238"/>
    </row>
    <row r="268" spans="1:22" x14ac:dyDescent="0.3">
      <c r="A268" s="12" t="s">
        <v>222</v>
      </c>
      <c r="B268" s="12">
        <v>2016</v>
      </c>
      <c r="C268" s="12" t="s">
        <v>77</v>
      </c>
      <c r="D268" s="60">
        <v>1058432</v>
      </c>
      <c r="E268" s="12" t="s">
        <v>7</v>
      </c>
      <c r="F268" s="14" t="s">
        <v>457</v>
      </c>
      <c r="G268" s="13"/>
      <c r="H268" s="95"/>
      <c r="I268" s="13"/>
      <c r="J268" s="95"/>
      <c r="K268" s="13"/>
      <c r="L268" s="95"/>
      <c r="M268" s="13"/>
      <c r="N268" s="95"/>
      <c r="O268" s="14"/>
      <c r="P268" s="14"/>
      <c r="U268" s="238"/>
    </row>
    <row r="269" spans="1:22" x14ac:dyDescent="0.3">
      <c r="A269" s="12" t="s">
        <v>223</v>
      </c>
      <c r="B269" s="12">
        <v>2016</v>
      </c>
      <c r="C269" s="12" t="s">
        <v>77</v>
      </c>
      <c r="D269" s="60">
        <v>1058439</v>
      </c>
      <c r="E269" s="12" t="s">
        <v>7</v>
      </c>
      <c r="F269" s="14" t="s">
        <v>456</v>
      </c>
      <c r="G269" s="13">
        <v>16.427</v>
      </c>
      <c r="H269" s="95">
        <v>42575</v>
      </c>
      <c r="I269" s="13">
        <v>13.359708333333336</v>
      </c>
      <c r="J269" s="95">
        <v>42580</v>
      </c>
      <c r="K269" s="13">
        <v>16.086857142857145</v>
      </c>
      <c r="L269" s="95">
        <v>42576</v>
      </c>
      <c r="M269" s="13">
        <v>15.418142857142858</v>
      </c>
      <c r="N269" s="95">
        <v>42583</v>
      </c>
      <c r="O269" s="14">
        <v>0</v>
      </c>
      <c r="P269" s="14">
        <v>0</v>
      </c>
      <c r="U269" s="238"/>
    </row>
    <row r="270" spans="1:22" x14ac:dyDescent="0.3">
      <c r="A270" s="12"/>
      <c r="B270" s="12"/>
      <c r="C270" s="12"/>
      <c r="D270" s="60"/>
      <c r="E270" s="12"/>
      <c r="F270" s="14"/>
      <c r="G270" s="13"/>
      <c r="H270" s="95"/>
      <c r="I270" s="13"/>
      <c r="J270" s="95"/>
      <c r="K270" s="13"/>
      <c r="L270" s="96"/>
      <c r="M270" s="13"/>
      <c r="N270" s="14"/>
      <c r="O270" s="14"/>
      <c r="P270" s="14"/>
      <c r="U270" s="238"/>
    </row>
    <row r="271" spans="1:22" x14ac:dyDescent="0.3">
      <c r="A271" s="12"/>
      <c r="B271" s="12"/>
      <c r="C271" s="12"/>
      <c r="D271" s="60"/>
      <c r="E271" s="12"/>
      <c r="F271" s="14"/>
      <c r="G271" s="13"/>
      <c r="H271" s="95"/>
      <c r="I271" s="13"/>
      <c r="J271" s="95"/>
      <c r="K271" s="13"/>
      <c r="L271" s="96"/>
      <c r="M271" s="13"/>
      <c r="N271" s="14"/>
      <c r="O271" s="14"/>
      <c r="P271" s="14"/>
      <c r="U271" s="238"/>
    </row>
    <row r="272" spans="1:22" x14ac:dyDescent="0.3">
      <c r="A272" s="12" t="s">
        <v>140</v>
      </c>
      <c r="B272" s="12">
        <v>2017</v>
      </c>
      <c r="C272" s="12" t="s">
        <v>77</v>
      </c>
      <c r="D272" s="60">
        <v>9998881</v>
      </c>
      <c r="E272" s="12" t="s">
        <v>7</v>
      </c>
      <c r="F272" s="14" t="s">
        <v>297</v>
      </c>
      <c r="G272" s="13">
        <v>13.942</v>
      </c>
      <c r="H272" s="95">
        <v>42939</v>
      </c>
      <c r="I272" s="13">
        <v>10.149333333333331</v>
      </c>
      <c r="J272" s="95">
        <v>42947</v>
      </c>
      <c r="K272" s="13">
        <v>13.433857142857144</v>
      </c>
      <c r="L272" s="95">
        <v>42939</v>
      </c>
      <c r="M272" s="13">
        <v>13.213000000000003</v>
      </c>
      <c r="N272" s="95">
        <v>42952</v>
      </c>
      <c r="O272" s="14">
        <v>0</v>
      </c>
      <c r="P272" s="14">
        <v>0</v>
      </c>
      <c r="U272" s="238"/>
    </row>
    <row r="273" spans="1:21" x14ac:dyDescent="0.3">
      <c r="A273" s="12" t="s">
        <v>549</v>
      </c>
      <c r="B273" s="12">
        <v>2017</v>
      </c>
      <c r="C273" s="12" t="s">
        <v>77</v>
      </c>
      <c r="D273" s="60">
        <v>9998876</v>
      </c>
      <c r="E273" s="12" t="s">
        <v>7</v>
      </c>
      <c r="F273" s="14" t="s">
        <v>296</v>
      </c>
      <c r="G273" s="13"/>
      <c r="H273" s="95"/>
      <c r="I273" s="13"/>
      <c r="J273" s="95"/>
      <c r="K273" s="13"/>
      <c r="L273" s="95"/>
      <c r="M273" s="13"/>
      <c r="N273" s="95"/>
      <c r="O273" s="14"/>
      <c r="P273" s="14"/>
      <c r="U273" s="238"/>
    </row>
    <row r="274" spans="1:21" x14ac:dyDescent="0.3">
      <c r="A274" s="12" t="s">
        <v>577</v>
      </c>
      <c r="B274" s="12">
        <v>2017</v>
      </c>
      <c r="C274" s="12" t="s">
        <v>77</v>
      </c>
      <c r="D274" s="60">
        <v>10173199</v>
      </c>
      <c r="E274" s="12" t="s">
        <v>7</v>
      </c>
      <c r="F274" s="14" t="s">
        <v>299</v>
      </c>
      <c r="G274" s="13">
        <v>15.855</v>
      </c>
      <c r="H274" s="95">
        <v>42951</v>
      </c>
      <c r="I274" s="13">
        <v>12.020291666666665</v>
      </c>
      <c r="J274" s="95">
        <v>42951</v>
      </c>
      <c r="K274" s="13">
        <v>15.295714285714286</v>
      </c>
      <c r="L274" s="95">
        <v>42951</v>
      </c>
      <c r="M274" s="13">
        <v>15.295714285714286</v>
      </c>
      <c r="N274" s="95">
        <v>42951</v>
      </c>
      <c r="O274" s="14">
        <v>0</v>
      </c>
      <c r="P274" s="14">
        <v>0</v>
      </c>
      <c r="U274" s="238"/>
    </row>
    <row r="275" spans="1:21" s="16" customFormat="1" x14ac:dyDescent="0.3">
      <c r="A275" s="14" t="s">
        <v>553</v>
      </c>
      <c r="B275" s="14">
        <v>2017</v>
      </c>
      <c r="C275" s="14" t="s">
        <v>186</v>
      </c>
      <c r="D275" s="15"/>
      <c r="E275" s="14" t="s">
        <v>7</v>
      </c>
      <c r="F275" s="14" t="s">
        <v>301</v>
      </c>
      <c r="G275" s="97">
        <v>15.2</v>
      </c>
      <c r="H275" s="156">
        <v>42947</v>
      </c>
      <c r="I275" s="97">
        <v>11.968958333333335</v>
      </c>
      <c r="J275" s="156">
        <v>42951</v>
      </c>
      <c r="K275" s="97">
        <v>14.88142857142857</v>
      </c>
      <c r="L275" s="156">
        <v>42951</v>
      </c>
      <c r="M275" s="97">
        <v>14.88142857142857</v>
      </c>
      <c r="N275" s="156">
        <v>42951</v>
      </c>
      <c r="O275" s="17">
        <v>0</v>
      </c>
      <c r="P275" s="17">
        <v>0</v>
      </c>
      <c r="U275" s="238"/>
    </row>
    <row r="276" spans="1:21" s="16" customFormat="1" x14ac:dyDescent="0.3">
      <c r="A276" s="14" t="s">
        <v>424</v>
      </c>
      <c r="B276" s="14">
        <v>2017</v>
      </c>
      <c r="C276" s="14" t="s">
        <v>77</v>
      </c>
      <c r="D276" s="15"/>
      <c r="E276" s="14"/>
      <c r="F276" s="14" t="s">
        <v>491</v>
      </c>
      <c r="G276" s="97"/>
      <c r="H276" s="156"/>
      <c r="I276" s="97"/>
      <c r="J276" s="156"/>
      <c r="K276" s="97"/>
      <c r="L276" s="156"/>
      <c r="M276" s="97"/>
      <c r="N276" s="156"/>
      <c r="O276" s="17"/>
      <c r="P276" s="17"/>
      <c r="U276" s="238"/>
    </row>
    <row r="277" spans="1:21" x14ac:dyDescent="0.3">
      <c r="A277" s="12" t="s">
        <v>572</v>
      </c>
      <c r="B277" s="12">
        <v>2017</v>
      </c>
      <c r="C277" s="14" t="s">
        <v>77</v>
      </c>
      <c r="D277" s="60">
        <v>2292167</v>
      </c>
      <c r="E277" s="12" t="s">
        <v>7</v>
      </c>
      <c r="F277" s="14" t="s">
        <v>302</v>
      </c>
      <c r="G277" s="13">
        <v>15.951000000000001</v>
      </c>
      <c r="H277" s="95">
        <v>42951</v>
      </c>
      <c r="I277" s="13">
        <v>12.648937500000001</v>
      </c>
      <c r="J277" s="95">
        <v>42951</v>
      </c>
      <c r="K277" s="13">
        <v>15.609857142857143</v>
      </c>
      <c r="L277" s="95">
        <v>42951</v>
      </c>
      <c r="M277" s="13">
        <v>15.609857142857143</v>
      </c>
      <c r="N277" s="95">
        <v>42951</v>
      </c>
      <c r="O277" s="14">
        <v>0</v>
      </c>
      <c r="P277" s="14">
        <v>1</v>
      </c>
      <c r="U277" s="238"/>
    </row>
    <row r="278" spans="1:21" x14ac:dyDescent="0.3">
      <c r="A278" s="224" t="s">
        <v>298</v>
      </c>
      <c r="B278" s="224">
        <v>2017</v>
      </c>
      <c r="C278" s="224" t="s">
        <v>77</v>
      </c>
      <c r="D278" s="225">
        <v>1058436</v>
      </c>
      <c r="E278" s="224" t="s">
        <v>7</v>
      </c>
      <c r="F278" s="224" t="s">
        <v>299</v>
      </c>
      <c r="G278" s="226">
        <v>16.045999999999999</v>
      </c>
      <c r="H278" s="229">
        <v>42951</v>
      </c>
      <c r="I278" s="226">
        <v>12.615875000000003</v>
      </c>
      <c r="J278" s="229">
        <v>42951</v>
      </c>
      <c r="K278" s="226">
        <v>15.650428571428574</v>
      </c>
      <c r="L278" s="229" t="s">
        <v>346</v>
      </c>
      <c r="M278" s="226">
        <v>15.650428571428574</v>
      </c>
      <c r="N278" s="229" t="s">
        <v>346</v>
      </c>
      <c r="O278" s="224">
        <v>0</v>
      </c>
      <c r="P278" s="224">
        <v>2</v>
      </c>
      <c r="U278" s="238"/>
    </row>
    <row r="279" spans="1:21" x14ac:dyDescent="0.3">
      <c r="A279" s="224" t="s">
        <v>298</v>
      </c>
      <c r="B279" s="224">
        <v>2017</v>
      </c>
      <c r="C279" s="224" t="s">
        <v>186</v>
      </c>
      <c r="D279" s="225"/>
      <c r="E279" s="224" t="s">
        <v>7</v>
      </c>
      <c r="F279" s="224" t="s">
        <v>194</v>
      </c>
      <c r="G279" s="227">
        <v>15.95</v>
      </c>
      <c r="H279" s="230">
        <v>42951</v>
      </c>
      <c r="I279" s="227">
        <v>12.527500000000003</v>
      </c>
      <c r="J279" s="230">
        <v>42951</v>
      </c>
      <c r="K279" s="227">
        <v>15.552857142857141</v>
      </c>
      <c r="L279" s="230">
        <v>42952</v>
      </c>
      <c r="M279" s="227">
        <v>15.552857142857141</v>
      </c>
      <c r="N279" s="230">
        <v>42952</v>
      </c>
      <c r="O279" s="228">
        <v>0</v>
      </c>
      <c r="P279" s="228">
        <v>0</v>
      </c>
      <c r="Q279" s="223">
        <f>G278-G279</f>
        <v>9.6000000000000085E-2</v>
      </c>
      <c r="R279" s="223">
        <f>I278-I279</f>
        <v>8.8374999999999204E-2</v>
      </c>
      <c r="S279" s="223">
        <f>K278-K279</f>
        <v>9.7571428571432861E-2</v>
      </c>
      <c r="T279" s="223">
        <f>M278-M279</f>
        <v>9.7571428571432861E-2</v>
      </c>
      <c r="U279" s="239">
        <f>AVERAGE(Q279:T279)</f>
        <v>9.4879464285716253E-2</v>
      </c>
    </row>
    <row r="280" spans="1:21" x14ac:dyDescent="0.3">
      <c r="A280" s="12" t="s">
        <v>207</v>
      </c>
      <c r="B280" s="12">
        <v>2017</v>
      </c>
      <c r="C280" s="14" t="s">
        <v>77</v>
      </c>
      <c r="D280" s="60">
        <v>2292157</v>
      </c>
      <c r="E280" s="12" t="s">
        <v>7</v>
      </c>
      <c r="F280" s="14" t="s">
        <v>299</v>
      </c>
      <c r="G280" s="13">
        <v>16.617999999999999</v>
      </c>
      <c r="H280" s="95" t="s">
        <v>303</v>
      </c>
      <c r="I280" s="13">
        <v>13.011687500000003</v>
      </c>
      <c r="J280" s="95">
        <v>42951</v>
      </c>
      <c r="K280" s="13">
        <v>16.168428571428567</v>
      </c>
      <c r="L280" s="95">
        <v>42952</v>
      </c>
      <c r="M280" s="13">
        <v>16.168428571428567</v>
      </c>
      <c r="N280" s="95">
        <v>42952</v>
      </c>
      <c r="O280" s="14">
        <v>0</v>
      </c>
      <c r="P280" s="14">
        <v>4</v>
      </c>
      <c r="U280" s="238"/>
    </row>
    <row r="281" spans="1:21" x14ac:dyDescent="0.3">
      <c r="A281" s="12" t="s">
        <v>63</v>
      </c>
      <c r="B281" s="12">
        <v>2017</v>
      </c>
      <c r="C281" s="14" t="s">
        <v>77</v>
      </c>
      <c r="D281" s="60">
        <v>10201677</v>
      </c>
      <c r="E281" s="12" t="s">
        <v>7</v>
      </c>
      <c r="F281" s="14" t="s">
        <v>302</v>
      </c>
      <c r="G281" s="13">
        <v>16.998999999999999</v>
      </c>
      <c r="H281" s="95">
        <v>42951</v>
      </c>
      <c r="I281" s="13">
        <v>13.160500000000004</v>
      </c>
      <c r="J281" s="95">
        <v>42951</v>
      </c>
      <c r="K281" s="13">
        <v>16.358999999999998</v>
      </c>
      <c r="L281" s="95">
        <v>42952</v>
      </c>
      <c r="M281" s="13">
        <v>16.358999999999998</v>
      </c>
      <c r="N281" s="95">
        <v>42952</v>
      </c>
      <c r="O281" s="14">
        <v>0</v>
      </c>
      <c r="P281" s="14">
        <v>6</v>
      </c>
      <c r="U281" s="238"/>
    </row>
    <row r="282" spans="1:21" ht="14.5" x14ac:dyDescent="0.35">
      <c r="A282" s="12" t="s">
        <v>469</v>
      </c>
      <c r="B282" s="12">
        <v>2017</v>
      </c>
      <c r="C282" s="14" t="s">
        <v>77</v>
      </c>
      <c r="D282" s="60">
        <v>10179359</v>
      </c>
      <c r="E282" s="12" t="s">
        <v>7</v>
      </c>
      <c r="F282" s="14" t="s">
        <v>299</v>
      </c>
      <c r="G282" s="13">
        <v>15.951000000000001</v>
      </c>
      <c r="H282" s="95">
        <v>42976</v>
      </c>
      <c r="I282" s="13">
        <v>12.870520833333332</v>
      </c>
      <c r="J282" s="95">
        <v>42951</v>
      </c>
      <c r="K282" s="13">
        <v>15.391</v>
      </c>
      <c r="L282" s="95">
        <v>42982</v>
      </c>
      <c r="M282" s="13">
        <v>15.391</v>
      </c>
      <c r="N282" s="95">
        <v>42982</v>
      </c>
      <c r="O282" s="14">
        <v>0</v>
      </c>
      <c r="P282" s="14">
        <v>0</v>
      </c>
      <c r="Q282" s="157" t="s">
        <v>347</v>
      </c>
      <c r="U282" s="238"/>
    </row>
    <row r="283" spans="1:21" x14ac:dyDescent="0.3">
      <c r="A283" s="12" t="s">
        <v>470</v>
      </c>
      <c r="B283" s="12">
        <v>2017</v>
      </c>
      <c r="C283" s="14" t="s">
        <v>186</v>
      </c>
      <c r="D283" s="60"/>
      <c r="E283" s="12" t="s">
        <v>7</v>
      </c>
      <c r="F283" s="14" t="s">
        <v>301</v>
      </c>
      <c r="G283" s="97">
        <v>16.73</v>
      </c>
      <c r="H283" s="156">
        <v>42951</v>
      </c>
      <c r="I283" s="97">
        <v>13.140208333333334</v>
      </c>
      <c r="J283" s="156">
        <v>42951</v>
      </c>
      <c r="K283" s="97">
        <v>16.095714285714287</v>
      </c>
      <c r="L283" s="156">
        <v>42952</v>
      </c>
      <c r="M283" s="97">
        <v>16.095714285714287</v>
      </c>
      <c r="N283" s="156">
        <v>42952</v>
      </c>
      <c r="O283" s="17">
        <v>0</v>
      </c>
      <c r="P283" s="17">
        <v>3</v>
      </c>
      <c r="U283" s="238"/>
    </row>
    <row r="284" spans="1:21" x14ac:dyDescent="0.3">
      <c r="A284" s="12" t="s">
        <v>138</v>
      </c>
      <c r="B284" s="12">
        <v>2017</v>
      </c>
      <c r="C284" s="12" t="s">
        <v>77</v>
      </c>
      <c r="D284" s="60">
        <v>9998877</v>
      </c>
      <c r="E284" s="12" t="s">
        <v>7</v>
      </c>
      <c r="F284" s="14" t="s">
        <v>297</v>
      </c>
      <c r="G284" s="13">
        <v>15.473000000000001</v>
      </c>
      <c r="H284" s="95">
        <v>42939</v>
      </c>
      <c r="I284" s="13">
        <v>11.532479166666668</v>
      </c>
      <c r="J284" s="95">
        <v>42941</v>
      </c>
      <c r="K284" s="13">
        <v>14.598714285714285</v>
      </c>
      <c r="L284" s="95">
        <v>42952</v>
      </c>
      <c r="M284" s="13">
        <v>14.598714285714285</v>
      </c>
      <c r="N284" s="95">
        <v>42952</v>
      </c>
      <c r="O284" s="14">
        <v>0</v>
      </c>
      <c r="P284" s="14">
        <v>0</v>
      </c>
      <c r="U284" s="238"/>
    </row>
    <row r="285" spans="1:21" x14ac:dyDescent="0.3">
      <c r="A285" s="12" t="s">
        <v>550</v>
      </c>
      <c r="B285" s="12">
        <v>2017</v>
      </c>
      <c r="C285" s="12" t="s">
        <v>77</v>
      </c>
      <c r="D285" s="60">
        <v>10192267</v>
      </c>
      <c r="E285" s="12" t="s">
        <v>7</v>
      </c>
      <c r="F285" s="14" t="s">
        <v>458</v>
      </c>
      <c r="G285" s="13">
        <v>18.045000000000002</v>
      </c>
      <c r="H285" s="95">
        <v>42951</v>
      </c>
      <c r="I285" s="13">
        <v>13.185229166666673</v>
      </c>
      <c r="J285" s="95">
        <v>42976</v>
      </c>
      <c r="K285" s="13">
        <v>17.488</v>
      </c>
      <c r="L285" s="95">
        <v>42951</v>
      </c>
      <c r="M285" s="13">
        <v>17.488</v>
      </c>
      <c r="N285" s="95">
        <v>42951</v>
      </c>
      <c r="O285" s="14">
        <v>0</v>
      </c>
      <c r="P285" s="14">
        <v>38</v>
      </c>
      <c r="U285" s="238"/>
    </row>
    <row r="286" spans="1:21" x14ac:dyDescent="0.3">
      <c r="A286" s="224" t="s">
        <v>448</v>
      </c>
      <c r="B286" s="224">
        <v>2017</v>
      </c>
      <c r="C286" s="224" t="s">
        <v>77</v>
      </c>
      <c r="D286" s="225">
        <v>10998621</v>
      </c>
      <c r="E286" s="224" t="s">
        <v>7</v>
      </c>
      <c r="F286" s="224" t="s">
        <v>458</v>
      </c>
      <c r="G286" s="226">
        <v>16.808</v>
      </c>
      <c r="H286" s="229" t="s">
        <v>303</v>
      </c>
      <c r="I286" s="226">
        <v>12.882645833333337</v>
      </c>
      <c r="J286" s="229">
        <v>42947</v>
      </c>
      <c r="K286" s="226">
        <v>16.359142857142853</v>
      </c>
      <c r="L286" s="229">
        <v>42952</v>
      </c>
      <c r="M286" s="226">
        <v>16.359142857142853</v>
      </c>
      <c r="N286" s="229">
        <v>42952</v>
      </c>
      <c r="O286" s="224">
        <v>0</v>
      </c>
      <c r="P286" s="224">
        <v>5</v>
      </c>
      <c r="U286" s="238"/>
    </row>
    <row r="287" spans="1:21" x14ac:dyDescent="0.3">
      <c r="A287" s="224" t="s">
        <v>448</v>
      </c>
      <c r="B287" s="224">
        <v>2017</v>
      </c>
      <c r="C287" s="224" t="s">
        <v>186</v>
      </c>
      <c r="D287" s="225"/>
      <c r="E287" s="224" t="s">
        <v>7</v>
      </c>
      <c r="F287" s="224" t="s">
        <v>301</v>
      </c>
      <c r="G287" s="227">
        <v>16.63</v>
      </c>
      <c r="H287" s="230">
        <v>42947</v>
      </c>
      <c r="I287" s="227">
        <v>12.693750000000001</v>
      </c>
      <c r="J287" s="230">
        <v>42947</v>
      </c>
      <c r="K287" s="227">
        <v>16.162857142857142</v>
      </c>
      <c r="L287" s="230">
        <v>42952</v>
      </c>
      <c r="M287" s="227">
        <v>16.162857142857142</v>
      </c>
      <c r="N287" s="230">
        <v>42952</v>
      </c>
      <c r="O287" s="228">
        <v>0</v>
      </c>
      <c r="P287" s="228">
        <v>4</v>
      </c>
      <c r="Q287" s="223">
        <f>G286-G287</f>
        <v>0.17800000000000082</v>
      </c>
      <c r="R287" s="223">
        <f>I286-I287</f>
        <v>0.18889583333333526</v>
      </c>
      <c r="S287" s="223">
        <f>K286-K287</f>
        <v>0.19628571428571107</v>
      </c>
      <c r="T287" s="223">
        <f>M286-M287</f>
        <v>0.19628571428571107</v>
      </c>
      <c r="U287" s="239">
        <f>AVERAGE(Q287:T287)</f>
        <v>0.18986681547618955</v>
      </c>
    </row>
    <row r="288" spans="1:21" x14ac:dyDescent="0.3">
      <c r="A288" s="12" t="s">
        <v>143</v>
      </c>
      <c r="B288" s="12">
        <v>2017</v>
      </c>
      <c r="C288" s="12" t="s">
        <v>77</v>
      </c>
      <c r="D288" s="60">
        <v>10173198</v>
      </c>
      <c r="E288" s="12" t="s">
        <v>7</v>
      </c>
      <c r="F288" s="14" t="s">
        <v>302</v>
      </c>
      <c r="G288" s="13">
        <v>9.8659999999999997</v>
      </c>
      <c r="H288" s="95">
        <v>42912</v>
      </c>
      <c r="I288" s="13">
        <v>7.9546666666666672</v>
      </c>
      <c r="J288" s="95">
        <v>42924</v>
      </c>
      <c r="K288" s="13">
        <v>9.6832857142857147</v>
      </c>
      <c r="L288" s="95">
        <v>42912</v>
      </c>
      <c r="M288" s="13">
        <v>8.9778571428571432</v>
      </c>
      <c r="N288" s="95">
        <v>42952</v>
      </c>
      <c r="O288" s="14">
        <v>0</v>
      </c>
      <c r="P288" s="14">
        <v>0</v>
      </c>
      <c r="U288" s="238"/>
    </row>
    <row r="289" spans="1:22" x14ac:dyDescent="0.3">
      <c r="A289" s="12" t="s">
        <v>65</v>
      </c>
      <c r="B289" s="12">
        <v>2017</v>
      </c>
      <c r="C289" s="12" t="s">
        <v>77</v>
      </c>
      <c r="D289" s="60">
        <v>1058430</v>
      </c>
      <c r="E289" s="12" t="s">
        <v>7</v>
      </c>
      <c r="F289" s="14" t="s">
        <v>305</v>
      </c>
      <c r="G289" s="13">
        <v>11.819000000000001</v>
      </c>
      <c r="H289" s="95">
        <v>42921</v>
      </c>
      <c r="I289" s="13">
        <v>9.5753541666666653</v>
      </c>
      <c r="J289" s="95">
        <v>42924</v>
      </c>
      <c r="K289" s="13">
        <v>11.555714285714286</v>
      </c>
      <c r="L289" s="95">
        <v>42927</v>
      </c>
      <c r="M289" s="13">
        <v>10.804142857142859</v>
      </c>
      <c r="N289" s="95" t="s">
        <v>346</v>
      </c>
      <c r="O289" s="14">
        <v>0</v>
      </c>
      <c r="P289" s="14">
        <v>0</v>
      </c>
      <c r="U289" s="238"/>
    </row>
    <row r="290" spans="1:22" x14ac:dyDescent="0.3">
      <c r="A290" s="12" t="s">
        <v>539</v>
      </c>
      <c r="B290" s="12">
        <v>2017</v>
      </c>
      <c r="C290" s="12" t="s">
        <v>77</v>
      </c>
      <c r="D290" s="60">
        <v>9847300</v>
      </c>
      <c r="E290" s="12" t="s">
        <v>7</v>
      </c>
      <c r="F290" s="14" t="s">
        <v>306</v>
      </c>
      <c r="G290" s="13">
        <v>12.497</v>
      </c>
      <c r="H290" s="95">
        <v>42947</v>
      </c>
      <c r="I290" s="13">
        <v>11.059854166666668</v>
      </c>
      <c r="J290" s="95">
        <v>42947</v>
      </c>
      <c r="K290" s="13">
        <v>12.165285714285714</v>
      </c>
      <c r="L290" s="95">
        <v>42951</v>
      </c>
      <c r="M290" s="13">
        <v>12.165285714285714</v>
      </c>
      <c r="N290" s="95">
        <v>42951</v>
      </c>
      <c r="O290" s="14">
        <v>0</v>
      </c>
      <c r="P290" s="14">
        <v>0</v>
      </c>
      <c r="U290" s="238"/>
    </row>
    <row r="291" spans="1:22" x14ac:dyDescent="0.3">
      <c r="A291" s="12" t="s">
        <v>221</v>
      </c>
      <c r="B291" s="12">
        <v>2017</v>
      </c>
      <c r="C291" s="12" t="s">
        <v>77</v>
      </c>
      <c r="D291" s="60">
        <v>9797415</v>
      </c>
      <c r="E291" s="12" t="s">
        <v>7</v>
      </c>
      <c r="F291" s="14" t="s">
        <v>306</v>
      </c>
      <c r="G291" s="13">
        <v>21.472999999999999</v>
      </c>
      <c r="H291" s="95">
        <v>42947</v>
      </c>
      <c r="I291" s="13">
        <v>15.969562499999995</v>
      </c>
      <c r="J291" s="95">
        <v>42947</v>
      </c>
      <c r="K291" s="13">
        <v>20.342857142857145</v>
      </c>
      <c r="L291" s="95">
        <v>42952</v>
      </c>
      <c r="M291" s="13">
        <v>20.342857142857145</v>
      </c>
      <c r="N291" s="95">
        <v>42952</v>
      </c>
      <c r="O291" s="17">
        <v>15</v>
      </c>
      <c r="P291" s="17">
        <v>15</v>
      </c>
      <c r="Q291" s="130" t="s">
        <v>348</v>
      </c>
      <c r="U291" s="238"/>
    </row>
    <row r="292" spans="1:22" x14ac:dyDescent="0.3">
      <c r="A292" s="12" t="s">
        <v>84</v>
      </c>
      <c r="B292" s="12">
        <v>2017</v>
      </c>
      <c r="C292" s="12" t="s">
        <v>77</v>
      </c>
      <c r="D292" s="60">
        <v>9797412</v>
      </c>
      <c r="E292" s="12" t="s">
        <v>7</v>
      </c>
      <c r="F292" s="14" t="s">
        <v>306</v>
      </c>
      <c r="G292" s="13">
        <v>16.902999999999999</v>
      </c>
      <c r="H292" s="95">
        <v>42976</v>
      </c>
      <c r="I292" s="13">
        <v>12.840750000000002</v>
      </c>
      <c r="J292" s="95">
        <v>42976</v>
      </c>
      <c r="K292" s="13">
        <v>15.909000000000001</v>
      </c>
      <c r="L292" s="95">
        <v>42953</v>
      </c>
      <c r="M292" s="13">
        <v>15.909000000000001</v>
      </c>
      <c r="N292" s="95">
        <v>42953</v>
      </c>
      <c r="O292" s="14">
        <v>0</v>
      </c>
      <c r="P292" s="14">
        <v>13</v>
      </c>
      <c r="U292" s="238"/>
    </row>
    <row r="293" spans="1:22" x14ac:dyDescent="0.3">
      <c r="A293" s="12" t="s">
        <v>145</v>
      </c>
      <c r="B293" s="12">
        <v>2017</v>
      </c>
      <c r="C293" s="12" t="s">
        <v>77</v>
      </c>
      <c r="D293" s="60">
        <v>2292163</v>
      </c>
      <c r="E293" s="12" t="s">
        <v>7</v>
      </c>
      <c r="F293" s="14" t="s">
        <v>302</v>
      </c>
      <c r="G293" s="13">
        <v>15.186999999999999</v>
      </c>
      <c r="H293" s="95">
        <v>42939</v>
      </c>
      <c r="I293" s="13">
        <v>15.186999999999999</v>
      </c>
      <c r="J293" s="95">
        <v>42947</v>
      </c>
      <c r="K293" s="13">
        <v>14.489571428571429</v>
      </c>
      <c r="L293" s="95">
        <v>42951</v>
      </c>
      <c r="M293" s="13">
        <v>14.489571428571429</v>
      </c>
      <c r="N293" s="95">
        <v>42951</v>
      </c>
      <c r="O293" s="14">
        <v>0</v>
      </c>
      <c r="P293" s="14">
        <v>0</v>
      </c>
      <c r="U293" s="238"/>
    </row>
    <row r="294" spans="1:22" x14ac:dyDescent="0.3">
      <c r="A294" s="12" t="s">
        <v>607</v>
      </c>
      <c r="B294" s="12">
        <v>2017</v>
      </c>
      <c r="C294" s="12" t="s">
        <v>77</v>
      </c>
      <c r="D294" s="60">
        <v>1058439</v>
      </c>
      <c r="E294" s="12" t="s">
        <v>7</v>
      </c>
      <c r="F294" s="14" t="s">
        <v>299</v>
      </c>
      <c r="G294" s="13">
        <v>15.186999999999999</v>
      </c>
      <c r="H294" s="95">
        <v>42989</v>
      </c>
      <c r="I294" s="13">
        <v>12.275979166666666</v>
      </c>
      <c r="J294" s="95">
        <v>42951</v>
      </c>
      <c r="K294" s="13">
        <v>14.626285714285714</v>
      </c>
      <c r="L294" s="95">
        <v>42952</v>
      </c>
      <c r="M294" s="13">
        <v>14.626285714285714</v>
      </c>
      <c r="N294" s="95">
        <v>42952</v>
      </c>
      <c r="O294" s="14">
        <v>0</v>
      </c>
      <c r="P294" s="14">
        <v>0</v>
      </c>
      <c r="U294" s="238"/>
    </row>
    <row r="295" spans="1:22" x14ac:dyDescent="0.3">
      <c r="U295" s="238"/>
    </row>
    <row r="296" spans="1:22" x14ac:dyDescent="0.3">
      <c r="A296" s="12" t="s">
        <v>140</v>
      </c>
      <c r="B296" s="12">
        <v>2018</v>
      </c>
      <c r="C296" s="12" t="s">
        <v>77</v>
      </c>
      <c r="D296" s="60">
        <v>9998881</v>
      </c>
      <c r="E296" s="12" t="s">
        <v>7</v>
      </c>
      <c r="F296" s="14" t="s">
        <v>349</v>
      </c>
      <c r="G296" s="13">
        <v>15.569000000000001</v>
      </c>
      <c r="H296" s="95">
        <v>43295</v>
      </c>
      <c r="I296" s="13">
        <v>11.187666666666665</v>
      </c>
      <c r="J296" s="95">
        <v>43295</v>
      </c>
      <c r="K296" s="13">
        <v>15.022714285714287</v>
      </c>
      <c r="L296" s="95" t="s">
        <v>350</v>
      </c>
      <c r="M296" s="13">
        <v>14.366285714285713</v>
      </c>
      <c r="N296" s="95">
        <v>43324</v>
      </c>
      <c r="O296" s="14">
        <v>0</v>
      </c>
      <c r="P296" s="14">
        <v>0</v>
      </c>
      <c r="U296" s="238"/>
    </row>
    <row r="297" spans="1:22" x14ac:dyDescent="0.3">
      <c r="A297" s="12" t="s">
        <v>549</v>
      </c>
      <c r="B297" s="12">
        <v>2018</v>
      </c>
      <c r="C297" s="12" t="s">
        <v>77</v>
      </c>
      <c r="D297" s="60">
        <v>20241379</v>
      </c>
      <c r="E297" s="12" t="s">
        <v>7</v>
      </c>
      <c r="F297" s="14" t="s">
        <v>351</v>
      </c>
      <c r="G297" s="13">
        <v>16.902999999999999</v>
      </c>
      <c r="H297" s="95">
        <v>43322</v>
      </c>
      <c r="I297" s="13">
        <v>12.076416666666669</v>
      </c>
      <c r="J297" s="95">
        <v>43322</v>
      </c>
      <c r="K297" s="13">
        <v>16.086571428571428</v>
      </c>
      <c r="L297" s="95">
        <v>43296</v>
      </c>
      <c r="M297" s="13">
        <v>16.004714285714289</v>
      </c>
      <c r="N297" s="95">
        <v>43324</v>
      </c>
      <c r="O297" s="14">
        <v>0</v>
      </c>
      <c r="P297" s="14">
        <v>5</v>
      </c>
      <c r="U297" s="238"/>
    </row>
    <row r="298" spans="1:22" x14ac:dyDescent="0.3">
      <c r="A298" s="12" t="s">
        <v>577</v>
      </c>
      <c r="B298" s="12">
        <v>2018</v>
      </c>
      <c r="C298" s="12" t="s">
        <v>77</v>
      </c>
      <c r="D298" s="60">
        <v>10173199</v>
      </c>
      <c r="E298" s="12" t="s">
        <v>7</v>
      </c>
      <c r="F298" s="14" t="s">
        <v>352</v>
      </c>
      <c r="G298" s="13">
        <v>17.189</v>
      </c>
      <c r="H298" s="95">
        <v>43322</v>
      </c>
      <c r="I298" s="13">
        <v>13.312250000000001</v>
      </c>
      <c r="J298" s="95">
        <v>43323</v>
      </c>
      <c r="K298" s="13">
        <v>16.522285714285712</v>
      </c>
      <c r="L298" s="95">
        <v>43299</v>
      </c>
      <c r="M298" s="13">
        <v>16.399714285714282</v>
      </c>
      <c r="N298" s="95">
        <v>43324</v>
      </c>
      <c r="O298" s="14">
        <v>0</v>
      </c>
      <c r="P298" s="14">
        <v>9</v>
      </c>
      <c r="U298" s="238"/>
    </row>
    <row r="299" spans="1:22" x14ac:dyDescent="0.3">
      <c r="A299" s="231" t="s">
        <v>554</v>
      </c>
      <c r="B299" s="231">
        <v>2018</v>
      </c>
      <c r="C299" s="231" t="s">
        <v>77</v>
      </c>
      <c r="D299" s="232">
        <v>2292167</v>
      </c>
      <c r="E299" s="231" t="s">
        <v>7</v>
      </c>
      <c r="F299" s="231" t="s">
        <v>353</v>
      </c>
      <c r="G299" s="233">
        <v>17.379000000000001</v>
      </c>
      <c r="H299" s="234">
        <v>43294</v>
      </c>
      <c r="I299" s="233">
        <v>13.603812500000004</v>
      </c>
      <c r="J299" s="234">
        <v>43322</v>
      </c>
      <c r="K299" s="233">
        <v>16.834714285714284</v>
      </c>
      <c r="L299" s="234">
        <v>43299</v>
      </c>
      <c r="M299" s="233">
        <v>16.358999999999998</v>
      </c>
      <c r="N299" s="234">
        <v>43324</v>
      </c>
      <c r="O299" s="231">
        <v>0</v>
      </c>
      <c r="P299" s="231">
        <v>10</v>
      </c>
      <c r="U299" s="238"/>
    </row>
    <row r="300" spans="1:22" s="16" customFormat="1" x14ac:dyDescent="0.3">
      <c r="A300" s="231" t="s">
        <v>553</v>
      </c>
      <c r="B300" s="231">
        <v>2018</v>
      </c>
      <c r="C300" s="231" t="s">
        <v>186</v>
      </c>
      <c r="D300" s="232"/>
      <c r="E300" s="231" t="s">
        <v>7</v>
      </c>
      <c r="F300" s="231" t="s">
        <v>302</v>
      </c>
      <c r="G300" s="235">
        <v>16.61</v>
      </c>
      <c r="H300" s="236">
        <v>43322</v>
      </c>
      <c r="I300" s="235">
        <v>13.27791666666667</v>
      </c>
      <c r="J300" s="236">
        <v>43323</v>
      </c>
      <c r="K300" s="235">
        <v>15.899999999999997</v>
      </c>
      <c r="L300" s="236">
        <v>43324</v>
      </c>
      <c r="M300" s="235">
        <v>15.899999999999997</v>
      </c>
      <c r="N300" s="236">
        <v>43324</v>
      </c>
      <c r="O300" s="237">
        <v>0</v>
      </c>
      <c r="P300" s="237">
        <v>5</v>
      </c>
      <c r="Q300" s="242">
        <f>G299-G300</f>
        <v>0.7690000000000019</v>
      </c>
      <c r="R300" s="242">
        <f>I299-I300</f>
        <v>0.32589583333333394</v>
      </c>
      <c r="S300" s="242">
        <f>K299-K300</f>
        <v>0.93471428571428739</v>
      </c>
      <c r="T300" s="242">
        <f>M299-M300</f>
        <v>0.45900000000000141</v>
      </c>
      <c r="U300" s="243">
        <f>AVERAGE(Q300:T300)</f>
        <v>0.62215252976190616</v>
      </c>
      <c r="V300" s="244" t="s">
        <v>396</v>
      </c>
    </row>
    <row r="301" spans="1:22" x14ac:dyDescent="0.3">
      <c r="A301" s="14" t="s">
        <v>551</v>
      </c>
      <c r="B301" s="12">
        <v>2018</v>
      </c>
      <c r="C301" s="12" t="s">
        <v>77</v>
      </c>
      <c r="D301" s="60">
        <v>20281701</v>
      </c>
      <c r="E301" s="12" t="s">
        <v>7</v>
      </c>
      <c r="F301" s="14" t="s">
        <v>351</v>
      </c>
      <c r="G301" s="13">
        <v>17.475000000000001</v>
      </c>
      <c r="H301" s="95" t="s">
        <v>354</v>
      </c>
      <c r="I301" s="13">
        <v>13.644416666666666</v>
      </c>
      <c r="J301" s="95">
        <v>43323</v>
      </c>
      <c r="K301" s="13">
        <v>17.012142857142859</v>
      </c>
      <c r="L301" s="95">
        <v>43299</v>
      </c>
      <c r="M301" s="13">
        <v>16.45428571428571</v>
      </c>
      <c r="N301" s="95">
        <v>43324</v>
      </c>
      <c r="O301" s="14">
        <v>0</v>
      </c>
      <c r="P301" s="14">
        <v>11</v>
      </c>
      <c r="U301" s="238"/>
    </row>
    <row r="302" spans="1:22" s="16" customFormat="1" x14ac:dyDescent="0.3">
      <c r="A302" s="14" t="s">
        <v>571</v>
      </c>
      <c r="B302" s="12">
        <v>2018</v>
      </c>
      <c r="C302" s="14" t="s">
        <v>77</v>
      </c>
      <c r="D302" s="15">
        <v>20241382</v>
      </c>
      <c r="E302" s="14" t="s">
        <v>7</v>
      </c>
      <c r="F302" s="14" t="s">
        <v>351</v>
      </c>
      <c r="G302" s="13">
        <v>11.528</v>
      </c>
      <c r="H302" s="95">
        <v>43311</v>
      </c>
      <c r="I302" s="13">
        <v>10.766708333333336</v>
      </c>
      <c r="J302" s="95">
        <v>43326</v>
      </c>
      <c r="K302" s="13">
        <v>11.236000000000001</v>
      </c>
      <c r="L302" s="95">
        <v>43311</v>
      </c>
      <c r="M302" s="13">
        <v>11.180285714285713</v>
      </c>
      <c r="N302" s="95">
        <v>43314</v>
      </c>
      <c r="O302" s="14">
        <v>0</v>
      </c>
      <c r="P302" s="14">
        <v>0</v>
      </c>
      <c r="U302" s="238"/>
    </row>
    <row r="303" spans="1:22" s="16" customFormat="1" x14ac:dyDescent="0.3">
      <c r="A303" s="14" t="s">
        <v>573</v>
      </c>
      <c r="B303" s="12">
        <v>2018</v>
      </c>
      <c r="C303" s="14" t="s">
        <v>85</v>
      </c>
      <c r="D303" s="15">
        <v>20135777</v>
      </c>
      <c r="E303" s="14" t="s">
        <v>409</v>
      </c>
      <c r="F303" s="14" t="s">
        <v>416</v>
      </c>
      <c r="G303" s="13">
        <v>16.891999999999999</v>
      </c>
      <c r="H303" s="95">
        <v>43294</v>
      </c>
      <c r="I303" s="13">
        <v>13.540916666666666</v>
      </c>
      <c r="J303" s="95">
        <v>43323</v>
      </c>
      <c r="K303" s="13">
        <v>16.411714285714286</v>
      </c>
      <c r="L303" s="95">
        <v>43299</v>
      </c>
      <c r="M303" s="13">
        <v>16.108714285714289</v>
      </c>
      <c r="N303" s="95">
        <v>43325</v>
      </c>
      <c r="O303" s="14">
        <v>0</v>
      </c>
      <c r="P303" s="14">
        <v>8</v>
      </c>
      <c r="Q303" s="16" t="s">
        <v>719</v>
      </c>
    </row>
    <row r="304" spans="1:22" s="16" customFormat="1" x14ac:dyDescent="0.3">
      <c r="A304" s="14" t="s">
        <v>417</v>
      </c>
      <c r="B304" s="12">
        <v>2018</v>
      </c>
      <c r="C304" s="14" t="s">
        <v>85</v>
      </c>
      <c r="D304" s="15">
        <v>20135755</v>
      </c>
      <c r="E304" s="14" t="s">
        <v>409</v>
      </c>
      <c r="F304" s="14" t="s">
        <v>416</v>
      </c>
      <c r="G304" s="13">
        <v>16.986999999999998</v>
      </c>
      <c r="H304" s="95">
        <v>43294</v>
      </c>
      <c r="I304" s="13">
        <v>13.702541666666663</v>
      </c>
      <c r="J304" s="95">
        <v>43323</v>
      </c>
      <c r="K304" s="13">
        <v>16.551285714285715</v>
      </c>
      <c r="L304" s="95">
        <v>43299</v>
      </c>
      <c r="M304" s="13">
        <v>16.210714285714285</v>
      </c>
      <c r="N304" s="95">
        <v>43325</v>
      </c>
      <c r="O304" s="14">
        <v>0</v>
      </c>
      <c r="P304" s="14">
        <v>10</v>
      </c>
      <c r="Q304" s="16" t="s">
        <v>721</v>
      </c>
    </row>
    <row r="305" spans="1:21" x14ac:dyDescent="0.3">
      <c r="A305" s="224" t="s">
        <v>298</v>
      </c>
      <c r="B305" s="224">
        <v>2018</v>
      </c>
      <c r="C305" s="224" t="s">
        <v>77</v>
      </c>
      <c r="D305" s="225">
        <v>1058436</v>
      </c>
      <c r="E305" s="224" t="s">
        <v>7</v>
      </c>
      <c r="F305" s="224" t="s">
        <v>353</v>
      </c>
      <c r="G305" s="226">
        <v>17.475000000000001</v>
      </c>
      <c r="H305" s="229">
        <v>43322</v>
      </c>
      <c r="I305" s="226">
        <v>13.79172916666667</v>
      </c>
      <c r="J305" s="229">
        <v>43322</v>
      </c>
      <c r="K305" s="226">
        <v>16.876142857142856</v>
      </c>
      <c r="L305" s="229">
        <v>43299</v>
      </c>
      <c r="M305" s="226">
        <v>16.658428571428569</v>
      </c>
      <c r="N305" s="229">
        <v>43325</v>
      </c>
      <c r="O305" s="224">
        <v>0</v>
      </c>
      <c r="P305" s="224">
        <v>15</v>
      </c>
      <c r="U305" s="238"/>
    </row>
    <row r="306" spans="1:21" x14ac:dyDescent="0.3">
      <c r="A306" s="224" t="s">
        <v>298</v>
      </c>
      <c r="B306" s="224">
        <v>2018</v>
      </c>
      <c r="C306" s="224" t="s">
        <v>186</v>
      </c>
      <c r="D306" s="225"/>
      <c r="E306" s="224" t="s">
        <v>7</v>
      </c>
      <c r="F306" s="224" t="s">
        <v>355</v>
      </c>
      <c r="G306" s="227">
        <v>17.37</v>
      </c>
      <c r="H306" s="230">
        <v>43322</v>
      </c>
      <c r="I306" s="227">
        <v>13.706458333333336</v>
      </c>
      <c r="J306" s="230">
        <v>43323</v>
      </c>
      <c r="K306" s="227">
        <v>16.792857142857141</v>
      </c>
      <c r="L306" s="230">
        <v>43299</v>
      </c>
      <c r="M306" s="227">
        <v>16.585714285714285</v>
      </c>
      <c r="N306" s="230">
        <v>43325</v>
      </c>
      <c r="O306" s="228">
        <v>0</v>
      </c>
      <c r="P306" s="228">
        <v>15</v>
      </c>
      <c r="Q306" s="223">
        <f>G305-G306</f>
        <v>0.10500000000000043</v>
      </c>
      <c r="R306" s="223">
        <f>I305-I306</f>
        <v>8.5270833333334295E-2</v>
      </c>
      <c r="S306" s="223">
        <f>K305-K306</f>
        <v>8.3285714285715073E-2</v>
      </c>
      <c r="T306" s="223">
        <f>M305-M306</f>
        <v>7.2714285714283733E-2</v>
      </c>
      <c r="U306" s="239">
        <f>AVERAGE(Q306:T306)</f>
        <v>8.6567708333333382E-2</v>
      </c>
    </row>
    <row r="307" spans="1:21" x14ac:dyDescent="0.3">
      <c r="A307" s="12" t="s">
        <v>207</v>
      </c>
      <c r="B307" s="12">
        <v>2018</v>
      </c>
      <c r="C307" s="14" t="s">
        <v>77</v>
      </c>
      <c r="D307" s="60">
        <v>2292157</v>
      </c>
      <c r="E307" s="12" t="s">
        <v>7</v>
      </c>
      <c r="F307" s="14" t="s">
        <v>356</v>
      </c>
      <c r="G307" s="13"/>
      <c r="H307" s="95"/>
      <c r="I307" s="13"/>
      <c r="J307" s="95"/>
      <c r="K307" s="13"/>
      <c r="L307" s="95"/>
      <c r="M307" s="13"/>
      <c r="N307" s="95"/>
      <c r="O307" s="14"/>
      <c r="P307" s="14"/>
      <c r="U307" s="238"/>
    </row>
    <row r="308" spans="1:21" x14ac:dyDescent="0.3">
      <c r="A308" s="12" t="s">
        <v>63</v>
      </c>
      <c r="B308" s="12">
        <v>2018</v>
      </c>
      <c r="C308" s="14" t="s">
        <v>77</v>
      </c>
      <c r="D308" s="60">
        <v>10201677</v>
      </c>
      <c r="E308" s="12" t="s">
        <v>7</v>
      </c>
      <c r="F308" s="14" t="s">
        <v>356</v>
      </c>
      <c r="G308" s="13"/>
      <c r="H308" s="95"/>
      <c r="I308" s="13"/>
      <c r="J308" s="95"/>
      <c r="K308" s="13"/>
      <c r="L308" s="95"/>
      <c r="M308" s="13"/>
      <c r="N308" s="95"/>
      <c r="O308" s="14"/>
      <c r="P308" s="14"/>
      <c r="U308" s="238"/>
    </row>
    <row r="309" spans="1:21" ht="14.5" x14ac:dyDescent="0.35">
      <c r="A309" s="12" t="s">
        <v>469</v>
      </c>
      <c r="B309" s="12">
        <v>2018</v>
      </c>
      <c r="C309" s="14" t="s">
        <v>77</v>
      </c>
      <c r="D309" s="60">
        <v>10179359</v>
      </c>
      <c r="E309" s="12" t="s">
        <v>7</v>
      </c>
      <c r="F309" s="14" t="s">
        <v>353</v>
      </c>
      <c r="G309" s="13">
        <v>18.331</v>
      </c>
      <c r="H309" s="95">
        <v>43322</v>
      </c>
      <c r="I309" s="13">
        <v>14.416187500000001</v>
      </c>
      <c r="J309" s="95">
        <v>43322</v>
      </c>
      <c r="K309" s="13">
        <v>17.760000000000002</v>
      </c>
      <c r="L309" s="95">
        <v>43324</v>
      </c>
      <c r="M309" s="13">
        <v>17.760000000000002</v>
      </c>
      <c r="N309" s="95">
        <v>43324</v>
      </c>
      <c r="O309" s="14">
        <v>0</v>
      </c>
      <c r="P309" s="14">
        <v>21</v>
      </c>
      <c r="Q309" s="200"/>
      <c r="U309" s="238"/>
    </row>
    <row r="310" spans="1:21" x14ac:dyDescent="0.3">
      <c r="A310" s="12" t="s">
        <v>470</v>
      </c>
      <c r="B310" s="12">
        <v>2018</v>
      </c>
      <c r="C310" s="14" t="s">
        <v>186</v>
      </c>
      <c r="D310" s="60"/>
      <c r="E310" s="12" t="s">
        <v>7</v>
      </c>
      <c r="F310" s="14" t="s">
        <v>302</v>
      </c>
      <c r="G310" s="97">
        <v>18.3</v>
      </c>
      <c r="H310" s="156">
        <v>43322</v>
      </c>
      <c r="I310" s="97">
        <v>14.472499999999997</v>
      </c>
      <c r="J310" s="156">
        <v>43323</v>
      </c>
      <c r="K310" s="97">
        <v>17.561428571428571</v>
      </c>
      <c r="L310" s="156">
        <v>43324</v>
      </c>
      <c r="M310" s="97">
        <v>17.561428571428571</v>
      </c>
      <c r="N310" s="156">
        <v>43324</v>
      </c>
      <c r="O310" s="17">
        <v>0</v>
      </c>
      <c r="P310" s="17">
        <v>19</v>
      </c>
      <c r="U310" s="238"/>
    </row>
    <row r="311" spans="1:21" x14ac:dyDescent="0.3">
      <c r="A311" s="12" t="s">
        <v>138</v>
      </c>
      <c r="B311" s="12">
        <v>2018</v>
      </c>
      <c r="C311" s="12" t="s">
        <v>77</v>
      </c>
      <c r="D311" s="60">
        <v>9998877</v>
      </c>
      <c r="E311" s="12" t="s">
        <v>7</v>
      </c>
      <c r="F311" s="14" t="s">
        <v>349</v>
      </c>
      <c r="G311" s="13">
        <v>17.475000000000001</v>
      </c>
      <c r="H311" s="95">
        <v>43296</v>
      </c>
      <c r="I311" s="13">
        <v>12.365166666666672</v>
      </c>
      <c r="J311" s="95">
        <v>43322</v>
      </c>
      <c r="K311" s="13">
        <v>16.617571428571427</v>
      </c>
      <c r="L311" s="95">
        <v>43299</v>
      </c>
      <c r="M311" s="13">
        <v>16.576857142857143</v>
      </c>
      <c r="N311" s="95">
        <v>43324</v>
      </c>
      <c r="O311" s="14">
        <v>0</v>
      </c>
      <c r="P311" s="14">
        <v>15</v>
      </c>
      <c r="U311" s="238"/>
    </row>
    <row r="312" spans="1:21" x14ac:dyDescent="0.3">
      <c r="A312" s="12" t="s">
        <v>550</v>
      </c>
      <c r="B312" s="12">
        <v>2018</v>
      </c>
      <c r="C312" s="12" t="s">
        <v>77</v>
      </c>
      <c r="D312" s="60">
        <v>10192267</v>
      </c>
      <c r="E312" s="12" t="s">
        <v>7</v>
      </c>
      <c r="F312" s="14" t="s">
        <v>352</v>
      </c>
      <c r="G312" s="13">
        <v>19.948</v>
      </c>
      <c r="H312" s="95">
        <v>43322</v>
      </c>
      <c r="I312" s="13">
        <v>14.664250000000008</v>
      </c>
      <c r="J312" s="95">
        <v>43322</v>
      </c>
      <c r="K312" s="13">
        <v>18.724714285714281</v>
      </c>
      <c r="L312" s="95">
        <v>43325</v>
      </c>
      <c r="M312" s="13">
        <v>18.724714285714281</v>
      </c>
      <c r="N312" s="95">
        <v>43325</v>
      </c>
      <c r="O312" s="14">
        <v>24</v>
      </c>
      <c r="P312" s="14">
        <v>25</v>
      </c>
      <c r="U312" s="238"/>
    </row>
    <row r="313" spans="1:21" x14ac:dyDescent="0.3">
      <c r="A313" s="224" t="s">
        <v>448</v>
      </c>
      <c r="B313" s="224">
        <v>2018</v>
      </c>
      <c r="C313" s="224" t="s">
        <v>77</v>
      </c>
      <c r="D313" s="225">
        <v>10998621</v>
      </c>
      <c r="E313" s="224" t="s">
        <v>7</v>
      </c>
      <c r="F313" s="224" t="s">
        <v>353</v>
      </c>
      <c r="G313" s="226">
        <v>18.331</v>
      </c>
      <c r="H313" s="229">
        <v>43322</v>
      </c>
      <c r="I313" s="226">
        <v>14.033895833333332</v>
      </c>
      <c r="J313" s="229">
        <v>43322</v>
      </c>
      <c r="K313" s="226">
        <v>17.637428571428575</v>
      </c>
      <c r="L313" s="229">
        <v>43299</v>
      </c>
      <c r="M313" s="226">
        <v>17.501714285714286</v>
      </c>
      <c r="N313" s="229">
        <v>43325</v>
      </c>
      <c r="O313" s="224">
        <v>0</v>
      </c>
      <c r="P313" s="224">
        <v>21</v>
      </c>
      <c r="U313" s="238"/>
    </row>
    <row r="314" spans="1:21" x14ac:dyDescent="0.3">
      <c r="A314" s="224" t="s">
        <v>448</v>
      </c>
      <c r="B314" s="224">
        <v>2018</v>
      </c>
      <c r="C314" s="224" t="s">
        <v>186</v>
      </c>
      <c r="D314" s="225"/>
      <c r="E314" s="224" t="s">
        <v>7</v>
      </c>
      <c r="F314" s="224" t="s">
        <v>246</v>
      </c>
      <c r="G314" s="227">
        <v>18.170000000000002</v>
      </c>
      <c r="H314" s="230">
        <v>43322</v>
      </c>
      <c r="I314" s="227">
        <v>13.796249999999995</v>
      </c>
      <c r="J314" s="230">
        <v>43322</v>
      </c>
      <c r="K314" s="227">
        <v>17.444285714285716</v>
      </c>
      <c r="L314" s="230">
        <v>43299</v>
      </c>
      <c r="M314" s="227">
        <v>17.317142857142859</v>
      </c>
      <c r="N314" s="230">
        <v>43325</v>
      </c>
      <c r="O314" s="228">
        <v>0</v>
      </c>
      <c r="P314" s="228">
        <v>13</v>
      </c>
      <c r="Q314" s="223">
        <f>G313-G314</f>
        <v>0.16099999999999781</v>
      </c>
      <c r="R314" s="223">
        <f>I313-I314</f>
        <v>0.23764583333333711</v>
      </c>
      <c r="S314" s="223">
        <f>K313-K314</f>
        <v>0.19314285714285973</v>
      </c>
      <c r="T314" s="223">
        <f>M313-M314</f>
        <v>0.18457142857142728</v>
      </c>
      <c r="U314" s="239">
        <f>AVERAGE(Q314:T314)</f>
        <v>0.19409002976190548</v>
      </c>
    </row>
    <row r="315" spans="1:21" x14ac:dyDescent="0.3">
      <c r="A315" s="12" t="s">
        <v>143</v>
      </c>
      <c r="B315" s="12">
        <v>2018</v>
      </c>
      <c r="C315" s="12" t="s">
        <v>77</v>
      </c>
      <c r="D315" s="60">
        <v>10173198</v>
      </c>
      <c r="E315" s="12" t="s">
        <v>7</v>
      </c>
      <c r="F315" s="14" t="s">
        <v>358</v>
      </c>
      <c r="G315" s="195">
        <v>11.138999999999999</v>
      </c>
      <c r="H315" s="196">
        <v>43245</v>
      </c>
      <c r="I315" s="195">
        <v>8.3913749999999983</v>
      </c>
      <c r="J315" s="196">
        <v>43313</v>
      </c>
      <c r="K315" s="195">
        <v>10.301</v>
      </c>
      <c r="L315" s="196">
        <v>43325</v>
      </c>
      <c r="M315" s="195">
        <v>10.301</v>
      </c>
      <c r="N315" s="196">
        <v>43325</v>
      </c>
      <c r="O315" s="194">
        <v>0</v>
      </c>
      <c r="P315" s="194">
        <v>0</v>
      </c>
      <c r="Q315" s="130" t="s">
        <v>357</v>
      </c>
    </row>
    <row r="316" spans="1:21" x14ac:dyDescent="0.3">
      <c r="A316" s="12" t="s">
        <v>65</v>
      </c>
      <c r="B316" s="12">
        <v>2018</v>
      </c>
      <c r="C316" s="12" t="s">
        <v>77</v>
      </c>
      <c r="D316" s="60">
        <v>1058430</v>
      </c>
      <c r="E316" s="12" t="s">
        <v>7</v>
      </c>
      <c r="F316" s="14" t="s">
        <v>358</v>
      </c>
      <c r="G316" s="13">
        <v>10.651</v>
      </c>
      <c r="H316" s="95">
        <v>43289</v>
      </c>
      <c r="I316" s="13">
        <v>8.9643125000000001</v>
      </c>
      <c r="J316" s="95">
        <v>43298</v>
      </c>
      <c r="K316" s="13">
        <v>10.412999999999998</v>
      </c>
      <c r="L316" s="95">
        <v>43299</v>
      </c>
      <c r="M316" s="13">
        <v>10.104857142857144</v>
      </c>
      <c r="N316" s="95" t="s">
        <v>317</v>
      </c>
      <c r="O316" s="14">
        <v>0</v>
      </c>
      <c r="P316" s="14">
        <v>0</v>
      </c>
    </row>
    <row r="317" spans="1:21" x14ac:dyDescent="0.3">
      <c r="A317" s="14" t="s">
        <v>359</v>
      </c>
      <c r="B317" s="14">
        <v>2018</v>
      </c>
      <c r="C317" s="14" t="s">
        <v>77</v>
      </c>
      <c r="D317" s="337">
        <v>11002731</v>
      </c>
      <c r="E317" s="14" t="s">
        <v>7</v>
      </c>
      <c r="F317" s="14" t="s">
        <v>437</v>
      </c>
      <c r="G317" s="195">
        <v>18.236000000000001</v>
      </c>
      <c r="H317" s="196">
        <v>43692</v>
      </c>
      <c r="I317" s="195">
        <v>13.441875000000005</v>
      </c>
      <c r="J317" s="196">
        <v>43696</v>
      </c>
      <c r="K317" s="195">
        <v>16.711571428571428</v>
      </c>
      <c r="L317" s="196">
        <v>43696</v>
      </c>
      <c r="M317" s="195">
        <v>16.711571428571428</v>
      </c>
      <c r="N317" s="196">
        <v>43696</v>
      </c>
      <c r="O317" s="194">
        <v>0</v>
      </c>
      <c r="P317" s="194">
        <v>22</v>
      </c>
      <c r="Q317" s="130" t="s">
        <v>660</v>
      </c>
    </row>
    <row r="318" spans="1:21" x14ac:dyDescent="0.3">
      <c r="A318" s="14" t="s">
        <v>359</v>
      </c>
      <c r="B318" s="14">
        <v>2018</v>
      </c>
      <c r="C318" s="14" t="s">
        <v>77</v>
      </c>
      <c r="D318" s="337">
        <v>20261608</v>
      </c>
      <c r="E318" s="14" t="s">
        <v>7</v>
      </c>
      <c r="F318" s="14" t="s">
        <v>360</v>
      </c>
      <c r="G318" s="195">
        <v>17.57</v>
      </c>
      <c r="H318" s="196" t="s">
        <v>361</v>
      </c>
      <c r="I318" s="195">
        <v>13.773125000000002</v>
      </c>
      <c r="J318" s="196">
        <v>43324</v>
      </c>
      <c r="K318" s="195">
        <v>16.971571428571426</v>
      </c>
      <c r="L318" s="196">
        <v>43325</v>
      </c>
      <c r="M318" s="195">
        <v>16.971571428571426</v>
      </c>
      <c r="N318" s="196">
        <v>43325</v>
      </c>
      <c r="O318" s="194">
        <v>0</v>
      </c>
      <c r="P318" s="194">
        <v>11</v>
      </c>
    </row>
    <row r="319" spans="1:21" x14ac:dyDescent="0.3">
      <c r="A319" s="14" t="s">
        <v>539</v>
      </c>
      <c r="B319" s="14">
        <v>2018</v>
      </c>
      <c r="C319" s="14" t="s">
        <v>77</v>
      </c>
      <c r="D319" s="15">
        <v>9847300</v>
      </c>
      <c r="E319" s="14" t="s">
        <v>7</v>
      </c>
      <c r="F319" s="14" t="s">
        <v>362</v>
      </c>
      <c r="G319" s="13">
        <v>12.98</v>
      </c>
      <c r="H319" s="95">
        <v>43324</v>
      </c>
      <c r="I319" s="13">
        <v>11.215458333333332</v>
      </c>
      <c r="J319" s="95">
        <v>43306</v>
      </c>
      <c r="K319" s="13">
        <v>12.192285714285713</v>
      </c>
      <c r="L319" s="95">
        <v>43325</v>
      </c>
      <c r="M319" s="13">
        <v>12.192285714285713</v>
      </c>
      <c r="N319" s="95">
        <v>43325</v>
      </c>
      <c r="O319" s="14">
        <v>0</v>
      </c>
      <c r="P319" s="14">
        <v>0</v>
      </c>
    </row>
    <row r="320" spans="1:21" x14ac:dyDescent="0.3">
      <c r="A320" s="14" t="s">
        <v>221</v>
      </c>
      <c r="B320" s="14">
        <v>2018</v>
      </c>
      <c r="C320" s="14" t="s">
        <v>77</v>
      </c>
      <c r="D320" s="15">
        <v>9797415</v>
      </c>
      <c r="E320" s="14" t="s">
        <v>7</v>
      </c>
      <c r="F320" s="14" t="s">
        <v>362</v>
      </c>
      <c r="G320" s="13">
        <v>21.951000000000001</v>
      </c>
      <c r="H320" s="95">
        <v>43322</v>
      </c>
      <c r="I320" s="13">
        <v>16.411020833333328</v>
      </c>
      <c r="J320" s="95">
        <v>43323</v>
      </c>
      <c r="K320" s="13">
        <v>21.037285714285712</v>
      </c>
      <c r="L320" s="95">
        <v>43324</v>
      </c>
      <c r="M320" s="13">
        <v>21.037285714285712</v>
      </c>
      <c r="N320" s="95">
        <v>43324</v>
      </c>
      <c r="O320" s="14">
        <v>26</v>
      </c>
      <c r="P320" s="14">
        <v>25</v>
      </c>
    </row>
    <row r="321" spans="1:16" x14ac:dyDescent="0.3">
      <c r="A321" s="14" t="s">
        <v>84</v>
      </c>
      <c r="B321" s="14">
        <v>2018</v>
      </c>
      <c r="C321" s="14" t="s">
        <v>77</v>
      </c>
      <c r="D321" s="15">
        <v>9797412</v>
      </c>
      <c r="E321" s="14" t="s">
        <v>7</v>
      </c>
      <c r="F321" s="14" t="s">
        <v>362</v>
      </c>
      <c r="G321" s="13">
        <v>16.523</v>
      </c>
      <c r="H321" s="95">
        <v>43305</v>
      </c>
      <c r="I321" s="13">
        <v>13.447395833333337</v>
      </c>
      <c r="J321" s="95">
        <v>43314</v>
      </c>
      <c r="K321" s="13">
        <v>16.18242857142857</v>
      </c>
      <c r="L321" s="95">
        <v>43311</v>
      </c>
      <c r="M321" s="13">
        <v>16.004999999999999</v>
      </c>
      <c r="N321" s="95">
        <v>43324</v>
      </c>
      <c r="O321" s="14">
        <v>0</v>
      </c>
      <c r="P321" s="14">
        <v>8</v>
      </c>
    </row>
    <row r="322" spans="1:16" x14ac:dyDescent="0.3">
      <c r="A322" s="14" t="s">
        <v>145</v>
      </c>
      <c r="B322" s="14">
        <v>2018</v>
      </c>
      <c r="C322" s="14" t="s">
        <v>77</v>
      </c>
      <c r="D322" s="15">
        <v>2292163</v>
      </c>
      <c r="E322" s="14" t="s">
        <v>7</v>
      </c>
      <c r="F322" s="14" t="s">
        <v>358</v>
      </c>
      <c r="G322" s="13">
        <v>16.427</v>
      </c>
      <c r="H322" s="95">
        <v>43289</v>
      </c>
      <c r="I322" s="13">
        <v>12.678208333333332</v>
      </c>
      <c r="J322" s="95">
        <v>43295</v>
      </c>
      <c r="K322" s="13">
        <v>16.018428571428569</v>
      </c>
      <c r="L322" s="95">
        <v>43295</v>
      </c>
      <c r="M322" s="13">
        <v>14.32442857142857</v>
      </c>
      <c r="N322" s="95">
        <v>43313</v>
      </c>
      <c r="O322" s="14">
        <v>0</v>
      </c>
      <c r="P322" s="14">
        <v>0</v>
      </c>
    </row>
    <row r="323" spans="1:16" x14ac:dyDescent="0.3">
      <c r="A323" s="14" t="s">
        <v>607</v>
      </c>
      <c r="B323" s="14">
        <v>2018</v>
      </c>
      <c r="C323" s="14" t="s">
        <v>77</v>
      </c>
      <c r="D323" s="15">
        <v>1058439</v>
      </c>
      <c r="E323" s="14" t="s">
        <v>7</v>
      </c>
      <c r="F323" s="14" t="s">
        <v>358</v>
      </c>
      <c r="G323" s="13">
        <v>16.808</v>
      </c>
      <c r="H323" s="95">
        <v>43322</v>
      </c>
      <c r="I323" s="13">
        <v>13.033145833333338</v>
      </c>
      <c r="J323" s="95">
        <v>43295</v>
      </c>
      <c r="K323" s="13">
        <v>15.868714285714285</v>
      </c>
      <c r="L323" s="95">
        <v>43295</v>
      </c>
      <c r="M323" s="13">
        <v>15.827142857142857</v>
      </c>
      <c r="N323" s="95">
        <v>43323</v>
      </c>
      <c r="O323" s="14">
        <v>0</v>
      </c>
      <c r="P323" s="14">
        <v>2</v>
      </c>
    </row>
    <row r="324" spans="1:16" x14ac:dyDescent="0.3">
      <c r="A324" s="14"/>
      <c r="B324" s="14"/>
      <c r="C324" s="14"/>
      <c r="D324" s="15"/>
      <c r="E324" s="14"/>
      <c r="F324" s="14"/>
      <c r="G324" s="13"/>
      <c r="H324" s="95"/>
      <c r="I324" s="13"/>
      <c r="J324" s="95"/>
      <c r="K324" s="13"/>
      <c r="L324" s="95"/>
      <c r="M324" s="13"/>
      <c r="N324" s="95"/>
      <c r="O324" s="14"/>
      <c r="P324" s="14"/>
    </row>
    <row r="325" spans="1:16" s="16" customFormat="1" x14ac:dyDescent="0.3">
      <c r="A325" s="14" t="s">
        <v>419</v>
      </c>
      <c r="B325" s="14">
        <v>2019</v>
      </c>
      <c r="C325" s="14" t="s">
        <v>77</v>
      </c>
      <c r="D325" s="15">
        <v>9998881</v>
      </c>
      <c r="E325" s="14" t="s">
        <v>7</v>
      </c>
      <c r="F325" s="14" t="s">
        <v>421</v>
      </c>
      <c r="G325" s="13">
        <v>15.090999999999999</v>
      </c>
      <c r="H325" s="95">
        <v>43660</v>
      </c>
      <c r="I325" s="13">
        <v>10.970749999999997</v>
      </c>
      <c r="J325" s="95">
        <v>43682</v>
      </c>
      <c r="K325" s="13">
        <v>14.296857142857144</v>
      </c>
      <c r="L325" s="95">
        <v>43682</v>
      </c>
      <c r="M325" s="13">
        <v>14.296857142857144</v>
      </c>
      <c r="N325" s="95">
        <v>43682</v>
      </c>
      <c r="O325" s="14">
        <v>0</v>
      </c>
      <c r="P325" s="14">
        <v>0</v>
      </c>
    </row>
    <row r="326" spans="1:16" s="16" customFormat="1" x14ac:dyDescent="0.3">
      <c r="A326" s="14" t="s">
        <v>420</v>
      </c>
      <c r="B326" s="14">
        <v>2019</v>
      </c>
      <c r="C326" s="14" t="s">
        <v>77</v>
      </c>
      <c r="D326" s="15" t="s">
        <v>442</v>
      </c>
      <c r="E326" s="14" t="s">
        <v>7</v>
      </c>
      <c r="F326" s="14" t="s">
        <v>443</v>
      </c>
      <c r="G326" s="13" t="s">
        <v>275</v>
      </c>
      <c r="H326" s="95"/>
      <c r="I326" s="13"/>
      <c r="J326" s="95"/>
      <c r="K326" s="13"/>
      <c r="L326" s="95"/>
      <c r="M326" s="13"/>
      <c r="N326" s="95"/>
      <c r="O326" s="14"/>
      <c r="P326" s="14"/>
    </row>
    <row r="327" spans="1:16" s="16" customFormat="1" x14ac:dyDescent="0.3">
      <c r="A327" s="14" t="s">
        <v>549</v>
      </c>
      <c r="B327" s="14">
        <v>2019</v>
      </c>
      <c r="C327" s="14" t="s">
        <v>77</v>
      </c>
      <c r="D327" s="15">
        <v>20241379</v>
      </c>
      <c r="E327" s="14" t="s">
        <v>7</v>
      </c>
      <c r="F327" s="14" t="s">
        <v>421</v>
      </c>
      <c r="G327" s="13">
        <v>16.523</v>
      </c>
      <c r="H327" s="95">
        <v>43682</v>
      </c>
      <c r="I327" s="13">
        <v>11.841437500000003</v>
      </c>
      <c r="J327" s="95">
        <v>43682</v>
      </c>
      <c r="K327" s="13">
        <v>15.567857142857141</v>
      </c>
      <c r="L327" s="95">
        <v>43682</v>
      </c>
      <c r="M327" s="13">
        <v>15.567857142857141</v>
      </c>
      <c r="N327" s="95">
        <v>43682</v>
      </c>
      <c r="O327" s="14">
        <v>0</v>
      </c>
      <c r="P327" s="14">
        <v>0</v>
      </c>
    </row>
    <row r="328" spans="1:16" s="16" customFormat="1" x14ac:dyDescent="0.3">
      <c r="A328" s="14" t="s">
        <v>580</v>
      </c>
      <c r="B328" s="14">
        <v>2019</v>
      </c>
      <c r="C328" s="14" t="s">
        <v>77</v>
      </c>
      <c r="D328" s="15">
        <v>10192267</v>
      </c>
      <c r="E328" s="14" t="s">
        <v>7</v>
      </c>
      <c r="F328" s="14" t="s">
        <v>422</v>
      </c>
      <c r="G328" s="13">
        <v>17.475000000000001</v>
      </c>
      <c r="H328" s="95">
        <v>43682</v>
      </c>
      <c r="I328" s="13">
        <v>13.429916666666671</v>
      </c>
      <c r="J328" s="95">
        <v>43682</v>
      </c>
      <c r="K328" s="13">
        <v>16.303714285714285</v>
      </c>
      <c r="L328" s="95">
        <v>43682</v>
      </c>
      <c r="M328" s="13">
        <v>16.303714285714285</v>
      </c>
      <c r="N328" s="95">
        <v>43682</v>
      </c>
      <c r="O328" s="14">
        <v>0</v>
      </c>
      <c r="P328" s="14">
        <v>8</v>
      </c>
    </row>
    <row r="329" spans="1:16" s="16" customFormat="1" x14ac:dyDescent="0.3">
      <c r="A329" s="14" t="s">
        <v>554</v>
      </c>
      <c r="B329" s="14">
        <v>2019</v>
      </c>
      <c r="C329" s="14" t="s">
        <v>77</v>
      </c>
      <c r="D329" s="15" t="s">
        <v>444</v>
      </c>
      <c r="E329" s="14" t="s">
        <v>7</v>
      </c>
      <c r="F329" s="14" t="s">
        <v>445</v>
      </c>
      <c r="G329" s="13" t="s">
        <v>275</v>
      </c>
      <c r="H329" s="95"/>
      <c r="I329" s="13"/>
      <c r="J329" s="95"/>
      <c r="K329" s="13"/>
      <c r="L329" s="95"/>
      <c r="M329" s="13"/>
      <c r="N329" s="95"/>
      <c r="O329" s="14"/>
      <c r="P329" s="14"/>
    </row>
    <row r="330" spans="1:16" s="16" customFormat="1" x14ac:dyDescent="0.3">
      <c r="A330" s="14" t="s">
        <v>571</v>
      </c>
      <c r="B330" s="14">
        <v>2019</v>
      </c>
      <c r="C330" s="14" t="s">
        <v>77</v>
      </c>
      <c r="D330" s="15">
        <v>9847295</v>
      </c>
      <c r="E330" s="14" t="s">
        <v>7</v>
      </c>
      <c r="F330" s="14" t="s">
        <v>427</v>
      </c>
      <c r="G330" s="13" t="s">
        <v>275</v>
      </c>
      <c r="H330" s="95"/>
      <c r="I330" s="13"/>
      <c r="J330" s="95"/>
      <c r="K330" s="13"/>
      <c r="L330" s="95"/>
      <c r="M330" s="13"/>
      <c r="N330" s="95"/>
      <c r="O330" s="14"/>
      <c r="P330" s="14"/>
    </row>
    <row r="331" spans="1:16" s="16" customFormat="1" x14ac:dyDescent="0.3">
      <c r="A331" s="14" t="s">
        <v>423</v>
      </c>
      <c r="B331" s="14">
        <v>2019</v>
      </c>
      <c r="C331" s="14" t="s">
        <v>77</v>
      </c>
      <c r="D331" s="15" t="s">
        <v>446</v>
      </c>
      <c r="E331" s="14" t="s">
        <v>7</v>
      </c>
      <c r="F331" s="14" t="s">
        <v>445</v>
      </c>
      <c r="G331" s="13" t="s">
        <v>275</v>
      </c>
      <c r="H331" s="95"/>
      <c r="I331" s="13"/>
      <c r="J331" s="95"/>
      <c r="K331" s="13"/>
      <c r="L331" s="95"/>
      <c r="M331" s="13"/>
      <c r="N331" s="95"/>
      <c r="O331" s="14"/>
      <c r="P331" s="14"/>
    </row>
    <row r="332" spans="1:16" s="16" customFormat="1" x14ac:dyDescent="0.3">
      <c r="A332" s="14" t="s">
        <v>447</v>
      </c>
      <c r="B332" s="14">
        <v>2019</v>
      </c>
      <c r="C332" s="14" t="s">
        <v>77</v>
      </c>
      <c r="D332" s="15">
        <v>10179359</v>
      </c>
      <c r="E332" s="14" t="s">
        <v>7</v>
      </c>
      <c r="F332" s="14" t="s">
        <v>425</v>
      </c>
      <c r="G332" s="13">
        <v>18.14</v>
      </c>
      <c r="H332" s="95">
        <v>43682</v>
      </c>
      <c r="I332" s="13">
        <v>13.429166666666669</v>
      </c>
      <c r="J332" s="95">
        <v>43682</v>
      </c>
      <c r="K332" s="13">
        <v>16.861999999999998</v>
      </c>
      <c r="L332" s="95">
        <v>43682</v>
      </c>
      <c r="M332" s="13">
        <v>16.861999999999998</v>
      </c>
      <c r="N332" s="95">
        <v>43682</v>
      </c>
      <c r="O332" s="14">
        <v>0</v>
      </c>
      <c r="P332" s="14">
        <v>23</v>
      </c>
    </row>
    <row r="333" spans="1:16" s="16" customFormat="1" x14ac:dyDescent="0.3">
      <c r="A333" s="14" t="s">
        <v>722</v>
      </c>
      <c r="B333" s="14">
        <v>2019</v>
      </c>
      <c r="C333" s="14" t="s">
        <v>77</v>
      </c>
      <c r="D333" s="15">
        <v>20031149</v>
      </c>
      <c r="E333" s="14" t="s">
        <v>7</v>
      </c>
      <c r="F333" s="14" t="s">
        <v>426</v>
      </c>
      <c r="G333" s="13">
        <v>17.283999999999999</v>
      </c>
      <c r="H333" s="95">
        <v>43682</v>
      </c>
      <c r="I333" s="13">
        <v>13.632750000000001</v>
      </c>
      <c r="J333" s="95">
        <v>43682</v>
      </c>
      <c r="K333" s="13">
        <v>16.413</v>
      </c>
      <c r="L333" s="95">
        <v>43682</v>
      </c>
      <c r="M333" s="13">
        <v>16.413</v>
      </c>
      <c r="N333" s="95">
        <v>43682</v>
      </c>
      <c r="O333" s="14">
        <v>0</v>
      </c>
      <c r="P333" s="14">
        <v>15</v>
      </c>
    </row>
    <row r="334" spans="1:16" s="16" customFormat="1" x14ac:dyDescent="0.3">
      <c r="A334" s="14" t="s">
        <v>477</v>
      </c>
      <c r="B334" s="14">
        <v>2019</v>
      </c>
      <c r="C334" s="14" t="s">
        <v>77</v>
      </c>
      <c r="D334" s="15">
        <v>2292157</v>
      </c>
      <c r="E334" s="14" t="s">
        <v>7</v>
      </c>
      <c r="F334" s="14" t="s">
        <v>430</v>
      </c>
      <c r="G334" s="13" t="s">
        <v>275</v>
      </c>
      <c r="H334" s="95"/>
      <c r="I334" s="13"/>
      <c r="J334" s="95"/>
      <c r="K334" s="13"/>
      <c r="L334" s="95"/>
      <c r="M334" s="13"/>
      <c r="N334" s="95"/>
      <c r="O334" s="14"/>
      <c r="P334" s="14"/>
    </row>
    <row r="335" spans="1:16" s="16" customFormat="1" x14ac:dyDescent="0.3">
      <c r="A335" s="14" t="s">
        <v>298</v>
      </c>
      <c r="B335" s="14">
        <v>2019</v>
      </c>
      <c r="C335" s="14" t="s">
        <v>77</v>
      </c>
      <c r="D335" s="15">
        <v>20241382</v>
      </c>
      <c r="E335" s="14" t="s">
        <v>7</v>
      </c>
      <c r="F335" s="14" t="s">
        <v>428</v>
      </c>
      <c r="G335" s="13" t="s">
        <v>275</v>
      </c>
      <c r="H335" s="95"/>
      <c r="I335" s="13"/>
      <c r="J335" s="95"/>
      <c r="K335" s="13"/>
      <c r="L335" s="95"/>
      <c r="M335" s="13"/>
      <c r="N335" s="95"/>
      <c r="O335" s="14"/>
      <c r="P335" s="14"/>
    </row>
    <row r="336" spans="1:16" s="16" customFormat="1" x14ac:dyDescent="0.3">
      <c r="A336" s="14" t="s">
        <v>298</v>
      </c>
      <c r="B336" s="14">
        <v>2019</v>
      </c>
      <c r="C336" s="14" t="s">
        <v>77</v>
      </c>
      <c r="D336" s="15">
        <v>9847295</v>
      </c>
      <c r="E336" s="14" t="s">
        <v>7</v>
      </c>
      <c r="F336" s="14" t="s">
        <v>429</v>
      </c>
      <c r="G336" s="13" t="s">
        <v>275</v>
      </c>
      <c r="H336" s="95"/>
      <c r="I336" s="13"/>
      <c r="J336" s="95"/>
      <c r="K336" s="13"/>
      <c r="L336" s="95"/>
      <c r="M336" s="13"/>
      <c r="N336" s="95"/>
      <c r="O336" s="14"/>
      <c r="P336" s="14"/>
    </row>
    <row r="337" spans="1:17" s="16" customFormat="1" ht="14.5" x14ac:dyDescent="0.35">
      <c r="A337" s="14" t="s">
        <v>469</v>
      </c>
      <c r="B337" s="14">
        <v>2019</v>
      </c>
      <c r="C337" s="14" t="s">
        <v>77</v>
      </c>
      <c r="D337" s="15">
        <v>10192268</v>
      </c>
      <c r="E337" s="14" t="s">
        <v>7</v>
      </c>
      <c r="F337" s="14" t="s">
        <v>431</v>
      </c>
      <c r="G337" s="13" t="s">
        <v>275</v>
      </c>
      <c r="H337" s="95"/>
      <c r="I337" s="13"/>
      <c r="J337" s="95"/>
      <c r="K337" s="13"/>
      <c r="L337" s="95"/>
      <c r="M337" s="13"/>
      <c r="N337" s="95"/>
      <c r="O337" s="14"/>
      <c r="P337" s="14"/>
      <c r="Q337" s="274"/>
    </row>
    <row r="338" spans="1:17" s="16" customFormat="1" ht="14.5" x14ac:dyDescent="0.35">
      <c r="A338" s="14" t="s">
        <v>470</v>
      </c>
      <c r="B338" s="14">
        <v>2019</v>
      </c>
      <c r="C338" s="14" t="s">
        <v>77</v>
      </c>
      <c r="D338" s="15">
        <v>2273356</v>
      </c>
      <c r="E338" s="14" t="s">
        <v>10</v>
      </c>
      <c r="F338" s="14" t="s">
        <v>426</v>
      </c>
      <c r="G338" s="13">
        <v>18.710999999999999</v>
      </c>
      <c r="H338" s="95">
        <v>43682</v>
      </c>
      <c r="I338" s="13">
        <v>14.310833333333333</v>
      </c>
      <c r="J338" s="95">
        <v>43682</v>
      </c>
      <c r="K338" s="13">
        <v>17.433714285714284</v>
      </c>
      <c r="L338" s="95">
        <v>43682</v>
      </c>
      <c r="M338" s="13">
        <v>17.433714285714284</v>
      </c>
      <c r="N338" s="95">
        <v>43682</v>
      </c>
      <c r="O338" s="14">
        <v>0</v>
      </c>
      <c r="P338" s="14">
        <v>38</v>
      </c>
      <c r="Q338" s="274"/>
    </row>
    <row r="339" spans="1:17" s="16" customFormat="1" x14ac:dyDescent="0.3">
      <c r="A339" s="14" t="s">
        <v>550</v>
      </c>
      <c r="B339" s="14">
        <v>2019</v>
      </c>
      <c r="C339" s="14" t="s">
        <v>77</v>
      </c>
      <c r="D339" s="15">
        <v>10173199</v>
      </c>
      <c r="E339" s="14" t="s">
        <v>7</v>
      </c>
      <c r="F339" s="14" t="s">
        <v>432</v>
      </c>
      <c r="G339" s="13" t="s">
        <v>275</v>
      </c>
      <c r="H339" s="95"/>
      <c r="I339" s="13"/>
      <c r="J339" s="95"/>
      <c r="K339" s="13"/>
      <c r="L339" s="95"/>
      <c r="M339" s="13"/>
      <c r="N339" s="95"/>
      <c r="O339" s="14"/>
      <c r="P339" s="14"/>
    </row>
    <row r="340" spans="1:17" s="16" customFormat="1" x14ac:dyDescent="0.3">
      <c r="A340" s="14" t="s">
        <v>448</v>
      </c>
      <c r="B340" s="14">
        <v>2019</v>
      </c>
      <c r="C340" s="14" t="s">
        <v>77</v>
      </c>
      <c r="D340" s="15">
        <v>10998621</v>
      </c>
      <c r="E340" s="14" t="s">
        <v>7</v>
      </c>
      <c r="F340" s="14" t="s">
        <v>433</v>
      </c>
      <c r="G340" s="13">
        <v>18.045000000000002</v>
      </c>
      <c r="H340" s="95">
        <v>43682</v>
      </c>
      <c r="I340" s="13">
        <v>13.520708333333333</v>
      </c>
      <c r="J340" s="95">
        <v>43682</v>
      </c>
      <c r="K340" s="13">
        <v>17.147714285714287</v>
      </c>
      <c r="L340" s="95">
        <v>43682</v>
      </c>
      <c r="M340" s="13">
        <v>17.147714285714287</v>
      </c>
      <c r="N340" s="95">
        <v>43682</v>
      </c>
      <c r="O340" s="14">
        <v>0</v>
      </c>
      <c r="P340" s="14">
        <v>28</v>
      </c>
    </row>
    <row r="341" spans="1:17" s="16" customFormat="1" x14ac:dyDescent="0.3">
      <c r="A341" s="14" t="s">
        <v>449</v>
      </c>
      <c r="B341" s="14">
        <v>2019</v>
      </c>
      <c r="C341" s="14" t="s">
        <v>77</v>
      </c>
      <c r="D341" s="15">
        <v>10201677</v>
      </c>
      <c r="E341" s="14" t="s">
        <v>7</v>
      </c>
      <c r="F341" s="14" t="s">
        <v>434</v>
      </c>
      <c r="G341" s="13" t="s">
        <v>275</v>
      </c>
      <c r="H341" s="95"/>
      <c r="I341" s="13"/>
      <c r="J341" s="95"/>
      <c r="K341" s="13"/>
      <c r="L341" s="95"/>
      <c r="M341" s="13"/>
      <c r="N341" s="95"/>
      <c r="O341" s="14"/>
      <c r="P341" s="14"/>
    </row>
    <row r="342" spans="1:17" s="16" customFormat="1" x14ac:dyDescent="0.3">
      <c r="A342" s="14" t="s">
        <v>65</v>
      </c>
      <c r="B342" s="14">
        <v>2019</v>
      </c>
      <c r="C342" s="14" t="s">
        <v>77</v>
      </c>
      <c r="D342" s="15">
        <v>1058430</v>
      </c>
      <c r="E342" s="14" t="s">
        <v>7</v>
      </c>
      <c r="F342" s="14" t="s">
        <v>435</v>
      </c>
      <c r="G342" s="13">
        <v>9.8659999999999997</v>
      </c>
      <c r="H342" s="95" t="s">
        <v>436</v>
      </c>
      <c r="I342" s="13">
        <v>8.5978750000000002</v>
      </c>
      <c r="J342" s="95">
        <v>43676</v>
      </c>
      <c r="K342" s="13">
        <v>9.5845714285714276</v>
      </c>
      <c r="L342" s="95">
        <v>43682</v>
      </c>
      <c r="M342" s="13">
        <v>9.5845714285714276</v>
      </c>
      <c r="N342" s="95">
        <v>43682</v>
      </c>
      <c r="O342" s="14">
        <v>0</v>
      </c>
      <c r="P342" s="14">
        <v>0</v>
      </c>
    </row>
    <row r="343" spans="1:17" s="16" customFormat="1" x14ac:dyDescent="0.3">
      <c r="A343" s="14" t="s">
        <v>359</v>
      </c>
      <c r="B343" s="14">
        <v>2019</v>
      </c>
      <c r="C343" s="14" t="s">
        <v>77</v>
      </c>
      <c r="D343" s="15">
        <v>20261608</v>
      </c>
      <c r="E343" s="14" t="s">
        <v>7</v>
      </c>
      <c r="F343" s="14" t="s">
        <v>422</v>
      </c>
      <c r="G343" s="13">
        <v>18.331</v>
      </c>
      <c r="H343" s="95">
        <v>43708</v>
      </c>
      <c r="I343" s="13">
        <v>14.782729166666668</v>
      </c>
      <c r="J343" s="95">
        <v>43699</v>
      </c>
      <c r="K343" s="13">
        <v>17.59657142857143</v>
      </c>
      <c r="L343" s="95">
        <v>43701</v>
      </c>
      <c r="M343" s="13">
        <v>17.59657142857143</v>
      </c>
      <c r="N343" s="95">
        <v>43701</v>
      </c>
      <c r="O343" s="14">
        <v>0</v>
      </c>
      <c r="P343" s="14">
        <v>38</v>
      </c>
    </row>
    <row r="344" spans="1:17" s="16" customFormat="1" x14ac:dyDescent="0.3">
      <c r="A344" s="14" t="s">
        <v>539</v>
      </c>
      <c r="B344" s="14">
        <v>2019</v>
      </c>
      <c r="C344" s="14" t="s">
        <v>77</v>
      </c>
      <c r="D344" s="15">
        <v>9847300</v>
      </c>
      <c r="E344" s="14" t="s">
        <v>7</v>
      </c>
      <c r="F344" s="14" t="s">
        <v>438</v>
      </c>
      <c r="G344" s="13" t="s">
        <v>275</v>
      </c>
      <c r="H344" s="95"/>
      <c r="I344" s="13"/>
      <c r="J344" s="95"/>
      <c r="K344" s="13"/>
      <c r="L344" s="95"/>
      <c r="M344" s="13"/>
      <c r="N344" s="95"/>
      <c r="O344" s="14"/>
      <c r="P344" s="14"/>
    </row>
    <row r="345" spans="1:17" s="16" customFormat="1" x14ac:dyDescent="0.3">
      <c r="A345" s="14" t="s">
        <v>221</v>
      </c>
      <c r="B345" s="14">
        <v>2019</v>
      </c>
      <c r="C345" s="14" t="s">
        <v>77</v>
      </c>
      <c r="D345" s="15">
        <v>9797415</v>
      </c>
      <c r="E345" s="14" t="s">
        <v>7</v>
      </c>
      <c r="F345" s="14" t="s">
        <v>439</v>
      </c>
      <c r="G345" s="13" t="s">
        <v>275</v>
      </c>
      <c r="H345" s="95"/>
      <c r="I345" s="13"/>
      <c r="J345" s="95"/>
      <c r="K345" s="13"/>
      <c r="L345" s="95"/>
      <c r="M345" s="13"/>
      <c r="N345" s="95"/>
      <c r="O345" s="14"/>
      <c r="P345" s="14"/>
    </row>
    <row r="346" spans="1:17" s="16" customFormat="1" x14ac:dyDescent="0.3">
      <c r="A346" s="14" t="s">
        <v>84</v>
      </c>
      <c r="B346" s="14">
        <v>2019</v>
      </c>
      <c r="C346" s="14" t="s">
        <v>77</v>
      </c>
      <c r="D346" s="15">
        <v>9797412</v>
      </c>
      <c r="E346" s="14" t="s">
        <v>7</v>
      </c>
      <c r="F346" s="14" t="s">
        <v>440</v>
      </c>
      <c r="G346" s="13" t="s">
        <v>275</v>
      </c>
      <c r="H346" s="95"/>
      <c r="I346" s="13"/>
      <c r="J346" s="95"/>
      <c r="K346" s="13"/>
      <c r="L346" s="95"/>
      <c r="M346" s="13"/>
      <c r="N346" s="95"/>
      <c r="O346" s="14"/>
      <c r="P346" s="14"/>
    </row>
    <row r="347" spans="1:17" s="16" customFormat="1" x14ac:dyDescent="0.3">
      <c r="A347" s="14" t="s">
        <v>606</v>
      </c>
      <c r="B347" s="14">
        <v>2019</v>
      </c>
      <c r="C347" s="14" t="s">
        <v>77</v>
      </c>
      <c r="D347" s="15">
        <v>2292163</v>
      </c>
      <c r="E347" s="14" t="s">
        <v>7</v>
      </c>
      <c r="F347" s="14" t="s">
        <v>441</v>
      </c>
      <c r="G347" s="13">
        <v>18.521000000000001</v>
      </c>
      <c r="H347" s="95">
        <v>43682</v>
      </c>
      <c r="I347" s="13">
        <v>13.915375000000003</v>
      </c>
      <c r="J347" s="95">
        <v>43682</v>
      </c>
      <c r="K347" s="13">
        <v>17.542142857142856</v>
      </c>
      <c r="L347" s="95">
        <v>43682</v>
      </c>
      <c r="M347" s="13">
        <v>17.542142857142856</v>
      </c>
      <c r="N347" s="95">
        <v>43682</v>
      </c>
      <c r="O347" s="14">
        <v>0</v>
      </c>
      <c r="P347" s="14">
        <v>27</v>
      </c>
    </row>
    <row r="348" spans="1:17" s="16" customFormat="1" x14ac:dyDescent="0.3">
      <c r="A348" s="14" t="s">
        <v>475</v>
      </c>
      <c r="B348" s="14">
        <v>2019</v>
      </c>
      <c r="C348" s="14" t="s">
        <v>77</v>
      </c>
      <c r="D348" s="15">
        <v>1017379</v>
      </c>
      <c r="E348" s="14" t="s">
        <v>7</v>
      </c>
      <c r="F348" s="14" t="s">
        <v>476</v>
      </c>
      <c r="G348" s="13"/>
      <c r="H348" s="95"/>
      <c r="I348" s="13"/>
      <c r="J348" s="95"/>
      <c r="K348" s="13"/>
      <c r="L348" s="95"/>
      <c r="M348" s="13"/>
      <c r="N348" s="95"/>
      <c r="O348" s="14"/>
      <c r="P348" s="14"/>
    </row>
    <row r="349" spans="1:17" s="16" customFormat="1" x14ac:dyDescent="0.3">
      <c r="A349" s="14" t="s">
        <v>608</v>
      </c>
      <c r="B349" s="14">
        <v>2019</v>
      </c>
      <c r="C349" s="14" t="s">
        <v>77</v>
      </c>
      <c r="D349" s="15">
        <v>1058439</v>
      </c>
      <c r="E349" s="14" t="s">
        <v>7</v>
      </c>
      <c r="F349" s="14" t="s">
        <v>422</v>
      </c>
      <c r="G349" s="13">
        <v>15.855</v>
      </c>
      <c r="H349" s="95">
        <v>43682</v>
      </c>
      <c r="I349" s="13">
        <v>12.9468125</v>
      </c>
      <c r="J349" s="95">
        <v>43699</v>
      </c>
      <c r="K349" s="13">
        <v>15.158857142857144</v>
      </c>
      <c r="L349" s="95">
        <v>43682</v>
      </c>
      <c r="M349" s="13">
        <v>15.158857142857144</v>
      </c>
      <c r="N349" s="95">
        <v>43682</v>
      </c>
      <c r="O349" s="14">
        <v>0</v>
      </c>
      <c r="P349" s="14">
        <v>0</v>
      </c>
    </row>
    <row r="351" spans="1:17" x14ac:dyDescent="0.3">
      <c r="A351" s="12" t="s">
        <v>140</v>
      </c>
      <c r="B351" s="12">
        <v>2020</v>
      </c>
      <c r="C351" s="12" t="s">
        <v>77</v>
      </c>
      <c r="D351" s="60">
        <v>9998881</v>
      </c>
      <c r="E351" s="12" t="s">
        <v>7</v>
      </c>
      <c r="F351" s="317" t="s">
        <v>628</v>
      </c>
      <c r="G351" s="13">
        <v>15.664</v>
      </c>
      <c r="H351" s="95">
        <v>44042</v>
      </c>
      <c r="I351" s="13">
        <v>11.587708333333333</v>
      </c>
      <c r="J351" s="95">
        <v>44049</v>
      </c>
      <c r="K351" s="13">
        <v>15.200000000000001</v>
      </c>
      <c r="L351" s="95">
        <v>44048</v>
      </c>
      <c r="M351" s="13">
        <v>15.200000000000001</v>
      </c>
      <c r="N351" s="95">
        <v>44048</v>
      </c>
      <c r="O351" s="14">
        <v>0</v>
      </c>
      <c r="P351" s="14">
        <v>0</v>
      </c>
    </row>
    <row r="352" spans="1:17" x14ac:dyDescent="0.3">
      <c r="A352" s="12" t="s">
        <v>138</v>
      </c>
      <c r="B352" s="12">
        <v>2020</v>
      </c>
      <c r="C352" s="12" t="s">
        <v>77</v>
      </c>
      <c r="D352" s="60">
        <v>9998876</v>
      </c>
      <c r="E352" s="12" t="s">
        <v>7</v>
      </c>
      <c r="F352" s="317" t="s">
        <v>628</v>
      </c>
      <c r="G352" s="13">
        <v>17.094000000000001</v>
      </c>
      <c r="H352" s="95" t="s">
        <v>629</v>
      </c>
      <c r="I352" s="13">
        <v>12.418645833333336</v>
      </c>
      <c r="J352" s="95">
        <v>44046</v>
      </c>
      <c r="K352" s="13">
        <v>16.631285714285713</v>
      </c>
      <c r="L352" s="95">
        <v>44048</v>
      </c>
      <c r="M352" s="13">
        <v>16.631285714285713</v>
      </c>
      <c r="N352" s="95">
        <v>44048</v>
      </c>
      <c r="O352" s="14">
        <v>0</v>
      </c>
      <c r="P352" s="14">
        <v>14</v>
      </c>
    </row>
    <row r="353" spans="1:17" x14ac:dyDescent="0.3">
      <c r="A353" s="12" t="s">
        <v>549</v>
      </c>
      <c r="B353" s="12">
        <v>2020</v>
      </c>
      <c r="C353" s="12" t="s">
        <v>77</v>
      </c>
      <c r="D353" s="60">
        <v>20241382</v>
      </c>
      <c r="E353" s="12" t="s">
        <v>7</v>
      </c>
      <c r="F353" s="317" t="s">
        <v>628</v>
      </c>
      <c r="G353" s="13">
        <v>17.664999999999999</v>
      </c>
      <c r="H353" s="95">
        <v>44046</v>
      </c>
      <c r="I353" s="13">
        <v>12.770312500000008</v>
      </c>
      <c r="J353" s="95">
        <v>44049</v>
      </c>
      <c r="K353" s="13">
        <v>17.093714285714288</v>
      </c>
      <c r="L353" s="95">
        <v>44048</v>
      </c>
      <c r="M353" s="13">
        <v>17.093714285714288</v>
      </c>
      <c r="N353" s="95">
        <v>44048</v>
      </c>
      <c r="O353" s="14">
        <v>0</v>
      </c>
      <c r="P353" s="14">
        <v>20</v>
      </c>
    </row>
    <row r="354" spans="1:17" x14ac:dyDescent="0.3">
      <c r="A354" s="12" t="s">
        <v>577</v>
      </c>
      <c r="B354" s="12">
        <v>2020</v>
      </c>
      <c r="C354" s="12" t="s">
        <v>77</v>
      </c>
      <c r="D354" s="60">
        <v>10173199</v>
      </c>
      <c r="E354" s="12" t="s">
        <v>7</v>
      </c>
      <c r="F354" s="317" t="s">
        <v>628</v>
      </c>
      <c r="G354" s="13">
        <v>17.664999999999999</v>
      </c>
      <c r="H354" s="95">
        <v>44045</v>
      </c>
      <c r="I354" s="13">
        <v>14.147854166666669</v>
      </c>
      <c r="J354" s="95">
        <v>44049</v>
      </c>
      <c r="K354" s="13">
        <v>17.216285714285711</v>
      </c>
      <c r="L354" s="95">
        <v>44048</v>
      </c>
      <c r="M354" s="13">
        <v>17.216285714285711</v>
      </c>
      <c r="N354" s="95">
        <v>44048</v>
      </c>
      <c r="O354" s="14">
        <v>0</v>
      </c>
      <c r="P354" s="14">
        <v>16</v>
      </c>
    </row>
    <row r="355" spans="1:17" x14ac:dyDescent="0.3">
      <c r="A355" s="12" t="s">
        <v>550</v>
      </c>
      <c r="B355" s="12">
        <v>2020</v>
      </c>
      <c r="C355" s="12" t="s">
        <v>77</v>
      </c>
      <c r="D355" s="60">
        <v>10192267</v>
      </c>
      <c r="E355" s="12" t="s">
        <v>7</v>
      </c>
      <c r="F355" s="317" t="s">
        <v>628</v>
      </c>
      <c r="G355" s="13">
        <v>20.518999999999998</v>
      </c>
      <c r="H355" s="95" t="s">
        <v>630</v>
      </c>
      <c r="I355" s="13">
        <v>14.804916666666665</v>
      </c>
      <c r="J355" s="95">
        <v>44061</v>
      </c>
      <c r="K355" s="13">
        <v>20.124857142857142</v>
      </c>
      <c r="L355" s="95" t="s">
        <v>361</v>
      </c>
      <c r="M355" s="13">
        <v>20.124857142857142</v>
      </c>
      <c r="N355" s="95" t="s">
        <v>361</v>
      </c>
      <c r="O355" s="14">
        <v>30</v>
      </c>
      <c r="P355" s="14">
        <v>44</v>
      </c>
    </row>
    <row r="356" spans="1:17" x14ac:dyDescent="0.3">
      <c r="A356" s="12" t="s">
        <v>551</v>
      </c>
      <c r="B356" s="12">
        <v>2020</v>
      </c>
      <c r="C356" s="12" t="s">
        <v>77</v>
      </c>
      <c r="D356" s="60">
        <v>10173198</v>
      </c>
      <c r="E356" s="12" t="s">
        <v>7</v>
      </c>
      <c r="F356" s="12" t="s">
        <v>631</v>
      </c>
      <c r="G356" s="387">
        <v>14.996</v>
      </c>
      <c r="H356" s="388" t="s">
        <v>632</v>
      </c>
      <c r="I356" s="387">
        <v>14.347395833333332</v>
      </c>
      <c r="J356" s="388">
        <v>44049</v>
      </c>
      <c r="K356" s="387">
        <v>14.297714285714287</v>
      </c>
      <c r="L356" s="388">
        <v>44050</v>
      </c>
      <c r="M356" s="387">
        <v>14.297714285714287</v>
      </c>
      <c r="N356" s="388">
        <v>44050</v>
      </c>
      <c r="O356" s="389">
        <v>0</v>
      </c>
      <c r="P356" s="389">
        <v>0</v>
      </c>
      <c r="Q356" s="390" t="s">
        <v>731</v>
      </c>
    </row>
    <row r="357" spans="1:17" x14ac:dyDescent="0.3">
      <c r="A357" s="12" t="s">
        <v>710</v>
      </c>
      <c r="B357" s="12">
        <v>2020</v>
      </c>
      <c r="C357" s="12" t="s">
        <v>77</v>
      </c>
      <c r="D357" s="60">
        <v>9797415</v>
      </c>
      <c r="E357" s="12" t="s">
        <v>7</v>
      </c>
      <c r="F357" s="12" t="s">
        <v>709</v>
      </c>
      <c r="G357" s="13"/>
      <c r="H357" s="95"/>
      <c r="I357" s="13"/>
      <c r="J357" s="95"/>
      <c r="K357" s="13"/>
      <c r="L357" s="95"/>
      <c r="M357" s="13"/>
      <c r="N357" s="95"/>
      <c r="O357" s="14"/>
      <c r="P357" s="14"/>
    </row>
    <row r="358" spans="1:17" x14ac:dyDescent="0.3">
      <c r="A358" s="12" t="s">
        <v>710</v>
      </c>
      <c r="B358" s="12">
        <v>2020</v>
      </c>
      <c r="C358" s="12" t="s">
        <v>77</v>
      </c>
      <c r="D358" s="60">
        <v>20241379</v>
      </c>
      <c r="E358" s="12" t="s">
        <v>7</v>
      </c>
      <c r="F358" s="12" t="s">
        <v>712</v>
      </c>
      <c r="G358" s="13">
        <v>13.461</v>
      </c>
      <c r="H358" s="95">
        <v>44050</v>
      </c>
      <c r="I358" s="13">
        <v>13.019708333333336</v>
      </c>
      <c r="J358" s="95">
        <v>44050</v>
      </c>
      <c r="K358" s="13">
        <v>13.186285714285715</v>
      </c>
      <c r="L358" s="95">
        <v>44051</v>
      </c>
      <c r="M358" s="13">
        <v>13.186285714285715</v>
      </c>
      <c r="N358" s="95">
        <v>44051</v>
      </c>
      <c r="O358" s="14">
        <v>0</v>
      </c>
      <c r="P358" s="14">
        <v>0</v>
      </c>
    </row>
    <row r="359" spans="1:17" x14ac:dyDescent="0.3">
      <c r="A359" s="12" t="s">
        <v>424</v>
      </c>
      <c r="B359" s="12">
        <v>2020</v>
      </c>
      <c r="C359" s="12" t="s">
        <v>77</v>
      </c>
      <c r="D359" s="60">
        <v>20031149</v>
      </c>
      <c r="E359" s="12" t="s">
        <v>7</v>
      </c>
      <c r="F359" s="12" t="s">
        <v>633</v>
      </c>
      <c r="G359" s="13"/>
      <c r="H359" s="95"/>
      <c r="I359" s="13"/>
      <c r="J359" s="95"/>
      <c r="K359" s="13"/>
      <c r="L359" s="95"/>
      <c r="M359" s="13"/>
      <c r="N359" s="95"/>
      <c r="O359" s="14"/>
      <c r="P359" s="14"/>
    </row>
    <row r="360" spans="1:17" x14ac:dyDescent="0.3">
      <c r="A360" s="12" t="s">
        <v>722</v>
      </c>
      <c r="B360" s="12">
        <v>2020</v>
      </c>
      <c r="C360" s="12" t="s">
        <v>77</v>
      </c>
      <c r="D360" s="60">
        <v>10192268</v>
      </c>
      <c r="E360" s="12" t="s">
        <v>7</v>
      </c>
      <c r="F360" s="12" t="s">
        <v>634</v>
      </c>
      <c r="G360" s="13">
        <v>18.045000000000002</v>
      </c>
      <c r="H360" s="95">
        <v>44049</v>
      </c>
      <c r="I360" s="92">
        <v>14.911354166666669</v>
      </c>
      <c r="J360" s="95">
        <v>44049</v>
      </c>
      <c r="K360" s="13">
        <v>17.773571428571433</v>
      </c>
      <c r="L360" s="95" t="s">
        <v>336</v>
      </c>
      <c r="M360" s="13">
        <v>17.773571428571433</v>
      </c>
      <c r="N360" s="95" t="s">
        <v>336</v>
      </c>
      <c r="O360" s="14">
        <v>0</v>
      </c>
      <c r="P360" s="14">
        <v>34</v>
      </c>
    </row>
    <row r="361" spans="1:17" x14ac:dyDescent="0.3">
      <c r="A361" s="12" t="s">
        <v>572</v>
      </c>
      <c r="B361" s="12">
        <v>2020</v>
      </c>
      <c r="C361" s="12" t="s">
        <v>77</v>
      </c>
      <c r="D361" s="60">
        <v>11002731</v>
      </c>
      <c r="E361" s="12" t="s">
        <v>7</v>
      </c>
      <c r="F361" s="12" t="s">
        <v>635</v>
      </c>
      <c r="G361" s="13">
        <v>19.376999999999999</v>
      </c>
      <c r="H361" s="95" t="s">
        <v>636</v>
      </c>
      <c r="I361" s="13">
        <v>15.269479166666668</v>
      </c>
      <c r="J361" s="95">
        <v>44049</v>
      </c>
      <c r="K361" s="13">
        <v>19.227571428571427</v>
      </c>
      <c r="L361" s="95">
        <v>44050</v>
      </c>
      <c r="M361" s="13">
        <v>19.227571428571427</v>
      </c>
      <c r="N361" s="95">
        <v>44050</v>
      </c>
      <c r="O361" s="14">
        <v>22</v>
      </c>
      <c r="P361" s="14">
        <v>40</v>
      </c>
    </row>
    <row r="362" spans="1:17" x14ac:dyDescent="0.3">
      <c r="A362" s="12" t="s">
        <v>477</v>
      </c>
      <c r="B362" s="12">
        <v>2020</v>
      </c>
      <c r="C362" s="12" t="s">
        <v>77</v>
      </c>
      <c r="D362" s="60">
        <v>9847296</v>
      </c>
      <c r="E362" s="12" t="s">
        <v>7</v>
      </c>
      <c r="F362" s="12" t="s">
        <v>637</v>
      </c>
      <c r="G362" s="13">
        <v>16.332000000000001</v>
      </c>
      <c r="H362" s="95">
        <v>44042</v>
      </c>
      <c r="I362" s="92">
        <v>14.195812500000002</v>
      </c>
      <c r="J362" s="95">
        <v>44049</v>
      </c>
      <c r="K362" s="13">
        <v>15.664285714285716</v>
      </c>
      <c r="L362" s="95">
        <v>44048</v>
      </c>
      <c r="M362" s="13">
        <v>15.664285714285716</v>
      </c>
      <c r="N362" s="95">
        <v>44048</v>
      </c>
      <c r="O362" s="14">
        <v>0</v>
      </c>
      <c r="P362" s="14">
        <v>4</v>
      </c>
    </row>
    <row r="363" spans="1:17" x14ac:dyDescent="0.3">
      <c r="A363" s="12" t="s">
        <v>638</v>
      </c>
      <c r="B363" s="12">
        <v>2020</v>
      </c>
      <c r="C363" s="12" t="s">
        <v>77</v>
      </c>
      <c r="D363" s="60">
        <v>20782401</v>
      </c>
      <c r="E363" s="12" t="s">
        <v>7</v>
      </c>
      <c r="F363" s="12" t="s">
        <v>640</v>
      </c>
      <c r="G363" s="13">
        <v>18.806000000000001</v>
      </c>
      <c r="H363" s="95">
        <v>44049</v>
      </c>
      <c r="I363" s="13">
        <v>14.773187500000001</v>
      </c>
      <c r="J363" s="95">
        <v>44049</v>
      </c>
      <c r="K363" s="13">
        <v>18.398714285714288</v>
      </c>
      <c r="L363" s="95">
        <v>44049</v>
      </c>
      <c r="M363" s="13">
        <v>18.398714285714288</v>
      </c>
      <c r="N363" s="95">
        <v>44049</v>
      </c>
      <c r="O363" s="14">
        <v>8</v>
      </c>
      <c r="P363" s="14">
        <v>28</v>
      </c>
    </row>
    <row r="364" spans="1:17" x14ac:dyDescent="0.3">
      <c r="A364" s="12" t="s">
        <v>639</v>
      </c>
      <c r="B364" s="12">
        <v>2020</v>
      </c>
      <c r="C364" s="12" t="s">
        <v>77</v>
      </c>
      <c r="D364" s="60">
        <v>9797412</v>
      </c>
      <c r="E364" s="12" t="s">
        <v>7</v>
      </c>
      <c r="F364" s="12" t="s">
        <v>637</v>
      </c>
      <c r="G364" s="13">
        <v>18.806000000000001</v>
      </c>
      <c r="H364" s="95">
        <v>44049</v>
      </c>
      <c r="I364" s="13">
        <v>14.799250000000002</v>
      </c>
      <c r="J364" s="95">
        <v>44049</v>
      </c>
      <c r="K364" s="13">
        <v>18.466571428571431</v>
      </c>
      <c r="L364" s="95">
        <v>44049</v>
      </c>
      <c r="M364" s="13">
        <v>18.466571428571431</v>
      </c>
      <c r="N364" s="95">
        <v>44049</v>
      </c>
      <c r="O364" s="14">
        <v>8</v>
      </c>
      <c r="P364" s="14">
        <v>28</v>
      </c>
    </row>
    <row r="365" spans="1:17" x14ac:dyDescent="0.3">
      <c r="A365" s="12" t="s">
        <v>604</v>
      </c>
      <c r="B365" s="12">
        <v>2020</v>
      </c>
      <c r="C365" s="12" t="s">
        <v>77</v>
      </c>
      <c r="D365" s="60">
        <v>10998621</v>
      </c>
      <c r="E365" s="12" t="s">
        <v>7</v>
      </c>
      <c r="F365" s="12" t="s">
        <v>634</v>
      </c>
      <c r="G365" s="13">
        <v>18.995999999999999</v>
      </c>
      <c r="H365" s="95">
        <v>44049</v>
      </c>
      <c r="I365" s="13">
        <v>14.768416666666669</v>
      </c>
      <c r="J365" s="95">
        <v>44049</v>
      </c>
      <c r="K365" s="13">
        <v>18.615857142857145</v>
      </c>
      <c r="L365" s="95">
        <v>44049</v>
      </c>
      <c r="M365" s="13">
        <v>18.615857142857145</v>
      </c>
      <c r="N365" s="95">
        <v>44049</v>
      </c>
      <c r="O365" s="14">
        <v>8</v>
      </c>
      <c r="P365" s="14">
        <v>30</v>
      </c>
    </row>
    <row r="366" spans="1:17" x14ac:dyDescent="0.3">
      <c r="A366" s="12" t="s">
        <v>315</v>
      </c>
      <c r="B366" s="12">
        <v>2020</v>
      </c>
      <c r="C366" s="12" t="s">
        <v>77</v>
      </c>
      <c r="D366" s="60">
        <v>20261608</v>
      </c>
      <c r="E366" s="12" t="s">
        <v>7</v>
      </c>
      <c r="F366" s="12" t="s">
        <v>628</v>
      </c>
      <c r="G366" s="13">
        <v>17.855</v>
      </c>
      <c r="H366" s="95">
        <v>44049</v>
      </c>
      <c r="I366" s="13">
        <v>14.707312500000006</v>
      </c>
      <c r="J366" s="95">
        <v>44049</v>
      </c>
      <c r="K366" s="13">
        <v>17.515428571428572</v>
      </c>
      <c r="L366" s="95">
        <v>44050</v>
      </c>
      <c r="M366" s="13">
        <v>17.515428571428572</v>
      </c>
      <c r="N366" s="95">
        <v>44050</v>
      </c>
      <c r="O366" s="14">
        <v>0</v>
      </c>
      <c r="P366" s="14">
        <v>26</v>
      </c>
    </row>
    <row r="367" spans="1:17" x14ac:dyDescent="0.3">
      <c r="A367" s="12" t="s">
        <v>63</v>
      </c>
      <c r="B367" s="12">
        <v>2020</v>
      </c>
      <c r="C367" s="12" t="s">
        <v>77</v>
      </c>
      <c r="D367" s="60">
        <v>10201677</v>
      </c>
      <c r="E367" s="12" t="s">
        <v>7</v>
      </c>
      <c r="F367" s="12" t="s">
        <v>641</v>
      </c>
      <c r="G367" s="13">
        <v>19.472000000000001</v>
      </c>
      <c r="H367" s="95">
        <v>44061</v>
      </c>
      <c r="I367" s="13">
        <v>15.046624999999999</v>
      </c>
      <c r="J367" s="95">
        <v>44049</v>
      </c>
      <c r="K367" s="13">
        <v>18.738142857142854</v>
      </c>
      <c r="L367" s="95">
        <v>44050</v>
      </c>
      <c r="M367" s="13">
        <v>18.738142857142854</v>
      </c>
      <c r="N367" s="95">
        <v>44050</v>
      </c>
      <c r="O367" s="14">
        <v>12</v>
      </c>
      <c r="P367" s="14">
        <v>40</v>
      </c>
    </row>
    <row r="368" spans="1:17" x14ac:dyDescent="0.3">
      <c r="A368" s="12" t="s">
        <v>469</v>
      </c>
      <c r="B368" s="12">
        <v>2020</v>
      </c>
      <c r="C368" s="12" t="s">
        <v>77</v>
      </c>
      <c r="D368" s="60">
        <v>10179359</v>
      </c>
      <c r="E368" s="12" t="s">
        <v>7</v>
      </c>
      <c r="F368" s="12" t="s">
        <v>641</v>
      </c>
      <c r="G368" s="13">
        <v>19.567</v>
      </c>
      <c r="H368" s="95">
        <v>44046</v>
      </c>
      <c r="I368" s="13">
        <v>15.042208333333335</v>
      </c>
      <c r="J368" s="95">
        <v>44049</v>
      </c>
      <c r="K368" s="13">
        <v>19.037142857142857</v>
      </c>
      <c r="L368" s="95" t="s">
        <v>642</v>
      </c>
      <c r="M368" s="13">
        <v>19.037142857142857</v>
      </c>
      <c r="N368" s="95" t="s">
        <v>642</v>
      </c>
      <c r="O368" s="14">
        <v>18</v>
      </c>
      <c r="P368" s="14">
        <v>41</v>
      </c>
    </row>
    <row r="369" spans="1:17" x14ac:dyDescent="0.3">
      <c r="A369" s="12" t="s">
        <v>470</v>
      </c>
      <c r="B369" s="12">
        <v>2020</v>
      </c>
      <c r="C369" s="12" t="s">
        <v>77</v>
      </c>
      <c r="D369" s="60">
        <v>20782404</v>
      </c>
      <c r="E369" s="12" t="s">
        <v>7</v>
      </c>
      <c r="F369" s="12" t="s">
        <v>641</v>
      </c>
      <c r="G369" s="13">
        <v>19.661999999999999</v>
      </c>
      <c r="H369" s="95">
        <v>44046</v>
      </c>
      <c r="I369" s="13">
        <v>15.394895833333335</v>
      </c>
      <c r="J369" s="95">
        <v>44049</v>
      </c>
      <c r="K369" s="13">
        <v>19.18657142857143</v>
      </c>
      <c r="L369" s="95">
        <v>44048</v>
      </c>
      <c r="M369" s="13">
        <v>19.18657142857143</v>
      </c>
      <c r="N369" s="95">
        <v>44048</v>
      </c>
      <c r="O369" s="17">
        <v>18</v>
      </c>
      <c r="P369" s="14">
        <v>37</v>
      </c>
    </row>
    <row r="370" spans="1:17" x14ac:dyDescent="0.3">
      <c r="A370" s="12" t="s">
        <v>143</v>
      </c>
      <c r="B370" s="12">
        <v>2020</v>
      </c>
      <c r="C370" s="12" t="s">
        <v>77</v>
      </c>
      <c r="D370" s="60">
        <v>9847295</v>
      </c>
      <c r="E370" s="12" t="s">
        <v>7</v>
      </c>
      <c r="F370" s="12" t="s">
        <v>637</v>
      </c>
      <c r="G370" s="13" t="s">
        <v>644</v>
      </c>
      <c r="H370" s="95"/>
      <c r="I370" s="13"/>
      <c r="J370" s="95"/>
      <c r="K370" s="13"/>
      <c r="L370" s="95"/>
      <c r="M370" s="13">
        <v>8.9494285714285713</v>
      </c>
      <c r="N370" s="95" t="s">
        <v>346</v>
      </c>
      <c r="O370" s="14">
        <v>0</v>
      </c>
      <c r="P370" s="14">
        <v>0</v>
      </c>
      <c r="Q370" s="2" t="s">
        <v>645</v>
      </c>
    </row>
    <row r="371" spans="1:17" x14ac:dyDescent="0.3">
      <c r="A371" s="12" t="s">
        <v>65</v>
      </c>
      <c r="B371" s="12">
        <v>2020</v>
      </c>
      <c r="C371" s="12" t="s">
        <v>77</v>
      </c>
      <c r="D371" s="60">
        <v>1058430</v>
      </c>
      <c r="E371" s="12" t="s">
        <v>7</v>
      </c>
      <c r="F371" s="12" t="s">
        <v>646</v>
      </c>
      <c r="G371" s="13">
        <v>10.063000000000001</v>
      </c>
      <c r="H371" s="95">
        <v>44061</v>
      </c>
      <c r="I371" s="13">
        <v>8.3422083333333337</v>
      </c>
      <c r="J371" s="95">
        <v>44061</v>
      </c>
      <c r="K371" s="13">
        <v>9.6271428571428572</v>
      </c>
      <c r="L371" s="95">
        <v>44050</v>
      </c>
      <c r="M371" s="13">
        <v>9.6271428571428572</v>
      </c>
      <c r="N371" s="95">
        <v>44050</v>
      </c>
      <c r="O371" s="14">
        <v>0</v>
      </c>
      <c r="P371" s="14">
        <v>0</v>
      </c>
    </row>
    <row r="372" spans="1:17" x14ac:dyDescent="0.3">
      <c r="A372" s="12" t="s">
        <v>66</v>
      </c>
      <c r="B372" s="12">
        <v>2020</v>
      </c>
      <c r="C372" s="12" t="s">
        <v>77</v>
      </c>
      <c r="D372" s="60">
        <v>2292161</v>
      </c>
      <c r="E372" s="12" t="s">
        <v>7</v>
      </c>
      <c r="F372" s="12" t="s">
        <v>750</v>
      </c>
      <c r="G372" s="13">
        <v>7.5819999999999999</v>
      </c>
      <c r="H372" s="95">
        <v>44005</v>
      </c>
      <c r="I372" s="13">
        <v>6.1632708333333346</v>
      </c>
      <c r="J372" s="95">
        <v>44007</v>
      </c>
      <c r="K372" s="13">
        <v>7.265428571428572</v>
      </c>
      <c r="L372" s="95">
        <v>44009</v>
      </c>
      <c r="M372" s="13">
        <v>6.7608571428571427</v>
      </c>
      <c r="N372" s="95">
        <v>44049</v>
      </c>
      <c r="O372" s="14">
        <v>0</v>
      </c>
      <c r="P372" s="14">
        <v>0</v>
      </c>
    </row>
    <row r="373" spans="1:17" x14ac:dyDescent="0.3">
      <c r="A373" s="12" t="s">
        <v>674</v>
      </c>
      <c r="B373" s="12">
        <v>2020</v>
      </c>
      <c r="C373" s="12" t="s">
        <v>77</v>
      </c>
      <c r="D373" s="60">
        <v>9847300</v>
      </c>
      <c r="E373" s="12" t="s">
        <v>7</v>
      </c>
      <c r="F373" s="12" t="s">
        <v>647</v>
      </c>
      <c r="G373" s="13">
        <v>14.804</v>
      </c>
      <c r="H373" s="95">
        <v>44061</v>
      </c>
      <c r="I373" s="13">
        <v>12.971333333333332</v>
      </c>
      <c r="J373" s="95">
        <v>44061</v>
      </c>
      <c r="K373" s="13">
        <v>14.379999999999999</v>
      </c>
      <c r="L373" s="95">
        <v>44066</v>
      </c>
      <c r="M373" s="13">
        <v>14.379999999999999</v>
      </c>
      <c r="N373" s="95">
        <v>44066</v>
      </c>
      <c r="O373" s="14">
        <v>0</v>
      </c>
      <c r="P373" s="14">
        <v>0</v>
      </c>
    </row>
    <row r="374" spans="1:17" x14ac:dyDescent="0.3">
      <c r="A374" s="12" t="s">
        <v>605</v>
      </c>
      <c r="B374" s="12">
        <v>2020</v>
      </c>
      <c r="C374" s="12" t="s">
        <v>77</v>
      </c>
      <c r="D374" s="60">
        <v>20782403</v>
      </c>
      <c r="E374" s="12" t="s">
        <v>7</v>
      </c>
      <c r="F374" s="12" t="s">
        <v>641</v>
      </c>
      <c r="G374" s="13">
        <v>17.189</v>
      </c>
      <c r="H374" s="95">
        <v>44053</v>
      </c>
      <c r="I374" s="13">
        <v>13.299458333333339</v>
      </c>
      <c r="J374" s="95">
        <v>44061</v>
      </c>
      <c r="K374" s="13">
        <v>16.876142857142856</v>
      </c>
      <c r="L374" s="95">
        <v>44053</v>
      </c>
      <c r="M374" s="13">
        <v>16.876142857142856</v>
      </c>
      <c r="N374" s="95">
        <v>44053</v>
      </c>
      <c r="O374" s="14">
        <v>0</v>
      </c>
      <c r="P374" s="14">
        <v>22</v>
      </c>
    </row>
    <row r="375" spans="1:17" x14ac:dyDescent="0.3">
      <c r="A375" s="12" t="s">
        <v>539</v>
      </c>
      <c r="B375" s="12">
        <v>2020</v>
      </c>
      <c r="C375" s="12" t="s">
        <v>77</v>
      </c>
      <c r="D375" s="60">
        <v>9753769</v>
      </c>
      <c r="E375" s="12" t="s">
        <v>7</v>
      </c>
      <c r="F375" s="12" t="s">
        <v>648</v>
      </c>
      <c r="G375" s="13" t="s">
        <v>649</v>
      </c>
      <c r="H375" s="95"/>
      <c r="I375" s="13"/>
      <c r="J375" s="95"/>
      <c r="K375" s="13"/>
      <c r="L375" s="95"/>
      <c r="M375" s="13"/>
      <c r="N375" s="95"/>
      <c r="O375" s="14"/>
      <c r="P375" s="14"/>
    </row>
    <row r="376" spans="1:17" x14ac:dyDescent="0.3">
      <c r="A376" s="12" t="s">
        <v>221</v>
      </c>
      <c r="B376" s="12">
        <v>2020</v>
      </c>
      <c r="C376" s="12" t="s">
        <v>77</v>
      </c>
      <c r="D376" s="60">
        <v>2292157</v>
      </c>
      <c r="E376" s="12" t="s">
        <v>7</v>
      </c>
      <c r="F376" s="13" t="s">
        <v>650</v>
      </c>
      <c r="G376" s="13"/>
      <c r="H376" s="95"/>
      <c r="I376" s="13"/>
      <c r="J376" s="95"/>
      <c r="K376" s="13"/>
      <c r="L376" s="95"/>
      <c r="M376" s="13"/>
      <c r="N376" s="95"/>
      <c r="O376" s="14"/>
      <c r="P376" s="14"/>
    </row>
    <row r="377" spans="1:17" x14ac:dyDescent="0.3">
      <c r="A377" s="12" t="s">
        <v>84</v>
      </c>
      <c r="B377" s="12">
        <v>2020</v>
      </c>
      <c r="C377" s="12" t="s">
        <v>77</v>
      </c>
      <c r="D377" s="60">
        <v>2292159</v>
      </c>
      <c r="E377" s="12" t="s">
        <v>7</v>
      </c>
      <c r="F377" s="12" t="s">
        <v>651</v>
      </c>
      <c r="G377" s="13"/>
      <c r="H377" s="95"/>
      <c r="I377" s="13"/>
      <c r="J377" s="95"/>
      <c r="K377" s="13"/>
      <c r="L377" s="95"/>
      <c r="M377" s="13"/>
      <c r="N377" s="95"/>
      <c r="O377" s="14"/>
      <c r="P377" s="14"/>
    </row>
    <row r="378" spans="1:17" x14ac:dyDescent="0.3">
      <c r="A378" s="12" t="s">
        <v>606</v>
      </c>
      <c r="B378" s="12">
        <v>2020</v>
      </c>
      <c r="C378" s="12" t="s">
        <v>77</v>
      </c>
      <c r="D378" s="60">
        <v>9847302</v>
      </c>
      <c r="E378" s="12" t="s">
        <v>7</v>
      </c>
      <c r="F378" s="12" t="s">
        <v>637</v>
      </c>
      <c r="G378" s="13">
        <v>18.806000000000001</v>
      </c>
      <c r="H378" s="95">
        <v>44061</v>
      </c>
      <c r="I378" s="13">
        <v>14.885895833333336</v>
      </c>
      <c r="J378" s="95">
        <v>44049</v>
      </c>
      <c r="K378" s="13">
        <v>18.04514285714286</v>
      </c>
      <c r="L378" s="95">
        <v>44050</v>
      </c>
      <c r="M378" s="13">
        <v>18.04514285714286</v>
      </c>
      <c r="N378" s="95">
        <v>44050</v>
      </c>
      <c r="O378" s="14">
        <v>7</v>
      </c>
      <c r="P378" s="14">
        <v>37</v>
      </c>
    </row>
    <row r="379" spans="1:17" x14ac:dyDescent="0.3">
      <c r="A379" s="12" t="s">
        <v>145</v>
      </c>
      <c r="B379" s="12">
        <v>2020</v>
      </c>
      <c r="C379" s="12" t="s">
        <v>77</v>
      </c>
      <c r="D379" s="60">
        <v>2273356</v>
      </c>
      <c r="E379" s="12" t="s">
        <v>7</v>
      </c>
      <c r="F379" s="12" t="s">
        <v>652</v>
      </c>
      <c r="G379" s="13">
        <v>17.379000000000001</v>
      </c>
      <c r="H379" s="95">
        <v>44033</v>
      </c>
      <c r="I379" s="13">
        <v>12.779875000000004</v>
      </c>
      <c r="J379" s="95">
        <v>44033</v>
      </c>
      <c r="K379" s="13">
        <v>16.740285714285712</v>
      </c>
      <c r="L379" s="95" t="s">
        <v>346</v>
      </c>
      <c r="M379" s="13">
        <v>16.740285714285712</v>
      </c>
      <c r="N379" s="95" t="s">
        <v>346</v>
      </c>
      <c r="O379" s="14">
        <v>0</v>
      </c>
      <c r="P379" s="14">
        <v>13</v>
      </c>
    </row>
    <row r="380" spans="1:17" x14ac:dyDescent="0.3">
      <c r="A380" s="12" t="s">
        <v>608</v>
      </c>
      <c r="B380" s="12">
        <v>2020</v>
      </c>
      <c r="C380" s="12" t="s">
        <v>77</v>
      </c>
      <c r="D380" s="60">
        <v>1058439</v>
      </c>
      <c r="E380" s="12" t="s">
        <v>7</v>
      </c>
      <c r="F380" s="12" t="s">
        <v>653</v>
      </c>
      <c r="G380" s="13" t="s">
        <v>654</v>
      </c>
      <c r="H380" s="95"/>
      <c r="I380" s="13"/>
      <c r="J380" s="95"/>
      <c r="K380" s="13"/>
      <c r="L380" s="95"/>
      <c r="M380" s="13"/>
      <c r="N380" s="95"/>
      <c r="O380" s="14"/>
      <c r="P380" s="14"/>
    </row>
    <row r="382" spans="1:17" x14ac:dyDescent="0.3">
      <c r="A382" s="12" t="s">
        <v>140</v>
      </c>
      <c r="B382" s="12">
        <v>2021</v>
      </c>
      <c r="C382" s="12" t="s">
        <v>77</v>
      </c>
      <c r="D382" s="60">
        <v>9998881</v>
      </c>
      <c r="E382" s="12" t="s">
        <v>7</v>
      </c>
      <c r="F382" s="317" t="s">
        <v>724</v>
      </c>
      <c r="G382" s="13">
        <v>17.95</v>
      </c>
      <c r="H382" s="95">
        <v>44407</v>
      </c>
      <c r="I382" s="13">
        <v>12.947812500000003</v>
      </c>
      <c r="J382" s="95">
        <v>44407</v>
      </c>
      <c r="K382" s="13">
        <v>16.55</v>
      </c>
      <c r="L382" s="95">
        <v>44388</v>
      </c>
      <c r="M382" s="13">
        <v>16.09957142857143</v>
      </c>
      <c r="N382" s="95">
        <v>44424</v>
      </c>
      <c r="O382" s="14">
        <v>0</v>
      </c>
      <c r="P382" s="14">
        <v>5</v>
      </c>
    </row>
    <row r="383" spans="1:17" x14ac:dyDescent="0.3">
      <c r="A383" s="12" t="s">
        <v>138</v>
      </c>
      <c r="B383" s="12">
        <v>2021</v>
      </c>
      <c r="C383" s="12" t="s">
        <v>77</v>
      </c>
      <c r="D383" s="60">
        <v>9998876</v>
      </c>
      <c r="E383" s="12" t="s">
        <v>7</v>
      </c>
      <c r="F383" s="317" t="s">
        <v>724</v>
      </c>
      <c r="G383" s="13">
        <v>18.425999999999998</v>
      </c>
      <c r="H383" s="95" t="s">
        <v>727</v>
      </c>
      <c r="I383" s="13">
        <v>13.239062500000003</v>
      </c>
      <c r="J383" s="95">
        <v>44407</v>
      </c>
      <c r="K383" s="13">
        <v>17.36542857142857</v>
      </c>
      <c r="L383" s="95">
        <v>44423</v>
      </c>
      <c r="M383" s="13">
        <v>17.36542857142857</v>
      </c>
      <c r="N383" s="95">
        <v>44423</v>
      </c>
      <c r="O383" s="14">
        <v>0</v>
      </c>
      <c r="P383" s="14">
        <v>16</v>
      </c>
    </row>
    <row r="384" spans="1:17" x14ac:dyDescent="0.3">
      <c r="A384" s="12" t="s">
        <v>549</v>
      </c>
      <c r="B384" s="12">
        <v>2021</v>
      </c>
      <c r="C384" s="12" t="s">
        <v>77</v>
      </c>
      <c r="D384" s="60">
        <v>20241382</v>
      </c>
      <c r="E384" s="12" t="s">
        <v>7</v>
      </c>
      <c r="F384" s="317" t="s">
        <v>725</v>
      </c>
      <c r="G384" s="13">
        <v>19.853000000000002</v>
      </c>
      <c r="H384" s="95">
        <v>44407</v>
      </c>
      <c r="I384" s="13">
        <v>14.169895833333333</v>
      </c>
      <c r="J384" s="95">
        <v>44407</v>
      </c>
      <c r="K384" s="13">
        <v>18.344285714285711</v>
      </c>
      <c r="L384" s="95">
        <v>44423</v>
      </c>
      <c r="M384" s="13">
        <v>18.344285714285711</v>
      </c>
      <c r="N384" s="95">
        <v>44423</v>
      </c>
      <c r="O384" s="14">
        <v>13</v>
      </c>
      <c r="P384" s="14">
        <v>18</v>
      </c>
    </row>
    <row r="385" spans="1:17" x14ac:dyDescent="0.3">
      <c r="A385" s="12" t="s">
        <v>577</v>
      </c>
      <c r="B385" s="12">
        <v>2021</v>
      </c>
      <c r="C385" s="12" t="s">
        <v>77</v>
      </c>
      <c r="D385" s="60">
        <v>10173199</v>
      </c>
      <c r="E385" s="12" t="s">
        <v>7</v>
      </c>
      <c r="F385" s="317" t="s">
        <v>726</v>
      </c>
      <c r="G385" s="13" t="s">
        <v>728</v>
      </c>
      <c r="H385" s="95"/>
      <c r="I385" s="13"/>
      <c r="J385" s="95"/>
      <c r="K385" s="13"/>
      <c r="L385" s="95"/>
      <c r="M385" s="13"/>
      <c r="N385" s="95"/>
      <c r="O385" s="14"/>
      <c r="P385" s="14"/>
    </row>
    <row r="386" spans="1:17" x14ac:dyDescent="0.3">
      <c r="A386" s="12" t="s">
        <v>550</v>
      </c>
      <c r="B386" s="12">
        <v>2021</v>
      </c>
      <c r="C386" s="12" t="s">
        <v>77</v>
      </c>
      <c r="D386" s="60">
        <v>10192267</v>
      </c>
      <c r="E386" s="12" t="s">
        <v>7</v>
      </c>
      <c r="F386" s="317" t="s">
        <v>726</v>
      </c>
      <c r="G386" s="13">
        <v>22.716999999999999</v>
      </c>
      <c r="H386" s="95">
        <v>44421</v>
      </c>
      <c r="I386" s="13">
        <v>15.993124999999999</v>
      </c>
      <c r="J386" s="95">
        <v>44407</v>
      </c>
      <c r="K386" s="13">
        <v>21.324571428571431</v>
      </c>
      <c r="L386" s="95">
        <v>44424</v>
      </c>
      <c r="M386" s="13">
        <v>21.324571428571431</v>
      </c>
      <c r="N386" s="95">
        <v>44424</v>
      </c>
      <c r="O386" s="14">
        <v>55</v>
      </c>
      <c r="P386" s="14">
        <v>45</v>
      </c>
    </row>
    <row r="387" spans="1:17" x14ac:dyDescent="0.3">
      <c r="A387" s="12" t="s">
        <v>551</v>
      </c>
      <c r="B387" s="12">
        <v>2021</v>
      </c>
      <c r="C387" s="12" t="s">
        <v>77</v>
      </c>
      <c r="D387" s="60">
        <v>10173198</v>
      </c>
      <c r="E387" s="12" t="s">
        <v>7</v>
      </c>
      <c r="F387" s="12" t="s">
        <v>730</v>
      </c>
      <c r="G387" s="387">
        <v>17.283999999999999</v>
      </c>
      <c r="H387" s="388">
        <v>44420</v>
      </c>
      <c r="I387" s="387">
        <v>15.404979166666671</v>
      </c>
      <c r="J387" s="388">
        <v>44408</v>
      </c>
      <c r="K387" s="387">
        <v>16.168142857142858</v>
      </c>
      <c r="L387" s="388">
        <v>44425</v>
      </c>
      <c r="M387" s="387">
        <v>16.168142857142858</v>
      </c>
      <c r="N387" s="388">
        <v>44425</v>
      </c>
      <c r="O387" s="389">
        <v>0</v>
      </c>
      <c r="P387" s="389">
        <v>9</v>
      </c>
      <c r="Q387" s="390" t="s">
        <v>731</v>
      </c>
    </row>
    <row r="388" spans="1:17" x14ac:dyDescent="0.3">
      <c r="A388" s="12" t="s">
        <v>710</v>
      </c>
      <c r="B388" s="12">
        <v>2021</v>
      </c>
      <c r="C388" s="12" t="s">
        <v>77</v>
      </c>
      <c r="D388" s="60">
        <v>20241379</v>
      </c>
      <c r="E388" s="12" t="s">
        <v>7</v>
      </c>
      <c r="F388" s="12" t="s">
        <v>726</v>
      </c>
      <c r="G388" s="13">
        <v>14.134</v>
      </c>
      <c r="H388" s="95">
        <v>44409</v>
      </c>
      <c r="I388" s="13">
        <v>13.992000000000006</v>
      </c>
      <c r="J388" s="95">
        <v>44409</v>
      </c>
      <c r="K388" s="13">
        <v>13.887142857142857</v>
      </c>
      <c r="L388" s="95">
        <v>44414</v>
      </c>
      <c r="M388" s="13">
        <v>13.887142857142857</v>
      </c>
      <c r="N388" s="95">
        <v>44414</v>
      </c>
      <c r="O388" s="14">
        <v>0</v>
      </c>
      <c r="P388" s="14">
        <v>0</v>
      </c>
    </row>
    <row r="389" spans="1:17" x14ac:dyDescent="0.3">
      <c r="A389" s="12" t="s">
        <v>424</v>
      </c>
      <c r="B389" s="12">
        <v>2021</v>
      </c>
      <c r="C389" s="12" t="s">
        <v>77</v>
      </c>
      <c r="D389" s="60">
        <v>20031149</v>
      </c>
      <c r="E389" s="12" t="s">
        <v>7</v>
      </c>
      <c r="F389" s="12" t="s">
        <v>726</v>
      </c>
      <c r="G389" s="13" t="s">
        <v>732</v>
      </c>
      <c r="H389" s="95"/>
      <c r="I389" s="13"/>
      <c r="J389" s="95"/>
      <c r="K389" s="13"/>
      <c r="L389" s="95"/>
      <c r="M389" s="13"/>
      <c r="N389" s="95"/>
      <c r="O389" s="14"/>
      <c r="P389" s="14"/>
    </row>
    <row r="390" spans="1:17" x14ac:dyDescent="0.3">
      <c r="A390" s="12" t="s">
        <v>722</v>
      </c>
      <c r="B390" s="12">
        <v>2021</v>
      </c>
      <c r="C390" s="12" t="s">
        <v>77</v>
      </c>
      <c r="D390" s="60">
        <v>10192268</v>
      </c>
      <c r="E390" s="12" t="s">
        <v>7</v>
      </c>
      <c r="F390" s="12" t="s">
        <v>733</v>
      </c>
      <c r="G390" s="13">
        <v>19.091999999999999</v>
      </c>
      <c r="H390" s="95">
        <v>44421</v>
      </c>
      <c r="I390" s="92">
        <v>15.398666666666665</v>
      </c>
      <c r="J390" s="95">
        <v>44409</v>
      </c>
      <c r="K390" s="13">
        <v>18.22214285714286</v>
      </c>
      <c r="L390" s="95">
        <v>44424</v>
      </c>
      <c r="M390" s="13">
        <v>18.22214285714286</v>
      </c>
      <c r="N390" s="95">
        <v>44424</v>
      </c>
      <c r="O390" s="17">
        <v>13</v>
      </c>
      <c r="P390" s="14">
        <v>19</v>
      </c>
    </row>
    <row r="391" spans="1:17" x14ac:dyDescent="0.3">
      <c r="A391" s="12" t="s">
        <v>572</v>
      </c>
      <c r="B391" s="12">
        <v>2021</v>
      </c>
      <c r="C391" s="12" t="s">
        <v>77</v>
      </c>
      <c r="D391" s="60">
        <v>11002731</v>
      </c>
      <c r="E391" s="12" t="s">
        <v>7</v>
      </c>
      <c r="F391" s="12" t="s">
        <v>726</v>
      </c>
      <c r="G391" s="13">
        <v>19.948</v>
      </c>
      <c r="H391" s="95">
        <v>44421</v>
      </c>
      <c r="I391" s="13">
        <v>15.525333333333336</v>
      </c>
      <c r="J391" s="95">
        <v>44382</v>
      </c>
      <c r="K391" s="13">
        <v>19.064285714285713</v>
      </c>
      <c r="L391" s="95">
        <v>44424</v>
      </c>
      <c r="M391" s="13">
        <v>19.050714285714285</v>
      </c>
      <c r="N391" s="95">
        <v>44424</v>
      </c>
      <c r="O391" s="14">
        <v>40</v>
      </c>
      <c r="P391" s="14">
        <v>30</v>
      </c>
    </row>
    <row r="392" spans="1:17" x14ac:dyDescent="0.3">
      <c r="A392" s="12" t="s">
        <v>477</v>
      </c>
      <c r="B392" s="12">
        <v>2021</v>
      </c>
      <c r="C392" s="12" t="s">
        <v>77</v>
      </c>
      <c r="D392" s="60">
        <v>9847296</v>
      </c>
      <c r="E392" s="12" t="s">
        <v>7</v>
      </c>
      <c r="F392" s="12" t="s">
        <v>734</v>
      </c>
      <c r="G392" s="13">
        <v>17.283999999999999</v>
      </c>
      <c r="H392" s="95">
        <v>44386</v>
      </c>
      <c r="I392" s="92">
        <v>14.813583333333336</v>
      </c>
      <c r="J392" s="95">
        <v>44409</v>
      </c>
      <c r="K392" s="13">
        <v>17.052999999999997</v>
      </c>
      <c r="L392" s="95">
        <v>44389</v>
      </c>
      <c r="M392" s="13">
        <v>16.427285714285713</v>
      </c>
      <c r="N392" s="95">
        <v>44424</v>
      </c>
      <c r="O392" s="14">
        <v>0</v>
      </c>
      <c r="P392" s="14">
        <v>20</v>
      </c>
    </row>
    <row r="393" spans="1:17" x14ac:dyDescent="0.3">
      <c r="A393" s="12" t="s">
        <v>488</v>
      </c>
      <c r="B393" s="12">
        <v>2021</v>
      </c>
      <c r="C393" s="12" t="s">
        <v>77</v>
      </c>
      <c r="D393" s="60">
        <v>20782401</v>
      </c>
      <c r="E393" s="12" t="s">
        <v>7</v>
      </c>
      <c r="F393" s="12" t="s">
        <v>734</v>
      </c>
      <c r="G393" s="13">
        <v>20.138000000000002</v>
      </c>
      <c r="H393" s="95">
        <v>44407</v>
      </c>
      <c r="I393" s="13">
        <v>15.544104166666665</v>
      </c>
      <c r="J393" s="95">
        <v>44382</v>
      </c>
      <c r="K393" s="13">
        <v>18.99642857142857</v>
      </c>
      <c r="L393" s="95">
        <v>44388</v>
      </c>
      <c r="M393" s="13">
        <v>18.520857142857146</v>
      </c>
      <c r="N393" s="95">
        <v>44424</v>
      </c>
      <c r="O393" s="14">
        <v>22</v>
      </c>
      <c r="P393" s="14">
        <v>20</v>
      </c>
    </row>
    <row r="394" spans="1:17" x14ac:dyDescent="0.3">
      <c r="A394" s="12" t="s">
        <v>604</v>
      </c>
      <c r="B394" s="12">
        <v>2021</v>
      </c>
      <c r="C394" s="12" t="s">
        <v>77</v>
      </c>
      <c r="D394" s="60">
        <v>10998621</v>
      </c>
      <c r="E394" s="12" t="s">
        <v>7</v>
      </c>
      <c r="F394" s="12" t="s">
        <v>735</v>
      </c>
      <c r="G394" s="13">
        <v>20.423999999999999</v>
      </c>
      <c r="H394" s="95">
        <v>44407</v>
      </c>
      <c r="I394" s="13">
        <v>15.476687499999999</v>
      </c>
      <c r="J394" s="95">
        <v>44407</v>
      </c>
      <c r="K394" s="13">
        <v>18.819714285714287</v>
      </c>
      <c r="L394" s="95">
        <v>44391</v>
      </c>
      <c r="M394" s="13">
        <v>18.724999999999998</v>
      </c>
      <c r="N394" s="95">
        <v>44424</v>
      </c>
      <c r="O394" s="17">
        <v>20</v>
      </c>
      <c r="P394" s="14">
        <v>20</v>
      </c>
    </row>
    <row r="395" spans="1:17" x14ac:dyDescent="0.3">
      <c r="A395" s="12" t="s">
        <v>315</v>
      </c>
      <c r="B395" s="12">
        <v>2021</v>
      </c>
      <c r="C395" s="12" t="s">
        <v>77</v>
      </c>
      <c r="D395" s="60">
        <v>20261608</v>
      </c>
      <c r="E395" s="12" t="s">
        <v>7</v>
      </c>
      <c r="F395" s="12" t="s">
        <v>726</v>
      </c>
      <c r="G395" s="13">
        <v>19.376999999999999</v>
      </c>
      <c r="H395" s="95">
        <v>44421</v>
      </c>
      <c r="I395" s="13">
        <v>15.386145833333337</v>
      </c>
      <c r="J395" s="95">
        <v>44382</v>
      </c>
      <c r="K395" s="13">
        <v>18.398714285714284</v>
      </c>
      <c r="L395" s="95">
        <v>44424</v>
      </c>
      <c r="M395" s="13">
        <v>18.398714285714284</v>
      </c>
      <c r="N395" s="95">
        <v>44424</v>
      </c>
      <c r="O395" s="14">
        <v>17</v>
      </c>
      <c r="P395" s="14">
        <v>21</v>
      </c>
    </row>
    <row r="396" spans="1:17" x14ac:dyDescent="0.3">
      <c r="A396" s="12" t="s">
        <v>63</v>
      </c>
      <c r="B396" s="12">
        <v>2021</v>
      </c>
      <c r="C396" s="12" t="s">
        <v>77</v>
      </c>
      <c r="D396" s="60">
        <v>10201677</v>
      </c>
      <c r="E396" s="12" t="s">
        <v>7</v>
      </c>
      <c r="F396" s="12" t="s">
        <v>726</v>
      </c>
      <c r="G396" s="13">
        <v>21.091000000000001</v>
      </c>
      <c r="H396" s="95">
        <v>44421</v>
      </c>
      <c r="I396" s="13">
        <v>15.858520833333335</v>
      </c>
      <c r="J396" s="95">
        <v>44382</v>
      </c>
      <c r="K396" s="13" t="s">
        <v>736</v>
      </c>
      <c r="L396" s="95"/>
      <c r="M396" s="13"/>
      <c r="N396" s="95"/>
      <c r="O396" s="14"/>
      <c r="P396" s="14"/>
    </row>
    <row r="397" spans="1:17" x14ac:dyDescent="0.3">
      <c r="A397" s="12" t="s">
        <v>469</v>
      </c>
      <c r="B397" s="12">
        <v>2021</v>
      </c>
      <c r="C397" s="12" t="s">
        <v>77</v>
      </c>
      <c r="D397" s="60">
        <v>10179359</v>
      </c>
      <c r="E397" s="12" t="s">
        <v>7</v>
      </c>
      <c r="F397" s="12" t="s">
        <v>726</v>
      </c>
      <c r="G397" s="13">
        <v>21.282</v>
      </c>
      <c r="H397" s="95">
        <v>44421</v>
      </c>
      <c r="I397" s="13">
        <v>15.899624999999999</v>
      </c>
      <c r="J397" s="95">
        <v>44382</v>
      </c>
      <c r="K397" s="13">
        <v>20.111857142857144</v>
      </c>
      <c r="L397" s="95">
        <v>44423</v>
      </c>
      <c r="M397" s="13">
        <v>20.111857142857144</v>
      </c>
      <c r="N397" s="95">
        <v>44423</v>
      </c>
      <c r="O397" s="14">
        <v>53</v>
      </c>
      <c r="P397" s="14">
        <v>37</v>
      </c>
    </row>
    <row r="398" spans="1:17" x14ac:dyDescent="0.3">
      <c r="A398" s="12" t="s">
        <v>470</v>
      </c>
      <c r="B398" s="12">
        <v>2021</v>
      </c>
      <c r="C398" s="12" t="s">
        <v>77</v>
      </c>
      <c r="D398" s="60">
        <v>20782404</v>
      </c>
      <c r="E398" s="12" t="s">
        <v>7</v>
      </c>
      <c r="F398" s="12" t="s">
        <v>726</v>
      </c>
      <c r="G398" s="13">
        <v>19.853000000000002</v>
      </c>
      <c r="H398" s="95">
        <v>44422</v>
      </c>
      <c r="I398" s="13">
        <v>15.654333333333328</v>
      </c>
      <c r="J398" s="95">
        <v>44422</v>
      </c>
      <c r="K398" s="13">
        <v>17.77242857142857</v>
      </c>
      <c r="L398" s="95">
        <v>44428</v>
      </c>
      <c r="M398" s="13">
        <v>17.77242857142857</v>
      </c>
      <c r="N398" s="95">
        <v>44428</v>
      </c>
      <c r="O398" s="14"/>
      <c r="P398" s="14">
        <v>15</v>
      </c>
    </row>
    <row r="399" spans="1:17" x14ac:dyDescent="0.3">
      <c r="A399" s="12" t="s">
        <v>143</v>
      </c>
      <c r="B399" s="12">
        <v>2021</v>
      </c>
      <c r="C399" s="12" t="s">
        <v>77</v>
      </c>
      <c r="D399" s="60">
        <v>9847295</v>
      </c>
      <c r="E399" s="12" t="s">
        <v>7</v>
      </c>
      <c r="F399" s="12" t="s">
        <v>737</v>
      </c>
      <c r="G399" s="13">
        <v>10.651</v>
      </c>
      <c r="H399" s="95" t="s">
        <v>738</v>
      </c>
      <c r="I399" s="13">
        <v>8.7650000000000023</v>
      </c>
      <c r="J399" s="95">
        <v>44382</v>
      </c>
      <c r="K399" s="13">
        <v>10.566999999999998</v>
      </c>
      <c r="L399" s="95">
        <v>44386</v>
      </c>
      <c r="M399" s="13">
        <v>9.8940000000000001</v>
      </c>
      <c r="N399" s="95">
        <v>44424</v>
      </c>
      <c r="O399" s="14">
        <v>0</v>
      </c>
      <c r="P399" s="14">
        <v>0</v>
      </c>
    </row>
    <row r="400" spans="1:17" x14ac:dyDescent="0.3">
      <c r="A400" s="12" t="s">
        <v>65</v>
      </c>
      <c r="B400" s="12">
        <v>2021</v>
      </c>
      <c r="C400" s="12" t="s">
        <v>77</v>
      </c>
      <c r="D400" s="60">
        <v>1058430</v>
      </c>
      <c r="E400" s="12" t="s">
        <v>7</v>
      </c>
      <c r="F400" s="12" t="s">
        <v>739</v>
      </c>
      <c r="G400" s="13">
        <v>14.324999999999999</v>
      </c>
      <c r="H400" s="95">
        <v>44406</v>
      </c>
      <c r="I400" s="13">
        <v>10.504375000000001</v>
      </c>
      <c r="J400" s="95">
        <v>44407</v>
      </c>
      <c r="K400" s="13">
        <v>13.03242857142857</v>
      </c>
      <c r="L400" s="95">
        <v>44412</v>
      </c>
      <c r="M400" s="13">
        <v>13.03242857142857</v>
      </c>
      <c r="N400" s="95">
        <v>44412</v>
      </c>
      <c r="O400" s="14">
        <v>0</v>
      </c>
      <c r="P400" s="14">
        <v>0</v>
      </c>
    </row>
    <row r="401" spans="1:16" x14ac:dyDescent="0.3">
      <c r="A401" s="12" t="s">
        <v>66</v>
      </c>
      <c r="B401" s="12">
        <v>2021</v>
      </c>
      <c r="C401" s="12" t="s">
        <v>77</v>
      </c>
      <c r="D401" s="60">
        <v>2292161</v>
      </c>
      <c r="E401" s="12" t="s">
        <v>7</v>
      </c>
      <c r="F401" s="12" t="s">
        <v>740</v>
      </c>
      <c r="G401" s="13"/>
      <c r="H401" s="95"/>
      <c r="I401" s="13"/>
      <c r="J401" s="95"/>
      <c r="K401" s="13"/>
      <c r="L401" s="95"/>
      <c r="M401" s="13"/>
      <c r="N401" s="95"/>
      <c r="O401" s="14"/>
      <c r="P401" s="14"/>
    </row>
    <row r="402" spans="1:16" x14ac:dyDescent="0.3">
      <c r="A402" s="12" t="s">
        <v>674</v>
      </c>
      <c r="B402" s="12">
        <v>2021</v>
      </c>
      <c r="C402" s="12" t="s">
        <v>77</v>
      </c>
      <c r="D402" s="60">
        <v>9847300</v>
      </c>
      <c r="E402" s="12" t="s">
        <v>7</v>
      </c>
      <c r="F402" s="12" t="s">
        <v>737</v>
      </c>
      <c r="G402" s="13">
        <v>14.23</v>
      </c>
      <c r="H402" s="95">
        <v>44411</v>
      </c>
      <c r="I402" s="13">
        <v>13.645854166666666</v>
      </c>
      <c r="J402" s="95">
        <v>44410</v>
      </c>
      <c r="K402" s="13">
        <v>13.900714285714287</v>
      </c>
      <c r="L402" s="95" t="s">
        <v>346</v>
      </c>
      <c r="M402" s="13">
        <v>13.900714285714287</v>
      </c>
      <c r="N402" s="95" t="s">
        <v>346</v>
      </c>
      <c r="O402" s="14">
        <v>0</v>
      </c>
      <c r="P402" s="14">
        <v>0</v>
      </c>
    </row>
    <row r="403" spans="1:16" x14ac:dyDescent="0.3">
      <c r="A403" s="12" t="s">
        <v>605</v>
      </c>
      <c r="B403" s="12">
        <v>2021</v>
      </c>
      <c r="C403" s="12" t="s">
        <v>77</v>
      </c>
      <c r="D403" s="60">
        <v>20782403</v>
      </c>
      <c r="E403" s="12" t="s">
        <v>7</v>
      </c>
      <c r="F403" s="12" t="s">
        <v>726</v>
      </c>
      <c r="G403" s="13">
        <v>20.138000000000002</v>
      </c>
      <c r="H403" s="95" t="s">
        <v>727</v>
      </c>
      <c r="I403" s="13">
        <v>14.357333333333335</v>
      </c>
      <c r="J403" s="95">
        <v>44421</v>
      </c>
      <c r="K403" s="13">
        <v>19.173285714285718</v>
      </c>
      <c r="L403" s="95">
        <v>44424</v>
      </c>
      <c r="M403" s="13">
        <v>19.173285714285718</v>
      </c>
      <c r="N403" s="95">
        <v>44424</v>
      </c>
      <c r="O403" s="14">
        <v>11</v>
      </c>
      <c r="P403" s="14">
        <v>39</v>
      </c>
    </row>
    <row r="404" spans="1:16" x14ac:dyDescent="0.3">
      <c r="A404" s="12" t="s">
        <v>539</v>
      </c>
      <c r="B404" s="12">
        <v>2021</v>
      </c>
      <c r="C404" s="12" t="s">
        <v>77</v>
      </c>
      <c r="D404" s="60">
        <v>1058440</v>
      </c>
      <c r="E404" s="12" t="s">
        <v>7</v>
      </c>
      <c r="F404" s="12" t="s">
        <v>741</v>
      </c>
      <c r="G404" s="13" t="s">
        <v>775</v>
      </c>
      <c r="H404" s="95"/>
      <c r="I404" s="13"/>
      <c r="J404" s="95"/>
      <c r="K404" s="13"/>
      <c r="L404" s="95"/>
      <c r="M404" s="13"/>
      <c r="N404" s="95"/>
      <c r="O404" s="14"/>
      <c r="P404" s="14"/>
    </row>
    <row r="405" spans="1:16" x14ac:dyDescent="0.3">
      <c r="A405" s="12" t="s">
        <v>221</v>
      </c>
      <c r="B405" s="12">
        <v>2021</v>
      </c>
      <c r="C405" s="12" t="s">
        <v>77</v>
      </c>
      <c r="D405" s="60">
        <v>20782400</v>
      </c>
      <c r="E405" s="12" t="s">
        <v>7</v>
      </c>
      <c r="F405" s="12" t="s">
        <v>741</v>
      </c>
      <c r="G405" s="13">
        <v>23.677</v>
      </c>
      <c r="H405" s="95">
        <v>44377</v>
      </c>
      <c r="I405" s="13">
        <v>17.667645833333331</v>
      </c>
      <c r="J405" s="95">
        <v>44407</v>
      </c>
      <c r="K405" s="13">
        <v>21.992428571428572</v>
      </c>
      <c r="L405" s="95">
        <v>44395</v>
      </c>
      <c r="M405" s="13">
        <v>19.732285714285716</v>
      </c>
      <c r="N405" s="95">
        <v>44412</v>
      </c>
      <c r="O405" s="17">
        <v>35</v>
      </c>
      <c r="P405" s="17">
        <v>5</v>
      </c>
    </row>
    <row r="406" spans="1:16" x14ac:dyDescent="0.3">
      <c r="A406" s="12" t="s">
        <v>84</v>
      </c>
      <c r="B406" s="12">
        <v>2021</v>
      </c>
      <c r="C406" s="12" t="s">
        <v>77</v>
      </c>
      <c r="D406" s="60">
        <v>20782402</v>
      </c>
      <c r="E406" s="12" t="s">
        <v>7</v>
      </c>
      <c r="F406" s="12" t="s">
        <v>772</v>
      </c>
      <c r="G406" s="13">
        <v>22.332999999999998</v>
      </c>
      <c r="H406" s="95">
        <v>44377</v>
      </c>
      <c r="I406" s="13">
        <v>16.384375000000009</v>
      </c>
      <c r="J406" s="95">
        <v>44410</v>
      </c>
      <c r="K406" s="13">
        <v>21.119571428571426</v>
      </c>
      <c r="L406" s="95">
        <v>44380</v>
      </c>
      <c r="M406" s="13">
        <v>19.119</v>
      </c>
      <c r="N406" s="95">
        <v>44412</v>
      </c>
      <c r="O406" s="14">
        <v>57</v>
      </c>
      <c r="P406" s="14">
        <v>20</v>
      </c>
    </row>
    <row r="407" spans="1:16" x14ac:dyDescent="0.3">
      <c r="A407" s="12" t="s">
        <v>606</v>
      </c>
      <c r="B407" s="12">
        <v>2021</v>
      </c>
      <c r="C407" s="12" t="s">
        <v>77</v>
      </c>
      <c r="D407" s="60">
        <v>9847302</v>
      </c>
      <c r="E407" s="12" t="s">
        <v>7</v>
      </c>
      <c r="F407" s="12" t="s">
        <v>737</v>
      </c>
      <c r="G407" s="13">
        <v>20.71</v>
      </c>
      <c r="H407" s="95">
        <v>44421</v>
      </c>
      <c r="I407" s="13">
        <v>15.626375000000001</v>
      </c>
      <c r="J407" s="95">
        <v>44382</v>
      </c>
      <c r="K407" s="13">
        <v>19.594857142857141</v>
      </c>
      <c r="L407" s="95">
        <v>44424</v>
      </c>
      <c r="M407" s="13">
        <v>19.594857142857141</v>
      </c>
      <c r="N407" s="95">
        <v>44424</v>
      </c>
      <c r="O407" s="14">
        <v>39</v>
      </c>
      <c r="P407" s="14">
        <v>35</v>
      </c>
    </row>
    <row r="408" spans="1:16" x14ac:dyDescent="0.3">
      <c r="A408" s="12" t="s">
        <v>145</v>
      </c>
      <c r="B408" s="12">
        <v>2021</v>
      </c>
      <c r="C408" s="12" t="s">
        <v>77</v>
      </c>
      <c r="D408" s="60">
        <v>2273356</v>
      </c>
      <c r="E408" s="12" t="s">
        <v>7</v>
      </c>
      <c r="F408" s="12" t="s">
        <v>737</v>
      </c>
      <c r="G408" s="13">
        <v>18.995999999999999</v>
      </c>
      <c r="H408" s="95">
        <v>44395</v>
      </c>
      <c r="I408" s="13">
        <v>14.730312500000009</v>
      </c>
      <c r="J408" s="95">
        <v>44382</v>
      </c>
      <c r="K408" s="13">
        <v>18.126857142857144</v>
      </c>
      <c r="L408" s="95">
        <v>44386</v>
      </c>
      <c r="M408" s="13">
        <v>15.949142857142858</v>
      </c>
      <c r="N408" s="95">
        <v>44412</v>
      </c>
      <c r="O408" s="14">
        <v>5</v>
      </c>
      <c r="P408" s="14">
        <v>2</v>
      </c>
    </row>
    <row r="409" spans="1:16" x14ac:dyDescent="0.3">
      <c r="A409" s="12" t="s">
        <v>608</v>
      </c>
      <c r="B409" s="12">
        <v>2021</v>
      </c>
      <c r="C409" s="12" t="s">
        <v>77</v>
      </c>
      <c r="D409" s="60">
        <v>1058439</v>
      </c>
      <c r="E409" s="12" t="s">
        <v>7</v>
      </c>
      <c r="F409" s="12" t="s">
        <v>726</v>
      </c>
      <c r="G409" s="13" t="s">
        <v>742</v>
      </c>
      <c r="H409" s="95"/>
      <c r="I409" s="13"/>
      <c r="J409" s="95"/>
      <c r="K409" s="13"/>
      <c r="L409" s="95"/>
      <c r="M409" s="13"/>
      <c r="N409" s="95"/>
      <c r="O409" s="14"/>
      <c r="P409" s="14"/>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33"/>
  <sheetViews>
    <sheetView zoomScaleNormal="100" workbookViewId="0">
      <pane ySplit="3" topLeftCell="A4" activePane="bottomLeft" state="frozen"/>
      <selection pane="bottomLeft" activeCell="A2" sqref="A2"/>
    </sheetView>
  </sheetViews>
  <sheetFormatPr defaultColWidth="9" defaultRowHeight="13" x14ac:dyDescent="0.3"/>
  <cols>
    <col min="1" max="1" width="11" style="2" customWidth="1"/>
    <col min="2" max="2" width="10.6328125" style="2" customWidth="1"/>
    <col min="3" max="3" width="24.6328125" style="61" customWidth="1"/>
    <col min="4" max="4" width="7" style="2" customWidth="1"/>
    <col min="5" max="5" width="20.90625" style="2" customWidth="1"/>
    <col min="6" max="7" width="8.453125" style="292" customWidth="1"/>
    <col min="8" max="8" width="8.81640625" style="284" customWidth="1"/>
    <col min="9" max="9" width="9.90625" style="284" customWidth="1"/>
    <col min="10" max="16384" width="9" style="2"/>
  </cols>
  <sheetData>
    <row r="1" spans="1:16" x14ac:dyDescent="0.3">
      <c r="A1" s="267" t="s">
        <v>743</v>
      </c>
      <c r="B1" s="12"/>
      <c r="C1" s="60"/>
      <c r="D1" s="12"/>
      <c r="E1" s="12"/>
      <c r="F1" s="287"/>
      <c r="G1" s="287"/>
      <c r="H1" s="281"/>
      <c r="I1" s="281"/>
      <c r="J1" s="12"/>
      <c r="K1" s="12"/>
      <c r="L1" s="12"/>
      <c r="M1" s="12"/>
      <c r="N1" s="12"/>
      <c r="O1" s="12"/>
    </row>
    <row r="2" spans="1:16" x14ac:dyDescent="0.3">
      <c r="A2" s="285"/>
      <c r="B2" s="151"/>
      <c r="C2" s="152"/>
      <c r="D2" s="151"/>
      <c r="E2" s="151"/>
      <c r="F2" s="288" t="s">
        <v>473</v>
      </c>
      <c r="G2" s="289"/>
      <c r="H2" s="286"/>
      <c r="I2" s="286"/>
      <c r="J2" s="151"/>
      <c r="K2" s="151"/>
      <c r="L2" s="151"/>
      <c r="M2" s="151"/>
      <c r="N2" s="151"/>
      <c r="O2" s="151"/>
    </row>
    <row r="3" spans="1:16" s="68" customFormat="1" ht="78" x14ac:dyDescent="0.3">
      <c r="A3" s="66" t="s">
        <v>108</v>
      </c>
      <c r="B3" s="66" t="s">
        <v>107</v>
      </c>
      <c r="C3" s="67" t="s">
        <v>86</v>
      </c>
      <c r="D3" s="66" t="s">
        <v>2</v>
      </c>
      <c r="E3" s="66" t="s">
        <v>366</v>
      </c>
      <c r="F3" s="290" t="s">
        <v>471</v>
      </c>
      <c r="G3" s="290" t="s">
        <v>472</v>
      </c>
      <c r="H3" s="282" t="s">
        <v>464</v>
      </c>
      <c r="I3" s="282" t="s">
        <v>465</v>
      </c>
      <c r="J3" s="184" t="s">
        <v>262</v>
      </c>
      <c r="K3" s="184" t="s">
        <v>263</v>
      </c>
      <c r="L3" s="184" t="s">
        <v>264</v>
      </c>
      <c r="M3" s="187" t="s">
        <v>265</v>
      </c>
      <c r="N3" s="184" t="s">
        <v>218</v>
      </c>
      <c r="O3" s="187" t="s">
        <v>219</v>
      </c>
    </row>
    <row r="4" spans="1:16" s="68" customFormat="1" x14ac:dyDescent="0.3">
      <c r="A4" s="53" t="s">
        <v>202</v>
      </c>
      <c r="B4" s="66"/>
      <c r="C4" s="67"/>
      <c r="D4" s="66"/>
      <c r="E4" s="66"/>
      <c r="F4" s="290"/>
      <c r="G4" s="290"/>
      <c r="H4" s="283"/>
      <c r="I4" s="283"/>
      <c r="J4" s="184"/>
      <c r="K4" s="184"/>
      <c r="L4" s="184"/>
      <c r="M4" s="187"/>
      <c r="N4" s="184"/>
      <c r="O4" s="187"/>
    </row>
    <row r="5" spans="1:16" x14ac:dyDescent="0.3">
      <c r="A5" s="12" t="s">
        <v>182</v>
      </c>
      <c r="B5" s="12" t="s">
        <v>77</v>
      </c>
      <c r="C5" s="60" t="s">
        <v>74</v>
      </c>
      <c r="D5" s="12" t="s">
        <v>7</v>
      </c>
      <c r="E5" s="12" t="s">
        <v>68</v>
      </c>
      <c r="F5" s="287">
        <v>691064</v>
      </c>
      <c r="G5" s="287">
        <v>4924702</v>
      </c>
      <c r="H5" s="380">
        <v>44.450377821893603</v>
      </c>
      <c r="I5" s="380">
        <v>-114.598661623731</v>
      </c>
      <c r="J5" s="13">
        <v>12.9</v>
      </c>
      <c r="K5" s="13">
        <v>9.1999999999999993</v>
      </c>
      <c r="L5" s="13">
        <v>12.058571428571428</v>
      </c>
      <c r="M5" s="14">
        <v>0</v>
      </c>
      <c r="N5" s="13">
        <v>11.409285714285716</v>
      </c>
      <c r="O5" s="14">
        <v>0</v>
      </c>
    </row>
    <row r="6" spans="1:16" x14ac:dyDescent="0.3">
      <c r="A6" s="53" t="s">
        <v>140</v>
      </c>
      <c r="B6" s="12"/>
      <c r="C6" s="60"/>
      <c r="D6" s="12"/>
      <c r="E6" s="12"/>
      <c r="F6" s="287"/>
      <c r="G6" s="287"/>
      <c r="H6" s="381"/>
      <c r="I6" s="381"/>
      <c r="J6" s="13"/>
      <c r="K6" s="13"/>
      <c r="L6" s="13"/>
      <c r="M6" s="14"/>
      <c r="N6" s="13"/>
      <c r="O6" s="14"/>
    </row>
    <row r="7" spans="1:16" x14ac:dyDescent="0.3">
      <c r="A7" s="12">
        <v>2011</v>
      </c>
      <c r="B7" s="12" t="s">
        <v>77</v>
      </c>
      <c r="C7" s="60">
        <v>1058439</v>
      </c>
      <c r="D7" s="12" t="s">
        <v>7</v>
      </c>
      <c r="E7" s="12" t="s">
        <v>54</v>
      </c>
      <c r="F7" s="287">
        <v>689412</v>
      </c>
      <c r="G7" s="287">
        <v>4921983</v>
      </c>
      <c r="H7" s="382">
        <v>44.426354000000003</v>
      </c>
      <c r="I7" s="382">
        <v>-114.620399875217</v>
      </c>
      <c r="J7" s="13">
        <v>14.134</v>
      </c>
      <c r="K7" s="13">
        <v>10.469979166666667</v>
      </c>
      <c r="L7" s="13">
        <v>13.37857142857143</v>
      </c>
      <c r="M7" s="14">
        <v>0</v>
      </c>
      <c r="N7" s="13">
        <v>13.212571428571431</v>
      </c>
      <c r="O7" s="14">
        <v>0</v>
      </c>
    </row>
    <row r="8" spans="1:16" x14ac:dyDescent="0.3">
      <c r="A8" s="12">
        <v>2012</v>
      </c>
      <c r="B8" s="12" t="s">
        <v>77</v>
      </c>
      <c r="C8" s="60">
        <v>1058433</v>
      </c>
      <c r="D8" s="12" t="s">
        <v>7</v>
      </c>
      <c r="E8" s="12" t="s">
        <v>93</v>
      </c>
      <c r="F8" s="287"/>
      <c r="G8" s="287"/>
      <c r="H8" s="382"/>
      <c r="I8" s="382"/>
      <c r="J8" s="13">
        <v>15.282</v>
      </c>
      <c r="K8" s="13">
        <v>11.133312500000001</v>
      </c>
      <c r="L8" s="13">
        <v>14.256714285714285</v>
      </c>
      <c r="M8" s="14">
        <v>0</v>
      </c>
      <c r="N8" s="13">
        <v>14.256714285714285</v>
      </c>
      <c r="O8" s="14">
        <v>0</v>
      </c>
    </row>
    <row r="9" spans="1:16" x14ac:dyDescent="0.3">
      <c r="A9" s="12">
        <v>2013</v>
      </c>
      <c r="B9" s="12" t="s">
        <v>85</v>
      </c>
      <c r="C9" s="60" t="s">
        <v>156</v>
      </c>
      <c r="D9" s="12" t="s">
        <v>3</v>
      </c>
      <c r="E9" s="12" t="s">
        <v>205</v>
      </c>
      <c r="F9" s="287">
        <v>689418</v>
      </c>
      <c r="G9" s="287">
        <v>4921991</v>
      </c>
      <c r="H9" s="382">
        <v>44.426425214105301</v>
      </c>
      <c r="I9" s="382">
        <v>-114.62032164095901</v>
      </c>
      <c r="J9" s="13">
        <v>16.558</v>
      </c>
      <c r="K9" s="13">
        <v>11.584520833333331</v>
      </c>
      <c r="L9" s="13">
        <v>16.234857142857145</v>
      </c>
      <c r="M9" s="14">
        <v>0</v>
      </c>
      <c r="N9" s="13">
        <v>15.088428571428571</v>
      </c>
      <c r="O9" s="14">
        <v>0</v>
      </c>
    </row>
    <row r="10" spans="1:16" x14ac:dyDescent="0.3">
      <c r="A10" s="12">
        <v>2014</v>
      </c>
      <c r="B10" s="12" t="s">
        <v>77</v>
      </c>
      <c r="C10" s="60">
        <v>10192267</v>
      </c>
      <c r="D10" s="12" t="s">
        <v>7</v>
      </c>
      <c r="E10" s="12" t="s">
        <v>208</v>
      </c>
      <c r="F10" s="287"/>
      <c r="G10" s="287"/>
      <c r="H10" s="380"/>
      <c r="I10" s="380"/>
      <c r="J10" s="13">
        <v>15.473000000000001</v>
      </c>
      <c r="K10" s="13">
        <v>10.879791666666668</v>
      </c>
      <c r="L10" s="13">
        <v>14.076714285714285</v>
      </c>
      <c r="M10" s="14">
        <v>0</v>
      </c>
      <c r="N10" s="13">
        <v>13.484571428571428</v>
      </c>
      <c r="O10" s="14">
        <v>0</v>
      </c>
    </row>
    <row r="11" spans="1:16" x14ac:dyDescent="0.3">
      <c r="A11" s="12">
        <v>2015</v>
      </c>
      <c r="B11" s="12" t="s">
        <v>77</v>
      </c>
      <c r="C11" s="60">
        <v>10192267</v>
      </c>
      <c r="D11" s="12" t="s">
        <v>7</v>
      </c>
      <c r="E11" s="12" t="s">
        <v>244</v>
      </c>
      <c r="F11" s="287"/>
      <c r="G11" s="287"/>
      <c r="H11" s="380"/>
      <c r="I11" s="380"/>
      <c r="J11" s="13"/>
      <c r="K11" s="13"/>
      <c r="L11" s="13"/>
      <c r="M11" s="17"/>
      <c r="N11" s="97">
        <v>15.049142857142858</v>
      </c>
      <c r="O11" s="17">
        <v>0</v>
      </c>
      <c r="P11" s="27"/>
    </row>
    <row r="12" spans="1:16" x14ac:dyDescent="0.3">
      <c r="A12" s="12">
        <v>2017</v>
      </c>
      <c r="B12" s="12" t="s">
        <v>77</v>
      </c>
      <c r="C12" s="60">
        <v>9998881</v>
      </c>
      <c r="D12" s="12" t="s">
        <v>7</v>
      </c>
      <c r="E12" s="14" t="s">
        <v>297</v>
      </c>
      <c r="F12" s="291"/>
      <c r="G12" s="291"/>
      <c r="H12" s="380"/>
      <c r="I12" s="380"/>
      <c r="J12" s="13">
        <v>13.942</v>
      </c>
      <c r="K12" s="13">
        <v>10.149333333333331</v>
      </c>
      <c r="L12" s="13">
        <v>13.433857142857144</v>
      </c>
      <c r="M12" s="14">
        <v>0</v>
      </c>
      <c r="N12" s="13">
        <v>13.213000000000003</v>
      </c>
      <c r="O12" s="14">
        <v>0</v>
      </c>
    </row>
    <row r="13" spans="1:16" x14ac:dyDescent="0.3">
      <c r="A13" s="12">
        <v>2018</v>
      </c>
      <c r="B13" s="12" t="s">
        <v>77</v>
      </c>
      <c r="C13" s="60">
        <v>9998881</v>
      </c>
      <c r="D13" s="12" t="s">
        <v>7</v>
      </c>
      <c r="E13" s="14" t="s">
        <v>349</v>
      </c>
      <c r="F13" s="291"/>
      <c r="G13" s="291"/>
      <c r="H13" s="380"/>
      <c r="I13" s="380"/>
      <c r="J13" s="13">
        <v>15.569000000000001</v>
      </c>
      <c r="K13" s="13">
        <v>11.187666666666665</v>
      </c>
      <c r="L13" s="13">
        <v>15.022714285714287</v>
      </c>
      <c r="M13" s="14">
        <v>0</v>
      </c>
      <c r="N13" s="13">
        <v>14.366285714285713</v>
      </c>
      <c r="O13" s="14">
        <v>0</v>
      </c>
    </row>
    <row r="14" spans="1:16" x14ac:dyDescent="0.3">
      <c r="A14" s="12">
        <v>2019</v>
      </c>
      <c r="B14" s="12" t="s">
        <v>77</v>
      </c>
      <c r="C14" s="60">
        <v>9998881</v>
      </c>
      <c r="D14" s="12" t="s">
        <v>7</v>
      </c>
      <c r="E14" s="14" t="s">
        <v>421</v>
      </c>
      <c r="F14" s="291">
        <v>689466.45</v>
      </c>
      <c r="G14" s="291">
        <v>4921991.51</v>
      </c>
      <c r="H14" s="380">
        <v>44.426421647690503</v>
      </c>
      <c r="I14" s="380">
        <v>-114.61971876406901</v>
      </c>
      <c r="J14" s="13">
        <v>15.090999999999999</v>
      </c>
      <c r="K14" s="13">
        <v>10.970749999999997</v>
      </c>
      <c r="L14" s="13">
        <v>14.296857142857144</v>
      </c>
      <c r="M14" s="14">
        <v>0</v>
      </c>
      <c r="N14" s="13">
        <v>14.296857142857144</v>
      </c>
      <c r="O14" s="14">
        <v>0</v>
      </c>
    </row>
    <row r="15" spans="1:16" x14ac:dyDescent="0.3">
      <c r="A15" s="12">
        <v>2020</v>
      </c>
      <c r="B15" s="12" t="s">
        <v>77</v>
      </c>
      <c r="C15" s="60">
        <v>9998881</v>
      </c>
      <c r="D15" s="12" t="s">
        <v>7</v>
      </c>
      <c r="E15" s="14" t="s">
        <v>628</v>
      </c>
      <c r="F15" s="291"/>
      <c r="G15" s="291"/>
      <c r="H15" s="380"/>
      <c r="I15" s="380"/>
      <c r="J15" s="13">
        <v>15.664</v>
      </c>
      <c r="K15" s="13">
        <v>11.587708333333333</v>
      </c>
      <c r="L15" s="13">
        <v>15.200000000000001</v>
      </c>
      <c r="M15" s="14">
        <v>0</v>
      </c>
      <c r="N15" s="13">
        <v>15.200000000000001</v>
      </c>
      <c r="O15" s="14">
        <v>0</v>
      </c>
    </row>
    <row r="16" spans="1:16" x14ac:dyDescent="0.3">
      <c r="A16" s="12">
        <v>2021</v>
      </c>
      <c r="B16" s="12" t="s">
        <v>77</v>
      </c>
      <c r="C16" s="60">
        <v>9998881</v>
      </c>
      <c r="D16" s="12" t="s">
        <v>7</v>
      </c>
      <c r="E16" s="14" t="s">
        <v>724</v>
      </c>
      <c r="F16" s="291"/>
      <c r="G16" s="291"/>
      <c r="H16" s="380"/>
      <c r="I16" s="380"/>
      <c r="J16" s="13">
        <v>17.95</v>
      </c>
      <c r="K16" s="13">
        <v>12.947812500000003</v>
      </c>
      <c r="L16" s="13">
        <v>16.55</v>
      </c>
      <c r="M16" s="14">
        <v>0</v>
      </c>
      <c r="N16" s="13">
        <v>16.09957142857143</v>
      </c>
      <c r="O16" s="14">
        <v>5</v>
      </c>
    </row>
    <row r="17" spans="1:16" x14ac:dyDescent="0.3">
      <c r="A17" s="53" t="s">
        <v>138</v>
      </c>
      <c r="B17" s="12"/>
      <c r="C17" s="60"/>
      <c r="D17" s="12"/>
      <c r="E17" s="14"/>
      <c r="F17" s="291"/>
      <c r="G17" s="291"/>
      <c r="H17" s="381"/>
      <c r="I17" s="381"/>
      <c r="J17" s="13"/>
      <c r="K17" s="13"/>
      <c r="L17" s="13"/>
      <c r="M17" s="14"/>
      <c r="N17" s="13"/>
      <c r="O17" s="14"/>
    </row>
    <row r="18" spans="1:16" x14ac:dyDescent="0.3">
      <c r="A18" s="12">
        <v>2011</v>
      </c>
      <c r="B18" s="12" t="s">
        <v>77</v>
      </c>
      <c r="C18" s="60">
        <v>1058435</v>
      </c>
      <c r="D18" s="12" t="s">
        <v>7</v>
      </c>
      <c r="E18" s="12" t="s">
        <v>55</v>
      </c>
      <c r="F18" s="287">
        <v>689384</v>
      </c>
      <c r="G18" s="287">
        <v>4922016</v>
      </c>
      <c r="H18" s="382">
        <v>44.426658000000003</v>
      </c>
      <c r="I18" s="382">
        <v>-114.620739292471</v>
      </c>
      <c r="J18" s="13">
        <v>15.76</v>
      </c>
      <c r="K18" s="13">
        <v>11.247604166666667</v>
      </c>
      <c r="L18" s="13">
        <v>14.968142857142857</v>
      </c>
      <c r="M18" s="14">
        <v>0</v>
      </c>
      <c r="N18" s="13">
        <v>14.968142857142857</v>
      </c>
      <c r="O18" s="14">
        <v>0</v>
      </c>
    </row>
    <row r="19" spans="1:16" x14ac:dyDescent="0.3">
      <c r="A19" s="12">
        <v>2012</v>
      </c>
      <c r="B19" s="12" t="s">
        <v>85</v>
      </c>
      <c r="C19" s="60" t="s">
        <v>160</v>
      </c>
      <c r="D19" s="12" t="s">
        <v>3</v>
      </c>
      <c r="E19" s="12" t="s">
        <v>95</v>
      </c>
      <c r="F19" s="287">
        <v>689375</v>
      </c>
      <c r="G19" s="287">
        <v>4922024</v>
      </c>
      <c r="H19" s="382">
        <v>44.426733301396503</v>
      </c>
      <c r="I19" s="382">
        <v>-114.620849344183</v>
      </c>
      <c r="J19" s="13">
        <v>16.344000000000001</v>
      </c>
      <c r="K19" s="13">
        <v>12.127083333333333</v>
      </c>
      <c r="L19" s="13">
        <v>15.730571428571428</v>
      </c>
      <c r="M19" s="14">
        <v>0</v>
      </c>
      <c r="N19" s="13">
        <v>15.730571428571428</v>
      </c>
      <c r="O19" s="14">
        <v>3</v>
      </c>
    </row>
    <row r="20" spans="1:16" x14ac:dyDescent="0.3">
      <c r="A20" s="12">
        <v>2013</v>
      </c>
      <c r="B20" s="12" t="s">
        <v>85</v>
      </c>
      <c r="C20" s="60" t="s">
        <v>160</v>
      </c>
      <c r="D20" s="12" t="s">
        <v>3</v>
      </c>
      <c r="E20" s="12" t="s">
        <v>205</v>
      </c>
      <c r="F20" s="287"/>
      <c r="G20" s="287"/>
      <c r="H20" s="380"/>
      <c r="I20" s="380"/>
      <c r="J20" s="13">
        <v>17.010999999999999</v>
      </c>
      <c r="K20" s="13">
        <v>12.074708333333335</v>
      </c>
      <c r="L20" s="13">
        <v>16.670714285714286</v>
      </c>
      <c r="M20" s="14">
        <v>0</v>
      </c>
      <c r="N20" s="13">
        <v>15.764428571428571</v>
      </c>
      <c r="O20" s="14">
        <v>3</v>
      </c>
    </row>
    <row r="21" spans="1:16" x14ac:dyDescent="0.3">
      <c r="A21" s="12">
        <v>2015</v>
      </c>
      <c r="B21" s="12" t="s">
        <v>77</v>
      </c>
      <c r="C21" s="60">
        <v>9847302</v>
      </c>
      <c r="D21" s="12" t="s">
        <v>7</v>
      </c>
      <c r="E21" s="12" t="s">
        <v>249</v>
      </c>
      <c r="F21" s="287"/>
      <c r="G21" s="287"/>
      <c r="H21" s="380"/>
      <c r="I21" s="380"/>
      <c r="J21" s="13"/>
      <c r="K21" s="13"/>
      <c r="L21" s="13"/>
      <c r="M21" s="194"/>
      <c r="N21" s="97">
        <v>17.351857142857142</v>
      </c>
      <c r="O21" s="17">
        <v>25</v>
      </c>
      <c r="P21" s="27"/>
    </row>
    <row r="22" spans="1:16" x14ac:dyDescent="0.3">
      <c r="A22" s="12">
        <v>2016</v>
      </c>
      <c r="B22" s="12" t="s">
        <v>77</v>
      </c>
      <c r="C22" s="60">
        <v>9998877</v>
      </c>
      <c r="D22" s="12" t="s">
        <v>7</v>
      </c>
      <c r="E22" s="14" t="s">
        <v>279</v>
      </c>
      <c r="F22" s="291"/>
      <c r="G22" s="291"/>
      <c r="H22" s="380"/>
      <c r="I22" s="380"/>
      <c r="J22" s="13">
        <v>19.187000000000001</v>
      </c>
      <c r="K22" s="13">
        <v>12.312604166666668</v>
      </c>
      <c r="L22" s="13">
        <v>17.909285714285712</v>
      </c>
      <c r="M22" s="14">
        <v>4</v>
      </c>
      <c r="N22" s="13">
        <v>17.909285714285712</v>
      </c>
      <c r="O22" s="14">
        <v>22</v>
      </c>
    </row>
    <row r="23" spans="1:16" x14ac:dyDescent="0.3">
      <c r="A23" s="12">
        <v>2017</v>
      </c>
      <c r="B23" s="12" t="s">
        <v>77</v>
      </c>
      <c r="C23" s="60">
        <v>9998877</v>
      </c>
      <c r="D23" s="12" t="s">
        <v>7</v>
      </c>
      <c r="E23" s="14" t="s">
        <v>297</v>
      </c>
      <c r="F23" s="291"/>
      <c r="G23" s="291"/>
      <c r="H23" s="380"/>
      <c r="I23" s="380"/>
      <c r="J23" s="13">
        <v>15.473000000000001</v>
      </c>
      <c r="K23" s="13">
        <v>11.532479166666668</v>
      </c>
      <c r="L23" s="13">
        <v>14.598714285714285</v>
      </c>
      <c r="M23" s="14">
        <v>0</v>
      </c>
      <c r="N23" s="13">
        <v>14.598714285714285</v>
      </c>
      <c r="O23" s="14">
        <v>0</v>
      </c>
    </row>
    <row r="24" spans="1:16" x14ac:dyDescent="0.3">
      <c r="A24" s="12">
        <v>2018</v>
      </c>
      <c r="B24" s="12" t="s">
        <v>77</v>
      </c>
      <c r="C24" s="60">
        <v>9998877</v>
      </c>
      <c r="D24" s="12" t="s">
        <v>7</v>
      </c>
      <c r="E24" s="14" t="s">
        <v>349</v>
      </c>
      <c r="F24" s="291"/>
      <c r="G24" s="291"/>
      <c r="H24" s="380"/>
      <c r="I24" s="380"/>
      <c r="J24" s="13">
        <v>17.475000000000001</v>
      </c>
      <c r="K24" s="13">
        <v>12.365166666666672</v>
      </c>
      <c r="L24" s="13">
        <v>16.617571428571427</v>
      </c>
      <c r="M24" s="14">
        <v>0</v>
      </c>
      <c r="N24" s="13">
        <v>16.576857142857143</v>
      </c>
      <c r="O24" s="14">
        <v>15</v>
      </c>
    </row>
    <row r="25" spans="1:16" x14ac:dyDescent="0.3">
      <c r="A25" s="12">
        <v>2020</v>
      </c>
      <c r="B25" s="12" t="s">
        <v>77</v>
      </c>
      <c r="C25" s="60">
        <v>9998876</v>
      </c>
      <c r="D25" s="12" t="s">
        <v>7</v>
      </c>
      <c r="E25" s="14" t="s">
        <v>628</v>
      </c>
      <c r="F25" s="291"/>
      <c r="G25" s="291"/>
      <c r="H25" s="380"/>
      <c r="I25" s="380"/>
      <c r="J25" s="13">
        <v>17.094000000000001</v>
      </c>
      <c r="K25" s="13">
        <v>12.418645833333336</v>
      </c>
      <c r="L25" s="13">
        <v>16.631285714285713</v>
      </c>
      <c r="M25" s="14">
        <v>0</v>
      </c>
      <c r="N25" s="13">
        <v>16.631285714285713</v>
      </c>
      <c r="O25" s="14">
        <v>14</v>
      </c>
    </row>
    <row r="26" spans="1:16" x14ac:dyDescent="0.3">
      <c r="A26" s="12">
        <v>2021</v>
      </c>
      <c r="B26" s="12" t="s">
        <v>77</v>
      </c>
      <c r="C26" s="60">
        <v>9998876</v>
      </c>
      <c r="D26" s="12" t="s">
        <v>7</v>
      </c>
      <c r="E26" s="14" t="s">
        <v>724</v>
      </c>
      <c r="F26" s="291"/>
      <c r="G26" s="291"/>
      <c r="H26" s="380"/>
      <c r="I26" s="380"/>
      <c r="J26" s="13">
        <v>18.425999999999998</v>
      </c>
      <c r="K26" s="13">
        <v>13.239062500000003</v>
      </c>
      <c r="L26" s="13">
        <v>17.36542857142857</v>
      </c>
      <c r="M26" s="14">
        <v>0</v>
      </c>
      <c r="N26" s="13">
        <v>17.36542857142857</v>
      </c>
      <c r="O26" s="14">
        <v>16</v>
      </c>
    </row>
    <row r="27" spans="1:16" x14ac:dyDescent="0.3">
      <c r="A27" s="53" t="s">
        <v>744</v>
      </c>
      <c r="B27" s="12"/>
      <c r="C27" s="60"/>
      <c r="D27" s="12"/>
      <c r="E27" s="14"/>
      <c r="F27" s="291"/>
      <c r="G27" s="291"/>
      <c r="H27" s="381"/>
      <c r="I27" s="381"/>
      <c r="J27" s="13"/>
      <c r="K27" s="13"/>
      <c r="L27" s="13"/>
      <c r="M27" s="14"/>
      <c r="N27" s="13"/>
      <c r="O27" s="14"/>
    </row>
    <row r="28" spans="1:16" x14ac:dyDescent="0.3">
      <c r="A28" s="12">
        <v>2007</v>
      </c>
      <c r="B28" s="12" t="s">
        <v>77</v>
      </c>
      <c r="C28" s="60">
        <v>1058438</v>
      </c>
      <c r="D28" s="12" t="s">
        <v>10</v>
      </c>
      <c r="E28" s="12" t="s">
        <v>9</v>
      </c>
      <c r="F28" s="287">
        <v>686657</v>
      </c>
      <c r="G28" s="287">
        <v>4919517</v>
      </c>
      <c r="H28" s="382">
        <v>44.404888039070897</v>
      </c>
      <c r="I28" s="382">
        <v>-114.655868997684</v>
      </c>
      <c r="J28" s="13">
        <v>19</v>
      </c>
      <c r="K28" s="13">
        <v>13.9</v>
      </c>
      <c r="L28" s="13">
        <v>17.555</v>
      </c>
      <c r="M28" s="14">
        <v>0</v>
      </c>
      <c r="N28" s="13">
        <v>16.767285714285716</v>
      </c>
      <c r="O28" s="14">
        <v>16</v>
      </c>
    </row>
    <row r="29" spans="1:16" x14ac:dyDescent="0.3">
      <c r="A29" s="12">
        <v>2009</v>
      </c>
      <c r="B29" s="12" t="s">
        <v>77</v>
      </c>
      <c r="C29" s="60" t="s">
        <v>64</v>
      </c>
      <c r="D29" s="12" t="s">
        <v>10</v>
      </c>
      <c r="E29" s="12" t="s">
        <v>28</v>
      </c>
      <c r="F29" s="287"/>
      <c r="G29" s="287"/>
      <c r="H29" s="382"/>
      <c r="I29" s="382"/>
      <c r="J29" s="13">
        <v>16.71</v>
      </c>
      <c r="K29" s="13">
        <v>12.06</v>
      </c>
      <c r="L29" s="13">
        <v>15.486571428571429</v>
      </c>
      <c r="M29" s="14">
        <v>0</v>
      </c>
      <c r="N29" s="13">
        <v>15.062857142857144</v>
      </c>
      <c r="O29" s="14">
        <v>0</v>
      </c>
    </row>
    <row r="30" spans="1:16" x14ac:dyDescent="0.3">
      <c r="A30" s="12">
        <v>2010</v>
      </c>
      <c r="B30" s="12" t="s">
        <v>77</v>
      </c>
      <c r="C30" s="60">
        <v>2292165</v>
      </c>
      <c r="D30" s="12" t="s">
        <v>7</v>
      </c>
      <c r="E30" s="12" t="s">
        <v>42</v>
      </c>
      <c r="F30" s="287"/>
      <c r="G30" s="287"/>
      <c r="H30" s="382"/>
      <c r="I30" s="382"/>
      <c r="J30" s="13">
        <v>16.5</v>
      </c>
      <c r="K30" s="13">
        <v>11.7</v>
      </c>
      <c r="L30" s="13">
        <v>15.664142857142854</v>
      </c>
      <c r="M30" s="14">
        <v>0</v>
      </c>
      <c r="N30" s="13">
        <v>15.664142857142854</v>
      </c>
      <c r="O30" s="14">
        <v>2</v>
      </c>
    </row>
    <row r="31" spans="1:16" x14ac:dyDescent="0.3">
      <c r="A31" s="12">
        <v>2015</v>
      </c>
      <c r="B31" s="12" t="s">
        <v>77</v>
      </c>
      <c r="C31" s="60">
        <v>9847300</v>
      </c>
      <c r="D31" s="12" t="s">
        <v>7</v>
      </c>
      <c r="E31" s="12" t="s">
        <v>245</v>
      </c>
      <c r="F31" s="287">
        <v>687446</v>
      </c>
      <c r="G31" s="287">
        <v>4920035</v>
      </c>
      <c r="H31" s="382">
        <v>44.409343858561698</v>
      </c>
      <c r="I31" s="382">
        <v>-114.645781653794</v>
      </c>
      <c r="J31" s="13"/>
      <c r="K31" s="13"/>
      <c r="L31" s="13"/>
      <c r="M31" s="194"/>
      <c r="N31" s="97">
        <v>16.290428571428571</v>
      </c>
      <c r="O31" s="17">
        <v>6</v>
      </c>
      <c r="P31" s="27"/>
    </row>
    <row r="32" spans="1:16" x14ac:dyDescent="0.3">
      <c r="A32" s="12">
        <v>2016</v>
      </c>
      <c r="B32" s="12" t="s">
        <v>77</v>
      </c>
      <c r="C32" s="60">
        <v>9998881</v>
      </c>
      <c r="D32" s="12" t="s">
        <v>7</v>
      </c>
      <c r="E32" s="14" t="s">
        <v>273</v>
      </c>
      <c r="F32" s="291"/>
      <c r="G32" s="291"/>
      <c r="H32" s="382"/>
      <c r="I32" s="382"/>
      <c r="J32" s="13">
        <v>18.236000000000001</v>
      </c>
      <c r="K32" s="13">
        <v>12.882875</v>
      </c>
      <c r="L32" s="13">
        <v>17.187714285714289</v>
      </c>
      <c r="M32" s="14">
        <v>0</v>
      </c>
      <c r="N32" s="13">
        <v>17.038857142857147</v>
      </c>
      <c r="O32" s="14">
        <v>13</v>
      </c>
    </row>
    <row r="33" spans="1:16" x14ac:dyDescent="0.3">
      <c r="A33" s="12">
        <v>2018</v>
      </c>
      <c r="B33" s="12" t="s">
        <v>77</v>
      </c>
      <c r="C33" s="60">
        <v>20241379</v>
      </c>
      <c r="D33" s="12" t="s">
        <v>7</v>
      </c>
      <c r="E33" s="14" t="s">
        <v>351</v>
      </c>
      <c r="F33" s="291"/>
      <c r="G33" s="291"/>
      <c r="H33" s="382"/>
      <c r="I33" s="382"/>
      <c r="J33" s="13">
        <v>16.902999999999999</v>
      </c>
      <c r="K33" s="13">
        <v>12.076416666666669</v>
      </c>
      <c r="L33" s="13">
        <v>16.086571428571428</v>
      </c>
      <c r="M33" s="14">
        <v>0</v>
      </c>
      <c r="N33" s="13">
        <v>16.004714285714289</v>
      </c>
      <c r="O33" s="14">
        <v>5</v>
      </c>
    </row>
    <row r="34" spans="1:16" x14ac:dyDescent="0.3">
      <c r="A34" s="12">
        <v>2019</v>
      </c>
      <c r="B34" s="12" t="s">
        <v>77</v>
      </c>
      <c r="C34" s="60">
        <v>20241379</v>
      </c>
      <c r="D34" s="12" t="s">
        <v>7</v>
      </c>
      <c r="E34" s="14" t="s">
        <v>421</v>
      </c>
      <c r="F34" s="291"/>
      <c r="G34" s="291"/>
      <c r="H34" s="382"/>
      <c r="I34" s="382"/>
      <c r="J34" s="13">
        <v>16.523</v>
      </c>
      <c r="K34" s="13">
        <v>11.841437500000003</v>
      </c>
      <c r="L34" s="13">
        <v>15.567857142857141</v>
      </c>
      <c r="M34" s="14">
        <v>0</v>
      </c>
      <c r="N34" s="13">
        <v>15.567857142857141</v>
      </c>
      <c r="O34" s="14">
        <v>0</v>
      </c>
    </row>
    <row r="35" spans="1:16" x14ac:dyDescent="0.3">
      <c r="A35" s="12">
        <v>2020</v>
      </c>
      <c r="B35" s="12" t="s">
        <v>77</v>
      </c>
      <c r="C35" s="60">
        <v>20241382</v>
      </c>
      <c r="D35" s="12" t="s">
        <v>7</v>
      </c>
      <c r="E35" s="14" t="s">
        <v>628</v>
      </c>
      <c r="F35" s="291"/>
      <c r="G35" s="291"/>
      <c r="H35" s="382"/>
      <c r="I35" s="382"/>
      <c r="J35" s="13">
        <v>17.664999999999999</v>
      </c>
      <c r="K35" s="13">
        <v>12.770312500000008</v>
      </c>
      <c r="L35" s="13">
        <v>17.093714285714288</v>
      </c>
      <c r="M35" s="14">
        <v>0</v>
      </c>
      <c r="N35" s="13">
        <v>17.093714285714288</v>
      </c>
      <c r="O35" s="14">
        <v>20</v>
      </c>
    </row>
    <row r="36" spans="1:16" x14ac:dyDescent="0.3">
      <c r="A36" s="12">
        <v>2021</v>
      </c>
      <c r="B36" s="12" t="s">
        <v>77</v>
      </c>
      <c r="C36" s="60">
        <v>20241382</v>
      </c>
      <c r="D36" s="12" t="s">
        <v>7</v>
      </c>
      <c r="E36" s="14" t="s">
        <v>725</v>
      </c>
      <c r="F36" s="291"/>
      <c r="G36" s="291"/>
      <c r="H36" s="382"/>
      <c r="I36" s="382"/>
      <c r="J36" s="13">
        <v>19.853000000000002</v>
      </c>
      <c r="K36" s="13">
        <v>14.169895833333333</v>
      </c>
      <c r="L36" s="13">
        <v>18.344285714285711</v>
      </c>
      <c r="M36" s="14">
        <v>13</v>
      </c>
      <c r="N36" s="13">
        <v>18.344285714285711</v>
      </c>
      <c r="O36" s="14">
        <v>18</v>
      </c>
    </row>
    <row r="37" spans="1:16" x14ac:dyDescent="0.3">
      <c r="A37" s="53" t="s">
        <v>711</v>
      </c>
      <c r="B37" s="12"/>
      <c r="C37" s="60"/>
      <c r="D37" s="12"/>
      <c r="E37" s="14"/>
      <c r="F37" s="291"/>
      <c r="G37" s="291"/>
      <c r="H37" s="381"/>
      <c r="I37" s="381"/>
      <c r="J37" s="13"/>
      <c r="K37" s="13"/>
      <c r="L37" s="13"/>
      <c r="M37" s="14"/>
      <c r="N37" s="13"/>
      <c r="O37" s="14"/>
    </row>
    <row r="38" spans="1:16" x14ac:dyDescent="0.3">
      <c r="A38" s="318">
        <v>2010</v>
      </c>
      <c r="B38" s="318" t="s">
        <v>77</v>
      </c>
      <c r="C38" s="319">
        <v>1058435</v>
      </c>
      <c r="D38" s="318" t="s">
        <v>7</v>
      </c>
      <c r="E38" s="318" t="s">
        <v>43</v>
      </c>
      <c r="F38" s="320">
        <v>685142</v>
      </c>
      <c r="G38" s="320">
        <v>4918481</v>
      </c>
      <c r="H38" s="383">
        <v>44.395957524708997</v>
      </c>
      <c r="I38" s="383">
        <v>-114.67524873844999</v>
      </c>
      <c r="J38" s="321">
        <v>16.100000000000001</v>
      </c>
      <c r="K38" s="321">
        <v>11.8</v>
      </c>
      <c r="L38" s="321">
        <v>15.076714285714285</v>
      </c>
      <c r="M38" s="318">
        <v>0</v>
      </c>
      <c r="N38" s="321">
        <v>15.076714285714285</v>
      </c>
      <c r="O38" s="318">
        <v>0</v>
      </c>
    </row>
    <row r="39" spans="1:16" x14ac:dyDescent="0.3">
      <c r="A39" s="318">
        <v>2010</v>
      </c>
      <c r="B39" s="318" t="s">
        <v>186</v>
      </c>
      <c r="C39" s="319"/>
      <c r="D39" s="318" t="s">
        <v>7</v>
      </c>
      <c r="E39" s="318" t="s">
        <v>378</v>
      </c>
      <c r="F39" s="320"/>
      <c r="G39" s="320"/>
      <c r="H39" s="383"/>
      <c r="I39" s="383"/>
      <c r="J39" s="322">
        <v>15.94</v>
      </c>
      <c r="K39" s="322">
        <v>11.646458333333333</v>
      </c>
      <c r="L39" s="322">
        <v>14.988571428571428</v>
      </c>
      <c r="M39" s="323">
        <v>0</v>
      </c>
      <c r="N39" s="322">
        <v>14.988571428571428</v>
      </c>
      <c r="O39" s="323">
        <v>0</v>
      </c>
    </row>
    <row r="40" spans="1:16" x14ac:dyDescent="0.3">
      <c r="A40" s="12">
        <v>2011</v>
      </c>
      <c r="B40" s="12" t="s">
        <v>78</v>
      </c>
      <c r="C40" s="60">
        <v>184413</v>
      </c>
      <c r="D40" s="12" t="s">
        <v>51</v>
      </c>
      <c r="E40" s="12" t="s">
        <v>60</v>
      </c>
      <c r="F40" s="287"/>
      <c r="G40" s="287"/>
      <c r="H40" s="380"/>
      <c r="I40" s="380"/>
      <c r="J40" s="13">
        <v>15.525</v>
      </c>
      <c r="K40" s="13">
        <v>11.473374999999997</v>
      </c>
      <c r="L40" s="13">
        <v>14.603787283236855</v>
      </c>
      <c r="M40" s="14">
        <v>0</v>
      </c>
      <c r="N40" s="13">
        <v>14.603787283236855</v>
      </c>
      <c r="O40" s="14">
        <v>0</v>
      </c>
    </row>
    <row r="41" spans="1:16" x14ac:dyDescent="0.3">
      <c r="A41" s="318">
        <v>2011</v>
      </c>
      <c r="B41" s="318" t="s">
        <v>77</v>
      </c>
      <c r="C41" s="319"/>
      <c r="D41" s="318" t="s">
        <v>7</v>
      </c>
      <c r="E41" s="318" t="s">
        <v>383</v>
      </c>
      <c r="F41" s="320"/>
      <c r="G41" s="320"/>
      <c r="H41" s="384"/>
      <c r="I41" s="384"/>
      <c r="J41" s="321">
        <v>15.378</v>
      </c>
      <c r="K41" s="321">
        <v>11.484020833333332</v>
      </c>
      <c r="L41" s="321">
        <v>14.514714285714286</v>
      </c>
      <c r="M41" s="318">
        <v>0</v>
      </c>
      <c r="N41" s="321">
        <v>14.514714285714286</v>
      </c>
      <c r="O41" s="318">
        <v>0</v>
      </c>
    </row>
    <row r="42" spans="1:16" x14ac:dyDescent="0.3">
      <c r="A42" s="318">
        <v>2011</v>
      </c>
      <c r="B42" s="318" t="s">
        <v>186</v>
      </c>
      <c r="C42" s="319"/>
      <c r="D42" s="318" t="s">
        <v>7</v>
      </c>
      <c r="E42" s="318" t="s">
        <v>382</v>
      </c>
      <c r="F42" s="320"/>
      <c r="G42" s="320"/>
      <c r="H42" s="384"/>
      <c r="I42" s="384"/>
      <c r="J42" s="322">
        <v>15.47</v>
      </c>
      <c r="K42" s="322">
        <v>11.491041666666666</v>
      </c>
      <c r="L42" s="322">
        <v>14.56</v>
      </c>
      <c r="M42" s="323">
        <v>0</v>
      </c>
      <c r="N42" s="322">
        <v>14.56</v>
      </c>
      <c r="O42" s="323">
        <v>0</v>
      </c>
    </row>
    <row r="43" spans="1:16" x14ac:dyDescent="0.3">
      <c r="A43" s="318">
        <v>2012</v>
      </c>
      <c r="B43" s="318" t="s">
        <v>77</v>
      </c>
      <c r="C43" s="319">
        <v>1058430</v>
      </c>
      <c r="D43" s="318" t="s">
        <v>7</v>
      </c>
      <c r="E43" s="318" t="s">
        <v>93</v>
      </c>
      <c r="F43" s="320"/>
      <c r="G43" s="320"/>
      <c r="H43" s="384"/>
      <c r="I43" s="384"/>
      <c r="J43" s="321">
        <v>16.617999999999999</v>
      </c>
      <c r="K43" s="321">
        <v>12.555916666666667</v>
      </c>
      <c r="L43" s="321">
        <v>15.964</v>
      </c>
      <c r="M43" s="318">
        <v>0</v>
      </c>
      <c r="N43" s="321">
        <v>15.964</v>
      </c>
      <c r="O43" s="318">
        <v>5</v>
      </c>
    </row>
    <row r="44" spans="1:16" x14ac:dyDescent="0.3">
      <c r="A44" s="318">
        <v>2012</v>
      </c>
      <c r="B44" s="318" t="s">
        <v>186</v>
      </c>
      <c r="C44" s="319"/>
      <c r="D44" s="318" t="s">
        <v>7</v>
      </c>
      <c r="E44" s="318" t="s">
        <v>194</v>
      </c>
      <c r="F44" s="320"/>
      <c r="G44" s="320"/>
      <c r="H44" s="384"/>
      <c r="I44" s="384"/>
      <c r="J44" s="322">
        <v>16.579999999999998</v>
      </c>
      <c r="K44" s="322">
        <v>12.484583333333331</v>
      </c>
      <c r="L44" s="322">
        <v>15.922857142857143</v>
      </c>
      <c r="M44" s="323">
        <v>0</v>
      </c>
      <c r="N44" s="322">
        <v>15.922857142857143</v>
      </c>
      <c r="O44" s="323">
        <v>4</v>
      </c>
    </row>
    <row r="45" spans="1:16" x14ac:dyDescent="0.3">
      <c r="A45" s="12">
        <v>2015</v>
      </c>
      <c r="B45" s="12" t="s">
        <v>77</v>
      </c>
      <c r="C45" s="60">
        <v>9847304</v>
      </c>
      <c r="D45" s="12" t="s">
        <v>7</v>
      </c>
      <c r="E45" s="12" t="s">
        <v>245</v>
      </c>
      <c r="F45" s="287"/>
      <c r="G45" s="287"/>
      <c r="H45" s="380"/>
      <c r="I45" s="380"/>
      <c r="J45" s="13"/>
      <c r="K45" s="13"/>
      <c r="L45" s="13"/>
      <c r="M45" s="194"/>
      <c r="N45" s="97">
        <v>16.317428571428572</v>
      </c>
      <c r="O45" s="17">
        <v>7</v>
      </c>
      <c r="P45" s="27"/>
    </row>
    <row r="46" spans="1:16" x14ac:dyDescent="0.3">
      <c r="A46" s="53" t="s">
        <v>80</v>
      </c>
      <c r="B46" s="12"/>
      <c r="C46" s="60"/>
      <c r="D46" s="12"/>
      <c r="E46" s="12"/>
      <c r="F46" s="287"/>
      <c r="G46" s="287"/>
      <c r="H46" s="381"/>
      <c r="I46" s="381"/>
      <c r="J46" s="13"/>
      <c r="K46" s="13"/>
      <c r="L46" s="13"/>
      <c r="M46" s="194"/>
      <c r="N46" s="13"/>
      <c r="O46" s="194"/>
    </row>
    <row r="47" spans="1:16" x14ac:dyDescent="0.3">
      <c r="A47" s="12">
        <v>2007</v>
      </c>
      <c r="B47" s="12" t="s">
        <v>77</v>
      </c>
      <c r="C47" s="60">
        <v>1058434</v>
      </c>
      <c r="D47" s="12" t="s">
        <v>7</v>
      </c>
      <c r="E47" s="12" t="s">
        <v>11</v>
      </c>
      <c r="F47" s="287">
        <v>681599</v>
      </c>
      <c r="G47" s="287">
        <v>4916555</v>
      </c>
      <c r="H47" s="382">
        <v>44.379528258847998</v>
      </c>
      <c r="I47" s="382">
        <v>-114.720374269956</v>
      </c>
      <c r="J47" s="13">
        <v>19.899999999999999</v>
      </c>
      <c r="K47" s="13">
        <v>14.67</v>
      </c>
      <c r="L47" s="13">
        <v>18.53442857142857</v>
      </c>
      <c r="M47" s="14">
        <v>12</v>
      </c>
      <c r="N47" s="13">
        <v>17.351571428571429</v>
      </c>
      <c r="O47" s="14">
        <v>23</v>
      </c>
    </row>
    <row r="48" spans="1:16" x14ac:dyDescent="0.3">
      <c r="A48" s="12">
        <v>2010</v>
      </c>
      <c r="B48" s="12" t="s">
        <v>77</v>
      </c>
      <c r="C48" s="60">
        <v>2292166</v>
      </c>
      <c r="D48" s="12" t="s">
        <v>7</v>
      </c>
      <c r="E48" s="12" t="s">
        <v>44</v>
      </c>
      <c r="F48" s="287"/>
      <c r="G48" s="287"/>
      <c r="H48" s="382"/>
      <c r="I48" s="382"/>
      <c r="J48" s="13">
        <v>17.5</v>
      </c>
      <c r="K48" s="13">
        <v>12.5</v>
      </c>
      <c r="L48" s="13">
        <v>16.631285714285713</v>
      </c>
      <c r="M48" s="14">
        <v>0</v>
      </c>
      <c r="N48" s="13">
        <v>16.276999999999997</v>
      </c>
      <c r="O48" s="14">
        <v>9</v>
      </c>
    </row>
    <row r="49" spans="1:15" x14ac:dyDescent="0.3">
      <c r="A49" s="12">
        <v>2011</v>
      </c>
      <c r="B49" s="12" t="s">
        <v>77</v>
      </c>
      <c r="C49" s="60">
        <v>1058434</v>
      </c>
      <c r="D49" s="12" t="s">
        <v>7</v>
      </c>
      <c r="E49" s="12" t="s">
        <v>53</v>
      </c>
      <c r="F49" s="287"/>
      <c r="G49" s="287"/>
      <c r="H49" s="382"/>
      <c r="I49" s="382"/>
      <c r="J49" s="13">
        <v>16.236999999999998</v>
      </c>
      <c r="K49" s="13">
        <v>12.184458333333337</v>
      </c>
      <c r="L49" s="13">
        <v>15.171142857142856</v>
      </c>
      <c r="M49" s="14">
        <v>0</v>
      </c>
      <c r="N49" s="13">
        <v>15.171142857142856</v>
      </c>
      <c r="O49" s="14">
        <v>0</v>
      </c>
    </row>
    <row r="50" spans="1:15" x14ac:dyDescent="0.3">
      <c r="A50" s="12">
        <v>2012</v>
      </c>
      <c r="B50" s="12" t="s">
        <v>77</v>
      </c>
      <c r="C50" s="60">
        <v>2292165</v>
      </c>
      <c r="D50" s="12" t="s">
        <v>7</v>
      </c>
      <c r="E50" s="12" t="s">
        <v>94</v>
      </c>
      <c r="F50" s="287"/>
      <c r="G50" s="287"/>
      <c r="H50" s="382"/>
      <c r="I50" s="382"/>
      <c r="J50" s="13">
        <v>17.379000000000001</v>
      </c>
      <c r="K50" s="13">
        <v>13.34429166666667</v>
      </c>
      <c r="L50" s="13">
        <v>16.699142857142856</v>
      </c>
      <c r="M50" s="14">
        <v>0</v>
      </c>
      <c r="N50" s="13">
        <v>16.699142857142856</v>
      </c>
      <c r="O50" s="14">
        <v>9</v>
      </c>
    </row>
    <row r="51" spans="1:15" x14ac:dyDescent="0.3">
      <c r="A51" s="14">
        <v>2013</v>
      </c>
      <c r="B51" s="14" t="s">
        <v>77</v>
      </c>
      <c r="C51" s="15">
        <v>10173199</v>
      </c>
      <c r="D51" s="14" t="s">
        <v>7</v>
      </c>
      <c r="E51" s="14" t="s">
        <v>141</v>
      </c>
      <c r="F51" s="291"/>
      <c r="G51" s="291"/>
      <c r="H51" s="382"/>
      <c r="I51" s="382"/>
      <c r="J51" s="13">
        <v>18.806000000000001</v>
      </c>
      <c r="K51" s="13">
        <v>14.13</v>
      </c>
      <c r="L51" s="13">
        <v>18.194571428571429</v>
      </c>
      <c r="M51" s="14">
        <v>4</v>
      </c>
      <c r="N51" s="13">
        <v>16.848571428571429</v>
      </c>
      <c r="O51" s="14">
        <v>19</v>
      </c>
    </row>
    <row r="52" spans="1:15" x14ac:dyDescent="0.3">
      <c r="A52" s="12">
        <v>2014</v>
      </c>
      <c r="B52" s="12" t="s">
        <v>77</v>
      </c>
      <c r="C52" s="60">
        <v>10173199</v>
      </c>
      <c r="D52" s="12" t="s">
        <v>7</v>
      </c>
      <c r="E52" s="12" t="s">
        <v>209</v>
      </c>
      <c r="F52" s="287"/>
      <c r="G52" s="287"/>
      <c r="H52" s="380"/>
      <c r="I52" s="380"/>
      <c r="J52" s="13">
        <v>17.094000000000001</v>
      </c>
      <c r="K52" s="13">
        <v>13.194645833333334</v>
      </c>
      <c r="L52" s="13">
        <v>16.290857142857138</v>
      </c>
      <c r="M52" s="14">
        <v>0</v>
      </c>
      <c r="N52" s="13">
        <v>15.07714285714286</v>
      </c>
      <c r="O52" s="14">
        <v>0</v>
      </c>
    </row>
    <row r="53" spans="1:15" x14ac:dyDescent="0.3">
      <c r="A53" s="12">
        <v>2015</v>
      </c>
      <c r="B53" s="12" t="s">
        <v>77</v>
      </c>
      <c r="C53" s="60">
        <v>10173199</v>
      </c>
      <c r="D53" s="12" t="s">
        <v>7</v>
      </c>
      <c r="E53" s="12" t="s">
        <v>246</v>
      </c>
      <c r="F53" s="287"/>
      <c r="G53" s="287"/>
      <c r="H53" s="380"/>
      <c r="I53" s="380"/>
      <c r="J53" s="13">
        <v>18.806000000000001</v>
      </c>
      <c r="K53" s="13">
        <v>14.622270833333337</v>
      </c>
      <c r="L53" s="13">
        <v>17.977285714285717</v>
      </c>
      <c r="M53" s="14">
        <v>1</v>
      </c>
      <c r="N53" s="13">
        <v>16.834857142857143</v>
      </c>
      <c r="O53" s="14">
        <v>13</v>
      </c>
    </row>
    <row r="54" spans="1:15" x14ac:dyDescent="0.3">
      <c r="A54" s="12">
        <v>2016</v>
      </c>
      <c r="B54" s="12" t="s">
        <v>77</v>
      </c>
      <c r="C54" s="60">
        <v>10173199</v>
      </c>
      <c r="D54" s="12" t="s">
        <v>7</v>
      </c>
      <c r="E54" s="14" t="s">
        <v>274</v>
      </c>
      <c r="F54" s="291"/>
      <c r="G54" s="291"/>
      <c r="H54" s="380"/>
      <c r="I54" s="380"/>
      <c r="J54" s="13">
        <v>18.236000000000001</v>
      </c>
      <c r="K54" s="13">
        <v>13.846916666666665</v>
      </c>
      <c r="L54" s="13">
        <v>17.106714285714286</v>
      </c>
      <c r="M54" s="14">
        <v>0</v>
      </c>
      <c r="N54" s="13">
        <v>16.630285714285712</v>
      </c>
      <c r="O54" s="14">
        <v>9</v>
      </c>
    </row>
    <row r="55" spans="1:15" x14ac:dyDescent="0.3">
      <c r="A55" s="12">
        <v>2017</v>
      </c>
      <c r="B55" s="12" t="s">
        <v>77</v>
      </c>
      <c r="C55" s="60">
        <v>10173199</v>
      </c>
      <c r="D55" s="12" t="s">
        <v>7</v>
      </c>
      <c r="E55" s="14" t="s">
        <v>299</v>
      </c>
      <c r="F55" s="291"/>
      <c r="G55" s="291"/>
      <c r="H55" s="380"/>
      <c r="I55" s="380"/>
      <c r="J55" s="13">
        <v>15.855</v>
      </c>
      <c r="K55" s="13">
        <v>12.020291666666665</v>
      </c>
      <c r="L55" s="13">
        <v>15.295714285714286</v>
      </c>
      <c r="M55" s="14">
        <v>0</v>
      </c>
      <c r="N55" s="13">
        <v>15.295714285714286</v>
      </c>
      <c r="O55" s="14">
        <v>0</v>
      </c>
    </row>
    <row r="56" spans="1:15" x14ac:dyDescent="0.3">
      <c r="A56" s="12">
        <v>2018</v>
      </c>
      <c r="B56" s="12" t="s">
        <v>77</v>
      </c>
      <c r="C56" s="60">
        <v>10173199</v>
      </c>
      <c r="D56" s="12" t="s">
        <v>7</v>
      </c>
      <c r="E56" s="14" t="s">
        <v>352</v>
      </c>
      <c r="F56" s="291"/>
      <c r="G56" s="291"/>
      <c r="H56" s="380"/>
      <c r="I56" s="380"/>
      <c r="J56" s="13">
        <v>17.189</v>
      </c>
      <c r="K56" s="13">
        <v>13.312250000000001</v>
      </c>
      <c r="L56" s="13">
        <v>16.522285714285712</v>
      </c>
      <c r="M56" s="14">
        <v>0</v>
      </c>
      <c r="N56" s="13">
        <v>16.399714285714282</v>
      </c>
      <c r="O56" s="14">
        <v>9</v>
      </c>
    </row>
    <row r="57" spans="1:15" x14ac:dyDescent="0.3">
      <c r="A57" s="12">
        <v>2020</v>
      </c>
      <c r="B57" s="12" t="s">
        <v>77</v>
      </c>
      <c r="C57" s="60">
        <v>10173199</v>
      </c>
      <c r="D57" s="12" t="s">
        <v>7</v>
      </c>
      <c r="E57" s="14" t="s">
        <v>628</v>
      </c>
      <c r="F57" s="291"/>
      <c r="G57" s="291"/>
      <c r="H57" s="380"/>
      <c r="I57" s="380"/>
      <c r="J57" s="13">
        <v>17.664999999999999</v>
      </c>
      <c r="K57" s="13">
        <v>14.147854166666669</v>
      </c>
      <c r="L57" s="13">
        <v>17.216285714285711</v>
      </c>
      <c r="M57" s="14">
        <v>0</v>
      </c>
      <c r="N57" s="13">
        <v>17.216285714285711</v>
      </c>
      <c r="O57" s="14">
        <v>16</v>
      </c>
    </row>
    <row r="58" spans="1:15" x14ac:dyDescent="0.3">
      <c r="A58" s="53" t="s">
        <v>76</v>
      </c>
      <c r="B58" s="12"/>
      <c r="C58" s="60"/>
      <c r="D58" s="12"/>
      <c r="E58" s="14"/>
      <c r="F58" s="291"/>
      <c r="G58" s="291"/>
      <c r="H58" s="380"/>
      <c r="I58" s="380"/>
      <c r="J58" s="13"/>
      <c r="K58" s="13"/>
      <c r="L58" s="13"/>
      <c r="M58" s="14"/>
      <c r="N58" s="13"/>
      <c r="O58" s="14"/>
    </row>
    <row r="59" spans="1:15" x14ac:dyDescent="0.3">
      <c r="A59" s="12">
        <v>2007</v>
      </c>
      <c r="B59" s="12" t="s">
        <v>186</v>
      </c>
      <c r="C59" s="60"/>
      <c r="D59" s="12" t="s">
        <v>7</v>
      </c>
      <c r="E59" s="12" t="s">
        <v>189</v>
      </c>
      <c r="F59" s="287">
        <v>681512</v>
      </c>
      <c r="G59" s="287">
        <v>4916440</v>
      </c>
      <c r="H59" s="382">
        <v>44.378515999999998</v>
      </c>
      <c r="I59" s="382">
        <v>-114.72150600000001</v>
      </c>
      <c r="J59" s="97">
        <v>22.32</v>
      </c>
      <c r="K59" s="97">
        <v>15.434375000000001</v>
      </c>
      <c r="L59" s="97">
        <v>21.047142857142855</v>
      </c>
      <c r="M59" s="17">
        <v>2</v>
      </c>
      <c r="N59" s="97">
        <v>17.669999999999998</v>
      </c>
      <c r="O59" s="17">
        <v>2</v>
      </c>
    </row>
    <row r="60" spans="1:15" x14ac:dyDescent="0.3">
      <c r="A60" s="12">
        <v>2009</v>
      </c>
      <c r="B60" s="12" t="s">
        <v>186</v>
      </c>
      <c r="C60" s="60"/>
      <c r="D60" s="12" t="s">
        <v>7</v>
      </c>
      <c r="E60" s="12" t="s">
        <v>192</v>
      </c>
      <c r="F60" s="287"/>
      <c r="G60" s="287"/>
      <c r="H60" s="382"/>
      <c r="I60" s="382"/>
      <c r="J60" s="97">
        <v>19.79</v>
      </c>
      <c r="K60" s="97">
        <v>13.674375</v>
      </c>
      <c r="L60" s="97">
        <v>18.362857142857141</v>
      </c>
      <c r="M60" s="17">
        <v>9</v>
      </c>
      <c r="N60" s="97">
        <v>17.93</v>
      </c>
      <c r="O60" s="17">
        <v>24</v>
      </c>
    </row>
    <row r="61" spans="1:15" x14ac:dyDescent="0.3">
      <c r="A61" s="12">
        <v>2010</v>
      </c>
      <c r="B61" s="12" t="s">
        <v>77</v>
      </c>
      <c r="C61" s="60">
        <v>2292162</v>
      </c>
      <c r="D61" s="12" t="s">
        <v>7</v>
      </c>
      <c r="E61" s="12" t="s">
        <v>45</v>
      </c>
      <c r="F61" s="287">
        <v>681504</v>
      </c>
      <c r="G61" s="287">
        <v>4916451</v>
      </c>
      <c r="H61" s="382">
        <v>44.378616485317998</v>
      </c>
      <c r="I61" s="382">
        <v>-114.721602174588</v>
      </c>
      <c r="J61" s="13">
        <v>19.091999999999999</v>
      </c>
      <c r="K61" s="13">
        <v>13.634750000000002</v>
      </c>
      <c r="L61" s="13">
        <v>18.412285714285712</v>
      </c>
      <c r="M61" s="14">
        <v>8</v>
      </c>
      <c r="N61" s="13">
        <v>18.412285714285712</v>
      </c>
      <c r="O61" s="14">
        <v>29</v>
      </c>
    </row>
    <row r="62" spans="1:15" x14ac:dyDescent="0.3">
      <c r="A62" s="318">
        <v>2011</v>
      </c>
      <c r="B62" s="318" t="s">
        <v>77</v>
      </c>
      <c r="C62" s="319">
        <v>2292161</v>
      </c>
      <c r="D62" s="318" t="s">
        <v>7</v>
      </c>
      <c r="E62" s="318" t="s">
        <v>53</v>
      </c>
      <c r="F62" s="320"/>
      <c r="G62" s="320"/>
      <c r="H62" s="383"/>
      <c r="I62" s="383"/>
      <c r="J62" s="321">
        <v>18.995999999999999</v>
      </c>
      <c r="K62" s="321">
        <v>13.695145833333337</v>
      </c>
      <c r="L62" s="321">
        <v>18.194714285714287</v>
      </c>
      <c r="M62" s="318">
        <v>6</v>
      </c>
      <c r="N62" s="321">
        <v>18.194714285714287</v>
      </c>
      <c r="O62" s="318">
        <v>29</v>
      </c>
    </row>
    <row r="63" spans="1:15" x14ac:dyDescent="0.3">
      <c r="A63" s="318">
        <v>2011</v>
      </c>
      <c r="B63" s="318" t="s">
        <v>186</v>
      </c>
      <c r="C63" s="319"/>
      <c r="D63" s="318" t="s">
        <v>7</v>
      </c>
      <c r="E63" s="318" t="s">
        <v>380</v>
      </c>
      <c r="F63" s="320"/>
      <c r="G63" s="320"/>
      <c r="H63" s="383"/>
      <c r="I63" s="383"/>
      <c r="J63" s="322">
        <v>18.760000000000002</v>
      </c>
      <c r="K63" s="322">
        <v>13.291874999999999</v>
      </c>
      <c r="L63" s="322">
        <v>17.924285714285713</v>
      </c>
      <c r="M63" s="323">
        <v>1</v>
      </c>
      <c r="N63" s="322">
        <v>17.924285714285713</v>
      </c>
      <c r="O63" s="323">
        <v>14</v>
      </c>
    </row>
    <row r="64" spans="1:15" x14ac:dyDescent="0.3">
      <c r="A64" s="318">
        <v>2012</v>
      </c>
      <c r="B64" s="318" t="s">
        <v>77</v>
      </c>
      <c r="C64" s="319">
        <v>1058436</v>
      </c>
      <c r="D64" s="318" t="s">
        <v>7</v>
      </c>
      <c r="E64" s="318" t="s">
        <v>99</v>
      </c>
      <c r="F64" s="320"/>
      <c r="G64" s="320"/>
      <c r="H64" s="383"/>
      <c r="I64" s="383"/>
      <c r="J64" s="321">
        <v>19.567</v>
      </c>
      <c r="K64" s="321">
        <v>14.241958333333336</v>
      </c>
      <c r="L64" s="321">
        <v>18.819714285714287</v>
      </c>
      <c r="M64" s="318">
        <v>17</v>
      </c>
      <c r="N64" s="321">
        <v>18.819714285714287</v>
      </c>
      <c r="O64" s="318">
        <v>12</v>
      </c>
    </row>
    <row r="65" spans="1:16" x14ac:dyDescent="0.3">
      <c r="A65" s="318">
        <v>2012</v>
      </c>
      <c r="B65" s="318" t="s">
        <v>186</v>
      </c>
      <c r="C65" s="319"/>
      <c r="D65" s="318" t="s">
        <v>7</v>
      </c>
      <c r="E65" s="318" t="s">
        <v>195</v>
      </c>
      <c r="F65" s="320"/>
      <c r="G65" s="320"/>
      <c r="H65" s="383"/>
      <c r="I65" s="383"/>
      <c r="J65" s="322">
        <v>19.420000000000002</v>
      </c>
      <c r="K65" s="322">
        <v>14.127083333333333</v>
      </c>
      <c r="L65" s="322">
        <v>18.662857142857145</v>
      </c>
      <c r="M65" s="323">
        <v>12</v>
      </c>
      <c r="N65" s="322">
        <v>18.662857142857145</v>
      </c>
      <c r="O65" s="323">
        <v>8</v>
      </c>
    </row>
    <row r="66" spans="1:16" x14ac:dyDescent="0.3">
      <c r="A66" s="12">
        <v>2013</v>
      </c>
      <c r="B66" s="12" t="s">
        <v>85</v>
      </c>
      <c r="C66" s="60" t="s">
        <v>163</v>
      </c>
      <c r="D66" s="12" t="s">
        <v>162</v>
      </c>
      <c r="E66" s="12" t="s">
        <v>157</v>
      </c>
      <c r="F66" s="287">
        <v>681503</v>
      </c>
      <c r="G66" s="287">
        <v>4916450</v>
      </c>
      <c r="H66" s="382">
        <v>44.378607739858602</v>
      </c>
      <c r="I66" s="382">
        <v>-114.721615066631</v>
      </c>
      <c r="J66" s="13">
        <v>22.154</v>
      </c>
      <c r="K66" s="13">
        <v>14.351364583333336</v>
      </c>
      <c r="L66" s="13">
        <v>21.505714285714284</v>
      </c>
      <c r="M66" s="14">
        <v>67</v>
      </c>
      <c r="N66" s="13">
        <v>20.514999999999997</v>
      </c>
      <c r="O66" s="14">
        <v>45</v>
      </c>
    </row>
    <row r="67" spans="1:16" x14ac:dyDescent="0.3">
      <c r="A67" s="12">
        <v>2015</v>
      </c>
      <c r="B67" s="12" t="s">
        <v>77</v>
      </c>
      <c r="C67" s="60">
        <v>9797412</v>
      </c>
      <c r="D67" s="12" t="s">
        <v>7</v>
      </c>
      <c r="E67" s="12" t="s">
        <v>250</v>
      </c>
      <c r="F67" s="287"/>
      <c r="G67" s="287"/>
      <c r="H67" s="380"/>
      <c r="I67" s="380"/>
      <c r="J67" s="13"/>
      <c r="K67" s="13"/>
      <c r="L67" s="13"/>
      <c r="M67" s="197"/>
      <c r="N67" s="97">
        <v>18.914999999999999</v>
      </c>
      <c r="O67" s="17">
        <v>30</v>
      </c>
      <c r="P67" s="27"/>
    </row>
    <row r="68" spans="1:16" x14ac:dyDescent="0.3">
      <c r="A68" s="12">
        <v>2016</v>
      </c>
      <c r="B68" s="12" t="s">
        <v>77</v>
      </c>
      <c r="C68" s="60">
        <v>10192267</v>
      </c>
      <c r="D68" s="12" t="s">
        <v>7</v>
      </c>
      <c r="E68" s="14" t="s">
        <v>276</v>
      </c>
      <c r="F68" s="291"/>
      <c r="G68" s="291"/>
      <c r="H68" s="380"/>
      <c r="I68" s="380"/>
      <c r="J68" s="13">
        <v>20.234000000000002</v>
      </c>
      <c r="K68" s="13">
        <v>14.567625000000001</v>
      </c>
      <c r="L68" s="13">
        <v>18.955857142857148</v>
      </c>
      <c r="M68" s="14">
        <v>20</v>
      </c>
      <c r="N68" s="13">
        <v>18.752142857142861</v>
      </c>
      <c r="O68" s="14">
        <v>32</v>
      </c>
    </row>
    <row r="69" spans="1:16" x14ac:dyDescent="0.3">
      <c r="A69" s="12">
        <v>2017</v>
      </c>
      <c r="B69" s="12" t="s">
        <v>77</v>
      </c>
      <c r="C69" s="60">
        <v>10192267</v>
      </c>
      <c r="D69" s="12" t="s">
        <v>7</v>
      </c>
      <c r="E69" s="14" t="s">
        <v>304</v>
      </c>
      <c r="F69" s="291"/>
      <c r="G69" s="291"/>
      <c r="H69" s="380"/>
      <c r="I69" s="380"/>
      <c r="J69" s="13">
        <v>18.045000000000002</v>
      </c>
      <c r="K69" s="13">
        <v>13.185229166666673</v>
      </c>
      <c r="L69" s="13">
        <v>17.488</v>
      </c>
      <c r="M69" s="14">
        <v>0</v>
      </c>
      <c r="N69" s="13">
        <v>17.488</v>
      </c>
      <c r="O69" s="14">
        <v>38</v>
      </c>
    </row>
    <row r="70" spans="1:16" x14ac:dyDescent="0.3">
      <c r="A70" s="12">
        <v>2018</v>
      </c>
      <c r="B70" s="12" t="s">
        <v>77</v>
      </c>
      <c r="C70" s="60">
        <v>10192267</v>
      </c>
      <c r="D70" s="12" t="s">
        <v>7</v>
      </c>
      <c r="E70" s="14" t="s">
        <v>352</v>
      </c>
      <c r="F70" s="291"/>
      <c r="G70" s="291"/>
      <c r="H70" s="380"/>
      <c r="I70" s="380"/>
      <c r="J70" s="13">
        <v>19.948</v>
      </c>
      <c r="K70" s="13">
        <v>14.664250000000008</v>
      </c>
      <c r="L70" s="13">
        <v>18.724714285714281</v>
      </c>
      <c r="M70" s="14">
        <v>24</v>
      </c>
      <c r="N70" s="13">
        <v>18.724714285714281</v>
      </c>
      <c r="O70" s="14">
        <v>25</v>
      </c>
    </row>
    <row r="71" spans="1:16" x14ac:dyDescent="0.3">
      <c r="A71" s="12">
        <v>2020</v>
      </c>
      <c r="B71" s="12" t="s">
        <v>77</v>
      </c>
      <c r="C71" s="60">
        <v>10192267</v>
      </c>
      <c r="D71" s="12" t="s">
        <v>7</v>
      </c>
      <c r="E71" s="14" t="s">
        <v>628</v>
      </c>
      <c r="F71" s="291">
        <v>681484.39</v>
      </c>
      <c r="G71" s="291">
        <v>4916460.8099999996</v>
      </c>
      <c r="H71" s="380">
        <v>44.3787114493133</v>
      </c>
      <c r="I71" s="380">
        <v>-114.72184954499799</v>
      </c>
      <c r="J71" s="13">
        <v>20.518999999999998</v>
      </c>
      <c r="K71" s="13">
        <v>14.804916666666665</v>
      </c>
      <c r="L71" s="13">
        <v>20.124857142857142</v>
      </c>
      <c r="M71" s="14">
        <v>30</v>
      </c>
      <c r="N71" s="13">
        <v>20.124857142857142</v>
      </c>
      <c r="O71" s="14">
        <v>44</v>
      </c>
    </row>
    <row r="72" spans="1:16" x14ac:dyDescent="0.3">
      <c r="A72" s="12">
        <v>2021</v>
      </c>
      <c r="B72" s="12" t="s">
        <v>77</v>
      </c>
      <c r="C72" s="60">
        <v>10192267</v>
      </c>
      <c r="D72" s="12" t="s">
        <v>7</v>
      </c>
      <c r="E72" s="14" t="s">
        <v>726</v>
      </c>
      <c r="F72" s="291"/>
      <c r="G72" s="291"/>
      <c r="H72" s="380"/>
      <c r="I72" s="380"/>
      <c r="J72" s="13">
        <v>22.716999999999999</v>
      </c>
      <c r="K72" s="13">
        <v>15.993124999999999</v>
      </c>
      <c r="L72" s="13">
        <v>21.324571428571431</v>
      </c>
      <c r="M72" s="14">
        <v>55</v>
      </c>
      <c r="N72" s="13">
        <v>21.324571428571431</v>
      </c>
      <c r="O72" s="14">
        <v>45</v>
      </c>
    </row>
    <row r="73" spans="1:16" x14ac:dyDescent="0.3">
      <c r="A73" s="53" t="s">
        <v>701</v>
      </c>
      <c r="B73" s="12"/>
      <c r="C73" s="60"/>
      <c r="D73" s="12"/>
      <c r="E73" s="14"/>
      <c r="F73" s="291"/>
      <c r="G73" s="291"/>
      <c r="H73" s="381"/>
      <c r="I73" s="381"/>
      <c r="J73" s="13"/>
      <c r="K73" s="13"/>
      <c r="L73" s="13"/>
      <c r="M73" s="14"/>
      <c r="N73" s="13"/>
      <c r="O73" s="14"/>
    </row>
    <row r="74" spans="1:16" x14ac:dyDescent="0.3">
      <c r="A74" s="12">
        <v>2009</v>
      </c>
      <c r="B74" s="12" t="s">
        <v>77</v>
      </c>
      <c r="C74" s="60">
        <v>2292161</v>
      </c>
      <c r="D74" s="12" t="s">
        <v>10</v>
      </c>
      <c r="E74" s="12" t="s">
        <v>29</v>
      </c>
      <c r="F74" s="287">
        <v>681547</v>
      </c>
      <c r="G74" s="287">
        <v>4916382</v>
      </c>
      <c r="H74" s="382">
        <v>44.377985011493003</v>
      </c>
      <c r="I74" s="382">
        <v>-114.721086913454</v>
      </c>
      <c r="J74" s="13">
        <v>18.43</v>
      </c>
      <c r="K74" s="13">
        <v>13.46</v>
      </c>
      <c r="L74" s="13">
        <v>17.324714285714286</v>
      </c>
      <c r="M74" s="14">
        <v>0</v>
      </c>
      <c r="N74" s="13">
        <v>16.739142857142859</v>
      </c>
      <c r="O74" s="14">
        <v>11</v>
      </c>
    </row>
    <row r="75" spans="1:16" x14ac:dyDescent="0.3">
      <c r="A75" s="12">
        <v>2013</v>
      </c>
      <c r="B75" s="12" t="s">
        <v>85</v>
      </c>
      <c r="C75" s="60" t="s">
        <v>164</v>
      </c>
      <c r="D75" s="12" t="s">
        <v>162</v>
      </c>
      <c r="E75" s="12" t="s">
        <v>157</v>
      </c>
      <c r="F75" s="287">
        <v>681420</v>
      </c>
      <c r="G75" s="287">
        <v>4916172</v>
      </c>
      <c r="H75" s="382">
        <v>44.376127682180403</v>
      </c>
      <c r="I75" s="382">
        <v>-114.72275311649599</v>
      </c>
      <c r="J75" s="13">
        <v>19.175000000000001</v>
      </c>
      <c r="K75" s="13">
        <v>14.134874999999999</v>
      </c>
      <c r="L75" s="13">
        <v>18.478571428571431</v>
      </c>
      <c r="M75" s="14">
        <v>7</v>
      </c>
      <c r="N75" s="13">
        <v>17.006857142857143</v>
      </c>
      <c r="O75" s="14">
        <v>21</v>
      </c>
    </row>
    <row r="76" spans="1:16" x14ac:dyDescent="0.3">
      <c r="A76" s="12">
        <v>2019</v>
      </c>
      <c r="B76" s="12" t="s">
        <v>77</v>
      </c>
      <c r="C76" s="60">
        <v>10192267</v>
      </c>
      <c r="D76" s="12" t="s">
        <v>7</v>
      </c>
      <c r="E76" s="12" t="s">
        <v>422</v>
      </c>
      <c r="F76" s="287"/>
      <c r="G76" s="287"/>
      <c r="H76" s="382"/>
      <c r="I76" s="382"/>
      <c r="J76" s="13">
        <v>17.475000000000001</v>
      </c>
      <c r="K76" s="13">
        <v>13.429916666666671</v>
      </c>
      <c r="L76" s="13">
        <v>16.303714285714285</v>
      </c>
      <c r="M76" s="14">
        <v>0</v>
      </c>
      <c r="N76" s="13">
        <v>16.303714285714285</v>
      </c>
      <c r="O76" s="14">
        <v>8</v>
      </c>
    </row>
    <row r="77" spans="1:16" x14ac:dyDescent="0.3">
      <c r="A77" s="53" t="s">
        <v>745</v>
      </c>
      <c r="B77" s="12"/>
      <c r="C77" s="60"/>
      <c r="D77" s="12"/>
      <c r="E77" s="12"/>
      <c r="F77" s="287"/>
      <c r="G77" s="287"/>
      <c r="H77" s="381"/>
      <c r="I77" s="381"/>
      <c r="J77" s="13"/>
      <c r="K77" s="13"/>
      <c r="L77" s="13"/>
      <c r="M77" s="14"/>
      <c r="N77" s="13"/>
      <c r="O77" s="14"/>
    </row>
    <row r="78" spans="1:16" x14ac:dyDescent="0.3">
      <c r="A78" s="201">
        <v>2006</v>
      </c>
      <c r="B78" s="201" t="s">
        <v>186</v>
      </c>
      <c r="C78" s="15"/>
      <c r="D78" s="201" t="s">
        <v>3</v>
      </c>
      <c r="E78" s="201" t="s">
        <v>320</v>
      </c>
      <c r="F78" s="291">
        <v>681265</v>
      </c>
      <c r="G78" s="291">
        <v>4915267</v>
      </c>
      <c r="H78" s="382">
        <v>44.368025234809302</v>
      </c>
      <c r="I78" s="382">
        <v>-114.725012554654</v>
      </c>
      <c r="J78" s="202">
        <v>17.89</v>
      </c>
      <c r="K78" s="202">
        <v>15.622777777777777</v>
      </c>
      <c r="L78" s="202">
        <v>15.614285714285716</v>
      </c>
      <c r="M78" s="203">
        <v>0</v>
      </c>
      <c r="N78" s="202">
        <v>15.614285714285716</v>
      </c>
      <c r="O78" s="203">
        <v>1</v>
      </c>
    </row>
    <row r="79" spans="1:16" x14ac:dyDescent="0.3">
      <c r="A79" s="12">
        <v>2007</v>
      </c>
      <c r="B79" s="12" t="s">
        <v>186</v>
      </c>
      <c r="C79" s="60"/>
      <c r="D79" s="12" t="s">
        <v>7</v>
      </c>
      <c r="E79" s="12" t="s">
        <v>187</v>
      </c>
      <c r="F79" s="287"/>
      <c r="G79" s="287"/>
      <c r="H79" s="380"/>
      <c r="I79" s="380"/>
      <c r="J79" s="97">
        <v>19.63</v>
      </c>
      <c r="K79" s="97">
        <v>14.76333333333333</v>
      </c>
      <c r="L79" s="97">
        <v>18.66</v>
      </c>
      <c r="M79" s="17">
        <v>6</v>
      </c>
      <c r="N79" s="97">
        <v>17.132857142857141</v>
      </c>
      <c r="O79" s="17">
        <v>4</v>
      </c>
    </row>
    <row r="80" spans="1:16" x14ac:dyDescent="0.3">
      <c r="A80" s="12">
        <v>2008</v>
      </c>
      <c r="B80" s="12" t="s">
        <v>186</v>
      </c>
      <c r="C80" s="60"/>
      <c r="D80" s="12" t="s">
        <v>7</v>
      </c>
      <c r="E80" s="12" t="s">
        <v>197</v>
      </c>
      <c r="F80" s="287"/>
      <c r="G80" s="287"/>
      <c r="H80" s="380"/>
      <c r="I80" s="380"/>
      <c r="J80" s="97">
        <v>16.96</v>
      </c>
      <c r="K80" s="97">
        <v>13.588461538461541</v>
      </c>
      <c r="L80" s="97">
        <v>16.067142857142859</v>
      </c>
      <c r="M80" s="17">
        <v>0</v>
      </c>
      <c r="N80" s="97">
        <v>16.067142857142859</v>
      </c>
      <c r="O80" s="17">
        <v>7</v>
      </c>
    </row>
    <row r="81" spans="1:16" x14ac:dyDescent="0.3">
      <c r="A81" s="12">
        <v>2009</v>
      </c>
      <c r="B81" s="12" t="s">
        <v>186</v>
      </c>
      <c r="C81" s="60"/>
      <c r="D81" s="12" t="s">
        <v>7</v>
      </c>
      <c r="E81" s="12" t="s">
        <v>191</v>
      </c>
      <c r="F81" s="287"/>
      <c r="G81" s="287"/>
      <c r="H81" s="380"/>
      <c r="I81" s="380"/>
      <c r="J81" s="97">
        <v>17.260000000000002</v>
      </c>
      <c r="K81" s="97">
        <v>12.883958333333334</v>
      </c>
      <c r="L81" s="97">
        <v>16.029999999999998</v>
      </c>
      <c r="M81" s="17">
        <v>0</v>
      </c>
      <c r="N81" s="97">
        <v>15.744285714285715</v>
      </c>
      <c r="O81" s="17">
        <v>4</v>
      </c>
    </row>
    <row r="82" spans="1:16" x14ac:dyDescent="0.3">
      <c r="A82" s="318">
        <v>2010</v>
      </c>
      <c r="B82" s="318" t="s">
        <v>77</v>
      </c>
      <c r="C82" s="319" t="s">
        <v>75</v>
      </c>
      <c r="D82" s="318" t="s">
        <v>7</v>
      </c>
      <c r="E82" s="318" t="s">
        <v>46</v>
      </c>
      <c r="F82" s="320"/>
      <c r="G82" s="320"/>
      <c r="H82" s="384"/>
      <c r="I82" s="384"/>
      <c r="J82" s="321">
        <v>16.600000000000001</v>
      </c>
      <c r="K82" s="321">
        <v>12.6</v>
      </c>
      <c r="L82" s="321">
        <v>15.757428571428571</v>
      </c>
      <c r="M82" s="318">
        <v>0</v>
      </c>
      <c r="N82" s="321">
        <v>15.703142857142856</v>
      </c>
      <c r="O82" s="318">
        <v>2</v>
      </c>
    </row>
    <row r="83" spans="1:16" x14ac:dyDescent="0.3">
      <c r="A83" s="318">
        <v>2010</v>
      </c>
      <c r="B83" s="318" t="s">
        <v>186</v>
      </c>
      <c r="C83" s="319"/>
      <c r="D83" s="318" t="s">
        <v>7</v>
      </c>
      <c r="E83" s="318" t="s">
        <v>375</v>
      </c>
      <c r="F83" s="320"/>
      <c r="G83" s="320"/>
      <c r="H83" s="384"/>
      <c r="I83" s="384"/>
      <c r="J83" s="322">
        <v>16.559999999999999</v>
      </c>
      <c r="K83" s="322">
        <v>12.555624999999999</v>
      </c>
      <c r="L83" s="322">
        <v>15.651428571428571</v>
      </c>
      <c r="M83" s="323">
        <v>0</v>
      </c>
      <c r="N83" s="322">
        <v>15.642857142857142</v>
      </c>
      <c r="O83" s="323">
        <v>1</v>
      </c>
    </row>
    <row r="84" spans="1:16" x14ac:dyDescent="0.3">
      <c r="A84" s="12">
        <v>2011</v>
      </c>
      <c r="B84" s="12" t="s">
        <v>186</v>
      </c>
      <c r="C84" s="60"/>
      <c r="D84" s="12" t="s">
        <v>7</v>
      </c>
      <c r="E84" s="12" t="s">
        <v>193</v>
      </c>
      <c r="F84" s="287"/>
      <c r="G84" s="287"/>
      <c r="H84" s="380"/>
      <c r="I84" s="380"/>
      <c r="J84" s="97">
        <v>16.07</v>
      </c>
      <c r="K84" s="97">
        <v>12.460416666666669</v>
      </c>
      <c r="L84" s="97">
        <v>15.035714285714283</v>
      </c>
      <c r="M84" s="17">
        <v>0</v>
      </c>
      <c r="N84" s="97">
        <v>15.035714285714283</v>
      </c>
      <c r="O84" s="17">
        <v>0</v>
      </c>
    </row>
    <row r="85" spans="1:16" x14ac:dyDescent="0.3">
      <c r="A85" s="318">
        <v>2012</v>
      </c>
      <c r="B85" s="318" t="s">
        <v>77</v>
      </c>
      <c r="C85" s="319">
        <v>2292162</v>
      </c>
      <c r="D85" s="318" t="s">
        <v>7</v>
      </c>
      <c r="E85" s="318" t="s">
        <v>94</v>
      </c>
      <c r="F85" s="320"/>
      <c r="G85" s="320"/>
      <c r="H85" s="384"/>
      <c r="I85" s="384"/>
      <c r="J85" s="321">
        <v>17.283999999999999</v>
      </c>
      <c r="K85" s="321">
        <v>13.672958333333336</v>
      </c>
      <c r="L85" s="321">
        <v>16.508428571428571</v>
      </c>
      <c r="M85" s="318">
        <v>0</v>
      </c>
      <c r="N85" s="321">
        <v>16.508428571428571</v>
      </c>
      <c r="O85" s="318">
        <v>8</v>
      </c>
    </row>
    <row r="86" spans="1:16" x14ac:dyDescent="0.3">
      <c r="A86" s="318">
        <v>2012</v>
      </c>
      <c r="B86" s="318" t="s">
        <v>186</v>
      </c>
      <c r="C86" s="319"/>
      <c r="D86" s="318" t="s">
        <v>7</v>
      </c>
      <c r="E86" s="318" t="s">
        <v>194</v>
      </c>
      <c r="F86" s="320"/>
      <c r="G86" s="320"/>
      <c r="H86" s="384"/>
      <c r="I86" s="384"/>
      <c r="J86" s="322">
        <v>17.05</v>
      </c>
      <c r="K86" s="322">
        <v>13.422708333333331</v>
      </c>
      <c r="L86" s="322">
        <v>16.242857142857144</v>
      </c>
      <c r="M86" s="323">
        <v>0</v>
      </c>
      <c r="N86" s="322">
        <v>16.242857142857144</v>
      </c>
      <c r="O86" s="323">
        <v>7</v>
      </c>
    </row>
    <row r="87" spans="1:16" x14ac:dyDescent="0.3">
      <c r="A87" s="318">
        <v>2013</v>
      </c>
      <c r="B87" s="318" t="s">
        <v>77</v>
      </c>
      <c r="C87" s="319">
        <v>10173198</v>
      </c>
      <c r="D87" s="318" t="s">
        <v>7</v>
      </c>
      <c r="E87" s="318" t="s">
        <v>147</v>
      </c>
      <c r="F87" s="320"/>
      <c r="G87" s="320"/>
      <c r="H87" s="384"/>
      <c r="I87" s="384"/>
      <c r="J87" s="321">
        <v>18.806000000000001</v>
      </c>
      <c r="K87" s="321">
        <v>14.21889583333334</v>
      </c>
      <c r="L87" s="321">
        <v>18.113285714285716</v>
      </c>
      <c r="M87" s="318">
        <v>4</v>
      </c>
      <c r="N87" s="321">
        <v>16.467285714285712</v>
      </c>
      <c r="O87" s="318">
        <v>19</v>
      </c>
    </row>
    <row r="88" spans="1:16" x14ac:dyDescent="0.3">
      <c r="A88" s="318">
        <v>2013</v>
      </c>
      <c r="B88" s="318" t="s">
        <v>186</v>
      </c>
      <c r="C88" s="319"/>
      <c r="D88" s="318" t="s">
        <v>7</v>
      </c>
      <c r="E88" s="318" t="s">
        <v>384</v>
      </c>
      <c r="F88" s="320"/>
      <c r="G88" s="320"/>
      <c r="H88" s="384"/>
      <c r="I88" s="384"/>
      <c r="J88" s="322">
        <v>18.54</v>
      </c>
      <c r="K88" s="322">
        <v>13.959583333333336</v>
      </c>
      <c r="L88" s="322">
        <v>17.874285714285715</v>
      </c>
      <c r="M88" s="323">
        <v>2</v>
      </c>
      <c r="N88" s="322">
        <v>16.148571428571426</v>
      </c>
      <c r="O88" s="323">
        <v>9</v>
      </c>
    </row>
    <row r="89" spans="1:16" x14ac:dyDescent="0.3">
      <c r="A89" s="318">
        <v>2014</v>
      </c>
      <c r="B89" s="318" t="s">
        <v>77</v>
      </c>
      <c r="C89" s="319">
        <v>10173198</v>
      </c>
      <c r="D89" s="318" t="s">
        <v>7</v>
      </c>
      <c r="E89" s="318" t="s">
        <v>210</v>
      </c>
      <c r="F89" s="320"/>
      <c r="G89" s="320"/>
      <c r="H89" s="384"/>
      <c r="I89" s="384"/>
      <c r="J89" s="321">
        <v>17.283999999999999</v>
      </c>
      <c r="K89" s="321">
        <v>13.408458333333337</v>
      </c>
      <c r="L89" s="321">
        <v>16.563142857142854</v>
      </c>
      <c r="M89" s="318">
        <v>0</v>
      </c>
      <c r="N89" s="321">
        <v>15.009142857142859</v>
      </c>
      <c r="O89" s="318">
        <v>0</v>
      </c>
    </row>
    <row r="90" spans="1:16" x14ac:dyDescent="0.3">
      <c r="A90" s="318">
        <v>2014</v>
      </c>
      <c r="B90" s="318" t="s">
        <v>186</v>
      </c>
      <c r="C90" s="319"/>
      <c r="D90" s="318" t="s">
        <v>7</v>
      </c>
      <c r="E90" s="318" t="s">
        <v>385</v>
      </c>
      <c r="F90" s="320"/>
      <c r="G90" s="320"/>
      <c r="H90" s="384"/>
      <c r="I90" s="384"/>
      <c r="J90" s="322">
        <v>17.09</v>
      </c>
      <c r="K90" s="322">
        <v>13.175208333333336</v>
      </c>
      <c r="L90" s="322">
        <v>16.355714285714289</v>
      </c>
      <c r="M90" s="323">
        <v>0</v>
      </c>
      <c r="N90" s="322">
        <v>14.749999999999998</v>
      </c>
      <c r="O90" s="323">
        <v>0</v>
      </c>
    </row>
    <row r="91" spans="1:16" x14ac:dyDescent="0.3">
      <c r="A91" s="12">
        <v>2015</v>
      </c>
      <c r="B91" s="14" t="s">
        <v>186</v>
      </c>
      <c r="C91" s="60"/>
      <c r="D91" s="12" t="s">
        <v>7</v>
      </c>
      <c r="E91" s="12" t="s">
        <v>58</v>
      </c>
      <c r="F91" s="287"/>
      <c r="G91" s="287"/>
      <c r="H91" s="380"/>
      <c r="I91" s="380"/>
      <c r="J91" s="97">
        <v>18.3</v>
      </c>
      <c r="K91" s="97">
        <v>14.249375000000001</v>
      </c>
      <c r="L91" s="97">
        <v>17.674285714285713</v>
      </c>
      <c r="M91" s="17">
        <v>0</v>
      </c>
      <c r="N91" s="97">
        <v>16.085714285714285</v>
      </c>
      <c r="O91" s="17">
        <v>7</v>
      </c>
    </row>
    <row r="92" spans="1:16" s="16" customFormat="1" x14ac:dyDescent="0.3">
      <c r="A92" s="14">
        <v>2016</v>
      </c>
      <c r="B92" s="14" t="s">
        <v>186</v>
      </c>
      <c r="C92" s="15"/>
      <c r="D92" s="14" t="s">
        <v>7</v>
      </c>
      <c r="E92" s="14" t="s">
        <v>251</v>
      </c>
      <c r="F92" s="291"/>
      <c r="G92" s="291"/>
      <c r="H92" s="380"/>
      <c r="I92" s="380"/>
      <c r="J92" s="97">
        <v>17.52</v>
      </c>
      <c r="K92" s="97">
        <v>13.739999999999997</v>
      </c>
      <c r="L92" s="97">
        <v>16.512857142857143</v>
      </c>
      <c r="M92" s="17">
        <v>0</v>
      </c>
      <c r="N92" s="293">
        <v>15.41</v>
      </c>
      <c r="O92" s="294">
        <v>0</v>
      </c>
      <c r="P92" s="16" t="s">
        <v>665</v>
      </c>
    </row>
    <row r="93" spans="1:16" s="16" customFormat="1" x14ac:dyDescent="0.3">
      <c r="A93" s="14" t="s">
        <v>703</v>
      </c>
      <c r="B93" s="14" t="s">
        <v>713</v>
      </c>
      <c r="C93" s="15">
        <v>10173198</v>
      </c>
      <c r="D93" s="14" t="s">
        <v>7</v>
      </c>
      <c r="E93" s="14" t="s">
        <v>300</v>
      </c>
      <c r="F93" s="291">
        <v>681272</v>
      </c>
      <c r="G93" s="291">
        <v>4915266</v>
      </c>
      <c r="H93" s="380">
        <v>44.368014489649703</v>
      </c>
      <c r="I93" s="380">
        <v>-114.72492511756001</v>
      </c>
      <c r="J93" s="13">
        <v>18.236000000000001</v>
      </c>
      <c r="K93" s="13">
        <v>14.138875000000004</v>
      </c>
      <c r="L93" s="13">
        <v>17.134142857142855</v>
      </c>
      <c r="M93" s="14">
        <v>0</v>
      </c>
      <c r="N93" s="13">
        <v>16.671428571428571</v>
      </c>
      <c r="O93" s="14">
        <v>9</v>
      </c>
    </row>
    <row r="94" spans="1:16" s="16" customFormat="1" x14ac:dyDescent="0.3">
      <c r="A94" s="14">
        <v>2017</v>
      </c>
      <c r="B94" s="14" t="s">
        <v>186</v>
      </c>
      <c r="C94" s="15"/>
      <c r="D94" s="14" t="s">
        <v>7</v>
      </c>
      <c r="E94" s="14" t="s">
        <v>301</v>
      </c>
      <c r="F94" s="291"/>
      <c r="G94" s="291"/>
      <c r="H94" s="380"/>
      <c r="I94" s="380"/>
      <c r="J94" s="97">
        <v>15.2</v>
      </c>
      <c r="K94" s="97">
        <v>11.968958333333335</v>
      </c>
      <c r="L94" s="97">
        <v>14.88142857142857</v>
      </c>
      <c r="M94" s="17">
        <v>0</v>
      </c>
      <c r="N94" s="97">
        <v>14.88142857142857</v>
      </c>
      <c r="O94" s="17">
        <v>0</v>
      </c>
      <c r="P94" s="16" t="s">
        <v>716</v>
      </c>
    </row>
    <row r="95" spans="1:16" s="16" customFormat="1" x14ac:dyDescent="0.3">
      <c r="A95" s="14">
        <v>2018</v>
      </c>
      <c r="B95" s="14" t="s">
        <v>186</v>
      </c>
      <c r="C95" s="15"/>
      <c r="D95" s="14" t="s">
        <v>7</v>
      </c>
      <c r="E95" s="14" t="s">
        <v>302</v>
      </c>
      <c r="F95" s="291"/>
      <c r="G95" s="291"/>
      <c r="H95" s="380"/>
      <c r="I95" s="380"/>
      <c r="J95" s="97">
        <v>16.61</v>
      </c>
      <c r="K95" s="97">
        <v>13.27791666666667</v>
      </c>
      <c r="L95" s="97">
        <v>15.899999999999997</v>
      </c>
      <c r="M95" s="17">
        <v>0</v>
      </c>
      <c r="N95" s="97">
        <v>15.899999999999997</v>
      </c>
      <c r="O95" s="17">
        <v>5</v>
      </c>
      <c r="P95" s="16" t="s">
        <v>665</v>
      </c>
    </row>
    <row r="96" spans="1:16" s="16" customFormat="1" x14ac:dyDescent="0.3">
      <c r="A96" s="14" t="s">
        <v>704</v>
      </c>
      <c r="B96" s="14" t="s">
        <v>714</v>
      </c>
      <c r="C96" s="15">
        <v>2292167</v>
      </c>
      <c r="D96" s="14" t="s">
        <v>7</v>
      </c>
      <c r="E96" s="14" t="s">
        <v>353</v>
      </c>
      <c r="F96" s="291"/>
      <c r="G96" s="291"/>
      <c r="H96" s="380"/>
      <c r="I96" s="380"/>
      <c r="J96" s="13">
        <v>17.379000000000001</v>
      </c>
      <c r="K96" s="13">
        <v>13.603812500000004</v>
      </c>
      <c r="L96" s="13">
        <v>16.834714285714284</v>
      </c>
      <c r="M96" s="14">
        <v>0</v>
      </c>
      <c r="N96" s="13">
        <v>16.358999999999998</v>
      </c>
      <c r="O96" s="14">
        <v>10</v>
      </c>
    </row>
    <row r="97" spans="1:16" s="16" customFormat="1" x14ac:dyDescent="0.3">
      <c r="A97" s="14" t="s">
        <v>717</v>
      </c>
      <c r="B97" s="14" t="s">
        <v>715</v>
      </c>
      <c r="C97" s="15">
        <v>20281701</v>
      </c>
      <c r="D97" s="14" t="s">
        <v>7</v>
      </c>
      <c r="E97" s="14" t="s">
        <v>351</v>
      </c>
      <c r="F97" s="291">
        <v>681266</v>
      </c>
      <c r="G97" s="291">
        <v>4915263</v>
      </c>
      <c r="H97" s="380">
        <v>44.367989001631699</v>
      </c>
      <c r="I97" s="380">
        <v>-114.725001407392</v>
      </c>
      <c r="J97" s="13">
        <v>17.475000000000001</v>
      </c>
      <c r="K97" s="13">
        <v>13.644416666666666</v>
      </c>
      <c r="L97" s="13">
        <v>17.012142857142859</v>
      </c>
      <c r="M97" s="14">
        <v>0</v>
      </c>
      <c r="N97" s="13">
        <v>16.45428571428571</v>
      </c>
      <c r="O97" s="14">
        <v>11</v>
      </c>
    </row>
    <row r="98" spans="1:16" s="16" customFormat="1" x14ac:dyDescent="0.3">
      <c r="A98" s="14" t="s">
        <v>718</v>
      </c>
      <c r="B98" s="14" t="s">
        <v>715</v>
      </c>
      <c r="C98" s="15">
        <v>10173198</v>
      </c>
      <c r="D98" s="14" t="s">
        <v>7</v>
      </c>
      <c r="E98" s="14" t="s">
        <v>631</v>
      </c>
      <c r="F98" s="291"/>
      <c r="G98" s="291"/>
      <c r="H98" s="380"/>
      <c r="I98" s="380"/>
      <c r="J98" s="387">
        <v>14.996</v>
      </c>
      <c r="K98" s="387">
        <v>14.347395833333332</v>
      </c>
      <c r="L98" s="387">
        <v>14.297714285714287</v>
      </c>
      <c r="M98" s="389">
        <v>0</v>
      </c>
      <c r="N98" s="387">
        <v>14.297714285714287</v>
      </c>
      <c r="O98" s="389">
        <v>0</v>
      </c>
    </row>
    <row r="99" spans="1:16" s="16" customFormat="1" x14ac:dyDescent="0.3">
      <c r="A99" s="14" t="s">
        <v>746</v>
      </c>
      <c r="B99" s="14" t="s">
        <v>715</v>
      </c>
      <c r="C99" s="15">
        <v>10173198</v>
      </c>
      <c r="D99" s="14" t="s">
        <v>7</v>
      </c>
      <c r="E99" s="14" t="s">
        <v>730</v>
      </c>
      <c r="F99" s="291"/>
      <c r="G99" s="291"/>
      <c r="H99" s="380"/>
      <c r="I99" s="380"/>
      <c r="J99" s="387">
        <v>17.283999999999999</v>
      </c>
      <c r="K99" s="387">
        <v>15.404979166666671</v>
      </c>
      <c r="L99" s="387">
        <v>16.168142857142858</v>
      </c>
      <c r="M99" s="389">
        <v>0</v>
      </c>
      <c r="N99" s="387">
        <v>16.168142857142858</v>
      </c>
      <c r="O99" s="389">
        <v>9</v>
      </c>
    </row>
    <row r="100" spans="1:16" x14ac:dyDescent="0.3">
      <c r="A100" s="53" t="s">
        <v>707</v>
      </c>
      <c r="B100" s="12"/>
      <c r="C100" s="60"/>
      <c r="D100" s="12"/>
      <c r="E100" s="14"/>
      <c r="F100" s="291"/>
      <c r="G100" s="291"/>
      <c r="H100" s="380"/>
      <c r="I100" s="380"/>
      <c r="J100" s="13"/>
      <c r="K100" s="13"/>
      <c r="L100" s="13"/>
      <c r="M100" s="14"/>
      <c r="N100" s="13"/>
      <c r="O100" s="14"/>
    </row>
    <row r="101" spans="1:16" x14ac:dyDescent="0.3">
      <c r="A101" s="12">
        <v>2015</v>
      </c>
      <c r="B101" s="12" t="s">
        <v>77</v>
      </c>
      <c r="C101" s="60">
        <v>9797413</v>
      </c>
      <c r="D101" s="12" t="s">
        <v>7</v>
      </c>
      <c r="E101" s="12" t="s">
        <v>249</v>
      </c>
      <c r="F101" s="287">
        <v>681236.79</v>
      </c>
      <c r="G101" s="287">
        <v>4915221.84</v>
      </c>
      <c r="H101" s="380">
        <v>44.368044226041199</v>
      </c>
      <c r="I101" s="380">
        <v>-114.725062021049</v>
      </c>
      <c r="J101" s="13"/>
      <c r="K101" s="13"/>
      <c r="L101" s="13"/>
      <c r="M101" s="17">
        <v>0</v>
      </c>
      <c r="N101" s="97">
        <v>11.832857142857145</v>
      </c>
      <c r="O101" s="17">
        <v>0</v>
      </c>
      <c r="P101" s="27"/>
    </row>
    <row r="102" spans="1:16" x14ac:dyDescent="0.3">
      <c r="A102" s="12">
        <v>2018</v>
      </c>
      <c r="B102" s="14" t="s">
        <v>77</v>
      </c>
      <c r="C102" s="15">
        <v>20241382</v>
      </c>
      <c r="D102" s="14" t="s">
        <v>7</v>
      </c>
      <c r="E102" s="14" t="s">
        <v>351</v>
      </c>
      <c r="F102" s="291"/>
      <c r="G102" s="291"/>
      <c r="H102" s="380"/>
      <c r="I102" s="380"/>
      <c r="J102" s="13">
        <v>11.528</v>
      </c>
      <c r="K102" s="13">
        <v>10.766708333333336</v>
      </c>
      <c r="L102" s="13">
        <v>11.236000000000001</v>
      </c>
      <c r="M102" s="14">
        <v>0</v>
      </c>
      <c r="N102" s="13">
        <v>11.180285714285713</v>
      </c>
      <c r="O102" s="14">
        <v>0</v>
      </c>
    </row>
    <row r="103" spans="1:16" x14ac:dyDescent="0.3">
      <c r="A103" s="12">
        <v>2020</v>
      </c>
      <c r="B103" s="14" t="s">
        <v>77</v>
      </c>
      <c r="C103" s="15">
        <v>20241382</v>
      </c>
      <c r="D103" s="14" t="s">
        <v>7</v>
      </c>
      <c r="E103" s="14" t="s">
        <v>641</v>
      </c>
      <c r="F103" s="291"/>
      <c r="G103" s="291"/>
      <c r="H103" s="380"/>
      <c r="I103" s="380"/>
      <c r="J103" s="13">
        <v>13.461</v>
      </c>
      <c r="K103" s="13">
        <v>13.019708333333336</v>
      </c>
      <c r="L103" s="13">
        <v>13.186285714285715</v>
      </c>
      <c r="M103" s="14">
        <v>0</v>
      </c>
      <c r="N103" s="13">
        <v>13.186285714285715</v>
      </c>
      <c r="O103" s="14">
        <v>0</v>
      </c>
    </row>
    <row r="104" spans="1:16" x14ac:dyDescent="0.3">
      <c r="A104" s="12">
        <v>2021</v>
      </c>
      <c r="B104" s="14" t="s">
        <v>77</v>
      </c>
      <c r="C104" s="15">
        <v>20241379</v>
      </c>
      <c r="D104" s="14" t="s">
        <v>7</v>
      </c>
      <c r="E104" s="14" t="s">
        <v>726</v>
      </c>
      <c r="F104" s="291"/>
      <c r="G104" s="291"/>
      <c r="H104" s="380"/>
      <c r="I104" s="380"/>
      <c r="J104" s="13">
        <v>14.134</v>
      </c>
      <c r="K104" s="13">
        <v>13.992000000000006</v>
      </c>
      <c r="L104" s="13">
        <v>13.887142857142857</v>
      </c>
      <c r="M104" s="14">
        <v>0</v>
      </c>
      <c r="N104" s="13">
        <v>13.887142857142857</v>
      </c>
      <c r="O104" s="14">
        <v>0</v>
      </c>
    </row>
    <row r="105" spans="1:16" x14ac:dyDescent="0.3">
      <c r="A105" s="53" t="s">
        <v>468</v>
      </c>
      <c r="B105" s="14"/>
      <c r="C105" s="15"/>
      <c r="D105" s="14"/>
      <c r="E105" s="14"/>
      <c r="F105" s="291"/>
      <c r="G105" s="291"/>
      <c r="H105" s="380"/>
      <c r="I105" s="380"/>
      <c r="J105" s="13"/>
      <c r="K105" s="13"/>
      <c r="L105" s="13"/>
      <c r="M105" s="14"/>
      <c r="N105" s="13"/>
      <c r="O105" s="14"/>
    </row>
    <row r="106" spans="1:16" x14ac:dyDescent="0.3">
      <c r="A106" s="12">
        <v>2011</v>
      </c>
      <c r="B106" s="12" t="s">
        <v>78</v>
      </c>
      <c r="C106" s="60">
        <v>184285</v>
      </c>
      <c r="D106" s="12" t="s">
        <v>51</v>
      </c>
      <c r="E106" s="12" t="s">
        <v>328</v>
      </c>
      <c r="F106" s="287">
        <v>681236.79</v>
      </c>
      <c r="G106" s="287">
        <v>4915221.84</v>
      </c>
      <c r="H106" s="380">
        <v>44.367626000000001</v>
      </c>
      <c r="I106" s="380">
        <v>-114.725382</v>
      </c>
      <c r="J106" s="13">
        <v>14.913</v>
      </c>
      <c r="K106" s="13">
        <v>11.92686713286713</v>
      </c>
      <c r="L106" s="13">
        <v>14.062383815028868</v>
      </c>
      <c r="M106" s="14">
        <v>0</v>
      </c>
      <c r="N106" s="13">
        <v>14.062383815028868</v>
      </c>
      <c r="O106" s="14">
        <v>0</v>
      </c>
    </row>
    <row r="107" spans="1:16" x14ac:dyDescent="0.3">
      <c r="A107" s="267" t="s">
        <v>424</v>
      </c>
      <c r="B107" s="14"/>
      <c r="C107" s="15"/>
      <c r="D107" s="14"/>
      <c r="E107" s="14"/>
      <c r="F107" s="291"/>
      <c r="G107" s="291"/>
      <c r="H107" s="380"/>
      <c r="I107" s="380"/>
      <c r="J107" s="13"/>
      <c r="K107" s="13"/>
      <c r="L107" s="13"/>
      <c r="M107" s="14"/>
      <c r="N107" s="13"/>
      <c r="O107" s="14"/>
    </row>
    <row r="108" spans="1:16" x14ac:dyDescent="0.3">
      <c r="A108" s="12">
        <v>2019</v>
      </c>
      <c r="B108" s="14" t="s">
        <v>77</v>
      </c>
      <c r="C108" s="15">
        <v>10179359</v>
      </c>
      <c r="D108" s="14" t="s">
        <v>7</v>
      </c>
      <c r="E108" s="14" t="s">
        <v>425</v>
      </c>
      <c r="F108" s="291">
        <v>681021.27</v>
      </c>
      <c r="G108" s="291">
        <v>4913894.93</v>
      </c>
      <c r="H108" s="380">
        <v>44.355743864504099</v>
      </c>
      <c r="I108" s="380">
        <v>-114.72854969268199</v>
      </c>
      <c r="J108" s="13">
        <v>18.14</v>
      </c>
      <c r="K108" s="13">
        <v>13.429166666666669</v>
      </c>
      <c r="L108" s="13">
        <v>16.861999999999998</v>
      </c>
      <c r="M108" s="14">
        <v>0</v>
      </c>
      <c r="N108" s="13">
        <v>16.861999999999998</v>
      </c>
      <c r="O108" s="14">
        <v>23</v>
      </c>
    </row>
    <row r="109" spans="1:16" x14ac:dyDescent="0.3">
      <c r="A109" s="267" t="s">
        <v>723</v>
      </c>
      <c r="B109" s="14"/>
      <c r="C109" s="60"/>
      <c r="D109" s="12"/>
      <c r="E109" s="14"/>
      <c r="F109" s="291"/>
      <c r="G109" s="291"/>
      <c r="H109" s="380"/>
      <c r="I109" s="380"/>
      <c r="J109" s="13"/>
      <c r="K109" s="13"/>
      <c r="L109" s="13"/>
      <c r="M109" s="14"/>
      <c r="N109" s="13"/>
      <c r="O109" s="14"/>
    </row>
    <row r="110" spans="1:16" x14ac:dyDescent="0.3">
      <c r="A110" s="12">
        <v>2019</v>
      </c>
      <c r="B110" s="14" t="s">
        <v>77</v>
      </c>
      <c r="C110" s="60">
        <v>20031149</v>
      </c>
      <c r="D110" s="12" t="s">
        <v>7</v>
      </c>
      <c r="E110" s="14" t="s">
        <v>426</v>
      </c>
      <c r="F110" s="291">
        <v>680959.25</v>
      </c>
      <c r="G110" s="291">
        <v>4913747.47</v>
      </c>
      <c r="H110" s="380">
        <v>44.354427940041901</v>
      </c>
      <c r="I110" s="380">
        <v>-114.729378499715</v>
      </c>
      <c r="J110" s="13">
        <v>17.283999999999999</v>
      </c>
      <c r="K110" s="13">
        <v>13.632750000000001</v>
      </c>
      <c r="L110" s="13">
        <v>16.413</v>
      </c>
      <c r="M110" s="14">
        <v>0</v>
      </c>
      <c r="N110" s="13">
        <v>16.413</v>
      </c>
      <c r="O110" s="14">
        <v>15</v>
      </c>
    </row>
    <row r="111" spans="1:16" x14ac:dyDescent="0.3">
      <c r="A111" s="12">
        <v>2020</v>
      </c>
      <c r="B111" s="14" t="s">
        <v>77</v>
      </c>
      <c r="C111" s="60">
        <v>10192268</v>
      </c>
      <c r="D111" s="12" t="s">
        <v>7</v>
      </c>
      <c r="E111" s="14" t="s">
        <v>634</v>
      </c>
      <c r="F111" s="291"/>
      <c r="G111" s="291"/>
      <c r="H111" s="380"/>
      <c r="I111" s="380"/>
      <c r="J111" s="13">
        <v>18.045000000000002</v>
      </c>
      <c r="K111" s="13">
        <v>14.911354166666669</v>
      </c>
      <c r="L111" s="13">
        <v>17.773571428571433</v>
      </c>
      <c r="M111" s="14">
        <v>0</v>
      </c>
      <c r="N111" s="13">
        <v>17.773571428571433</v>
      </c>
      <c r="O111" s="14">
        <v>34</v>
      </c>
    </row>
    <row r="112" spans="1:16" x14ac:dyDescent="0.3">
      <c r="A112" s="12">
        <v>2021</v>
      </c>
      <c r="B112" s="14" t="s">
        <v>77</v>
      </c>
      <c r="C112" s="60">
        <v>10192268</v>
      </c>
      <c r="D112" s="12" t="s">
        <v>7</v>
      </c>
      <c r="E112" s="14" t="s">
        <v>733</v>
      </c>
      <c r="F112" s="291"/>
      <c r="G112" s="291"/>
      <c r="H112" s="380"/>
      <c r="I112" s="380"/>
      <c r="J112" s="13">
        <v>19.091999999999999</v>
      </c>
      <c r="K112" s="13">
        <v>15.398666666666665</v>
      </c>
      <c r="L112" s="13">
        <v>18.22214285714286</v>
      </c>
      <c r="M112" s="17">
        <v>13</v>
      </c>
      <c r="N112" s="13">
        <v>18.22214285714286</v>
      </c>
      <c r="O112" s="14">
        <v>19</v>
      </c>
    </row>
    <row r="113" spans="1:15" x14ac:dyDescent="0.3">
      <c r="A113" s="53" t="s">
        <v>747</v>
      </c>
      <c r="B113" s="12"/>
      <c r="C113" s="60"/>
      <c r="D113" s="12"/>
      <c r="E113" s="12"/>
      <c r="F113" s="287"/>
      <c r="G113" s="287"/>
      <c r="H113" s="381"/>
      <c r="I113" s="381"/>
      <c r="J113" s="13"/>
      <c r="K113" s="13"/>
      <c r="L113" s="13"/>
      <c r="M113" s="14"/>
      <c r="N113" s="13"/>
      <c r="O113" s="14"/>
    </row>
    <row r="114" spans="1:15" x14ac:dyDescent="0.3">
      <c r="A114" s="12">
        <v>2009</v>
      </c>
      <c r="B114" s="12" t="s">
        <v>77</v>
      </c>
      <c r="C114" s="60">
        <v>1058432</v>
      </c>
      <c r="D114" s="12" t="s">
        <v>10</v>
      </c>
      <c r="E114" s="12" t="s">
        <v>30</v>
      </c>
      <c r="F114" s="287">
        <v>681234</v>
      </c>
      <c r="G114" s="287">
        <v>4913221</v>
      </c>
      <c r="H114" s="382">
        <v>44.349627496098996</v>
      </c>
      <c r="I114" s="382">
        <v>-114.726113641061</v>
      </c>
      <c r="J114" s="13">
        <v>17.57</v>
      </c>
      <c r="K114" s="13">
        <v>13.08</v>
      </c>
      <c r="L114" s="13">
        <v>16.522285714285712</v>
      </c>
      <c r="M114" s="14">
        <v>0</v>
      </c>
      <c r="N114" s="13">
        <v>16.05857142857143</v>
      </c>
      <c r="O114" s="14">
        <v>9</v>
      </c>
    </row>
    <row r="115" spans="1:15" x14ac:dyDescent="0.3">
      <c r="A115" s="12">
        <v>2012</v>
      </c>
      <c r="B115" s="12" t="s">
        <v>85</v>
      </c>
      <c r="C115" s="60" t="s">
        <v>204</v>
      </c>
      <c r="D115" s="12" t="s">
        <v>3</v>
      </c>
      <c r="E115" s="12" t="s">
        <v>95</v>
      </c>
      <c r="F115" s="287">
        <v>681239</v>
      </c>
      <c r="G115" s="287">
        <v>4913229</v>
      </c>
      <c r="H115" s="382">
        <v>44.349698214423199</v>
      </c>
      <c r="I115" s="382">
        <v>-114.726048172731</v>
      </c>
      <c r="J115" s="13">
        <v>17.629000000000001</v>
      </c>
      <c r="K115" s="13">
        <v>13.852645833333336</v>
      </c>
      <c r="L115" s="13">
        <v>16.935285714285715</v>
      </c>
      <c r="M115" s="14">
        <v>0</v>
      </c>
      <c r="N115" s="13">
        <v>16.935285714285715</v>
      </c>
      <c r="O115" s="14">
        <v>10</v>
      </c>
    </row>
    <row r="116" spans="1:15" x14ac:dyDescent="0.3">
      <c r="A116" s="12">
        <v>2015</v>
      </c>
      <c r="B116" s="14" t="s">
        <v>77</v>
      </c>
      <c r="C116" s="60">
        <v>2292158</v>
      </c>
      <c r="D116" s="12" t="s">
        <v>7</v>
      </c>
      <c r="E116" s="12" t="s">
        <v>58</v>
      </c>
      <c r="F116" s="287"/>
      <c r="G116" s="287"/>
      <c r="H116" s="380"/>
      <c r="I116" s="380"/>
      <c r="J116" s="13">
        <v>18.806000000000001</v>
      </c>
      <c r="K116" s="13">
        <v>14.8259375</v>
      </c>
      <c r="L116" s="13">
        <v>18.153857142857142</v>
      </c>
      <c r="M116" s="14">
        <v>4</v>
      </c>
      <c r="N116" s="13">
        <v>17.514857142857142</v>
      </c>
      <c r="O116" s="14">
        <v>33</v>
      </c>
    </row>
    <row r="117" spans="1:15" x14ac:dyDescent="0.3">
      <c r="A117" s="14">
        <v>2017</v>
      </c>
      <c r="B117" s="14" t="s">
        <v>77</v>
      </c>
      <c r="C117" s="15">
        <v>2292167</v>
      </c>
      <c r="D117" s="14" t="s">
        <v>7</v>
      </c>
      <c r="E117" s="14" t="s">
        <v>302</v>
      </c>
      <c r="F117" s="291">
        <v>681204</v>
      </c>
      <c r="G117" s="291">
        <v>4913274</v>
      </c>
      <c r="H117" s="380">
        <v>44.350112000000003</v>
      </c>
      <c r="I117" s="380">
        <v>-114.726471</v>
      </c>
      <c r="J117" s="13">
        <v>15.951000000000001</v>
      </c>
      <c r="K117" s="13">
        <v>12.648937500000001</v>
      </c>
      <c r="L117" s="13">
        <v>15.609857142857143</v>
      </c>
      <c r="M117" s="14">
        <v>0</v>
      </c>
      <c r="N117" s="13">
        <v>15.609857142857143</v>
      </c>
      <c r="O117" s="14">
        <v>1</v>
      </c>
    </row>
    <row r="118" spans="1:15" x14ac:dyDescent="0.3">
      <c r="A118" s="14">
        <v>2020</v>
      </c>
      <c r="B118" s="14" t="s">
        <v>77</v>
      </c>
      <c r="C118" s="15">
        <v>11002731</v>
      </c>
      <c r="D118" s="14" t="s">
        <v>7</v>
      </c>
      <c r="E118" s="14" t="s">
        <v>635</v>
      </c>
      <c r="F118" s="291"/>
      <c r="G118" s="291"/>
      <c r="H118" s="380"/>
      <c r="I118" s="380"/>
      <c r="J118" s="13">
        <v>19.376999999999999</v>
      </c>
      <c r="K118" s="13">
        <v>15.269479166666668</v>
      </c>
      <c r="L118" s="13">
        <v>19.227571428571427</v>
      </c>
      <c r="M118" s="14">
        <v>22</v>
      </c>
      <c r="N118" s="13">
        <v>19.227571428571427</v>
      </c>
      <c r="O118" s="14">
        <v>40</v>
      </c>
    </row>
    <row r="119" spans="1:15" x14ac:dyDescent="0.3">
      <c r="A119" s="14">
        <v>2021</v>
      </c>
      <c r="B119" s="14" t="s">
        <v>77</v>
      </c>
      <c r="C119" s="15">
        <v>11002731</v>
      </c>
      <c r="D119" s="14" t="s">
        <v>7</v>
      </c>
      <c r="E119" s="14" t="s">
        <v>726</v>
      </c>
      <c r="F119" s="291"/>
      <c r="G119" s="291"/>
      <c r="H119" s="380"/>
      <c r="I119" s="380"/>
      <c r="J119" s="13">
        <v>19.948</v>
      </c>
      <c r="K119" s="13">
        <v>15.525333333333336</v>
      </c>
      <c r="L119" s="13">
        <v>19.064285714285713</v>
      </c>
      <c r="M119" s="14">
        <v>40</v>
      </c>
      <c r="N119" s="13">
        <v>19.050714285714285</v>
      </c>
      <c r="O119" s="14">
        <v>30</v>
      </c>
    </row>
    <row r="120" spans="1:15" x14ac:dyDescent="0.3">
      <c r="A120" s="267" t="s">
        <v>477</v>
      </c>
      <c r="B120" s="14"/>
      <c r="C120" s="15"/>
      <c r="D120" s="14"/>
      <c r="E120" s="14"/>
      <c r="F120" s="291"/>
      <c r="G120" s="291"/>
      <c r="H120" s="380"/>
      <c r="I120" s="380"/>
      <c r="J120" s="13"/>
      <c r="K120" s="13"/>
      <c r="L120" s="13"/>
      <c r="M120" s="14"/>
      <c r="N120" s="13"/>
      <c r="O120" s="14"/>
    </row>
    <row r="121" spans="1:15" x14ac:dyDescent="0.3">
      <c r="A121" s="12">
        <v>2020</v>
      </c>
      <c r="B121" s="14" t="s">
        <v>77</v>
      </c>
      <c r="C121" s="15">
        <v>9847296</v>
      </c>
      <c r="D121" s="14" t="s">
        <v>7</v>
      </c>
      <c r="E121" s="14" t="s">
        <v>637</v>
      </c>
      <c r="F121" s="291">
        <v>680883.42</v>
      </c>
      <c r="G121" s="291">
        <v>4913693.9400000004</v>
      </c>
      <c r="H121" s="380">
        <v>44.353970106238997</v>
      </c>
      <c r="I121" s="380">
        <v>-114.730349794267</v>
      </c>
      <c r="J121" s="13">
        <v>16.332000000000001</v>
      </c>
      <c r="K121" s="13">
        <v>14.195812500000002</v>
      </c>
      <c r="L121" s="13">
        <v>15.664285714285716</v>
      </c>
      <c r="M121" s="14">
        <v>0</v>
      </c>
      <c r="N121" s="13">
        <v>15.664285714285716</v>
      </c>
      <c r="O121" s="14">
        <v>4</v>
      </c>
    </row>
    <row r="122" spans="1:15" x14ac:dyDescent="0.3">
      <c r="A122" s="12">
        <v>2021</v>
      </c>
      <c r="B122" s="14" t="s">
        <v>77</v>
      </c>
      <c r="C122" s="15">
        <v>9847296</v>
      </c>
      <c r="D122" s="14" t="s">
        <v>7</v>
      </c>
      <c r="E122" s="14" t="s">
        <v>734</v>
      </c>
      <c r="F122" s="291"/>
      <c r="G122" s="291"/>
      <c r="H122" s="380"/>
      <c r="I122" s="380"/>
      <c r="J122" s="13">
        <v>17.283999999999999</v>
      </c>
      <c r="K122" s="13">
        <v>14.813583333333336</v>
      </c>
      <c r="L122" s="13">
        <v>17.052999999999997</v>
      </c>
      <c r="M122" s="14">
        <v>0</v>
      </c>
      <c r="N122" s="13">
        <v>16.427285714285713</v>
      </c>
      <c r="O122" s="14">
        <v>20</v>
      </c>
    </row>
    <row r="123" spans="1:15" x14ac:dyDescent="0.3">
      <c r="A123" s="53" t="s">
        <v>748</v>
      </c>
      <c r="B123" s="14"/>
      <c r="C123" s="60"/>
      <c r="D123" s="12"/>
      <c r="E123" s="14"/>
      <c r="F123" s="291"/>
      <c r="G123" s="291"/>
      <c r="H123" s="381"/>
      <c r="I123" s="381"/>
      <c r="J123" s="13"/>
      <c r="K123" s="13"/>
      <c r="L123" s="13"/>
      <c r="M123" s="14"/>
      <c r="N123" s="13"/>
      <c r="O123" s="14"/>
    </row>
    <row r="124" spans="1:15" x14ac:dyDescent="0.3">
      <c r="A124" s="12">
        <v>2007</v>
      </c>
      <c r="B124" s="12" t="s">
        <v>77</v>
      </c>
      <c r="C124" s="60">
        <v>1058433</v>
      </c>
      <c r="D124" s="12" t="s">
        <v>7</v>
      </c>
      <c r="E124" s="12" t="s">
        <v>21</v>
      </c>
      <c r="F124" s="287">
        <v>681201</v>
      </c>
      <c r="G124" s="287">
        <v>4913168</v>
      </c>
      <c r="H124" s="382">
        <v>44.3491589549431</v>
      </c>
      <c r="I124" s="382">
        <v>-114.726545797623</v>
      </c>
      <c r="J124" s="13">
        <v>20.62</v>
      </c>
      <c r="K124" s="13">
        <v>15.04</v>
      </c>
      <c r="L124" s="13">
        <v>19.635571428571428</v>
      </c>
      <c r="M124" s="14">
        <v>34</v>
      </c>
      <c r="N124" s="13">
        <v>18.38485714285714</v>
      </c>
      <c r="O124" s="14">
        <v>38</v>
      </c>
    </row>
    <row r="125" spans="1:15" x14ac:dyDescent="0.3">
      <c r="A125" s="12">
        <v>2008</v>
      </c>
      <c r="B125" s="12" t="s">
        <v>77</v>
      </c>
      <c r="C125" s="60">
        <v>1058440</v>
      </c>
      <c r="D125" s="12" t="s">
        <v>10</v>
      </c>
      <c r="E125" s="12" t="s">
        <v>26</v>
      </c>
      <c r="F125" s="287"/>
      <c r="G125" s="287"/>
      <c r="H125" s="382"/>
      <c r="I125" s="382"/>
      <c r="J125" s="13">
        <v>18.239999999999998</v>
      </c>
      <c r="K125" s="13">
        <v>13.11</v>
      </c>
      <c r="L125" s="13">
        <v>17.392777777777777</v>
      </c>
      <c r="M125" s="14">
        <v>0</v>
      </c>
      <c r="N125" s="13">
        <v>17.392777777777777</v>
      </c>
      <c r="O125" s="14">
        <v>30</v>
      </c>
    </row>
    <row r="126" spans="1:15" x14ac:dyDescent="0.3">
      <c r="A126" s="12">
        <v>2009</v>
      </c>
      <c r="B126" s="12" t="s">
        <v>77</v>
      </c>
      <c r="C126" s="60">
        <v>2292160</v>
      </c>
      <c r="D126" s="12" t="s">
        <v>10</v>
      </c>
      <c r="E126" s="12" t="s">
        <v>29</v>
      </c>
      <c r="F126" s="287"/>
      <c r="G126" s="287"/>
      <c r="H126" s="382"/>
      <c r="I126" s="382"/>
      <c r="J126" s="13">
        <v>19.760000000000002</v>
      </c>
      <c r="K126" s="13">
        <v>13.62</v>
      </c>
      <c r="L126" s="13">
        <v>18.575428571428571</v>
      </c>
      <c r="M126" s="14">
        <v>11</v>
      </c>
      <c r="N126" s="13">
        <v>18.181142857142856</v>
      </c>
      <c r="O126" s="14">
        <v>14</v>
      </c>
    </row>
    <row r="127" spans="1:15" x14ac:dyDescent="0.3">
      <c r="A127" s="14">
        <v>2010</v>
      </c>
      <c r="B127" s="14" t="s">
        <v>77</v>
      </c>
      <c r="C127" s="15">
        <v>1058439</v>
      </c>
      <c r="D127" s="14" t="s">
        <v>7</v>
      </c>
      <c r="E127" s="14" t="s">
        <v>47</v>
      </c>
      <c r="F127" s="291"/>
      <c r="G127" s="291"/>
      <c r="H127" s="382"/>
      <c r="I127" s="382"/>
      <c r="J127" s="13">
        <v>17.3</v>
      </c>
      <c r="K127" s="13">
        <v>13</v>
      </c>
      <c r="L127" s="13">
        <v>16.658428571428569</v>
      </c>
      <c r="M127" s="14">
        <v>0</v>
      </c>
      <c r="N127" s="13">
        <v>16.658428571428569</v>
      </c>
      <c r="O127" s="14">
        <v>14</v>
      </c>
    </row>
    <row r="128" spans="1:15" x14ac:dyDescent="0.3">
      <c r="A128" s="318">
        <v>2011</v>
      </c>
      <c r="B128" s="318" t="s">
        <v>77</v>
      </c>
      <c r="C128" s="319">
        <v>2292167</v>
      </c>
      <c r="D128" s="318" t="s">
        <v>7</v>
      </c>
      <c r="E128" s="318" t="s">
        <v>53</v>
      </c>
      <c r="F128" s="320"/>
      <c r="G128" s="320"/>
      <c r="H128" s="383"/>
      <c r="I128" s="383"/>
      <c r="J128" s="321">
        <v>16.713000000000001</v>
      </c>
      <c r="K128" s="321">
        <v>12.638250000000001</v>
      </c>
      <c r="L128" s="321">
        <v>15.772714285714285</v>
      </c>
      <c r="M128" s="318">
        <v>0</v>
      </c>
      <c r="N128" s="321">
        <v>15.772714285714285</v>
      </c>
      <c r="O128" s="318">
        <v>3</v>
      </c>
    </row>
    <row r="129" spans="1:15" x14ac:dyDescent="0.3">
      <c r="A129" s="318">
        <v>2011</v>
      </c>
      <c r="B129" s="318" t="s">
        <v>186</v>
      </c>
      <c r="C129" s="319"/>
      <c r="D129" s="318" t="s">
        <v>7</v>
      </c>
      <c r="E129" s="318" t="s">
        <v>381</v>
      </c>
      <c r="F129" s="320"/>
      <c r="G129" s="320"/>
      <c r="H129" s="383"/>
      <c r="I129" s="383"/>
      <c r="J129" s="322">
        <v>16.72</v>
      </c>
      <c r="K129" s="322">
        <v>12.491249999999996</v>
      </c>
      <c r="L129" s="322">
        <v>15.678571428571429</v>
      </c>
      <c r="M129" s="323">
        <v>0</v>
      </c>
      <c r="N129" s="322">
        <v>15.678571428571429</v>
      </c>
      <c r="O129" s="323">
        <v>3</v>
      </c>
    </row>
    <row r="130" spans="1:15" x14ac:dyDescent="0.3">
      <c r="A130" s="14">
        <v>2012</v>
      </c>
      <c r="B130" s="14" t="s">
        <v>186</v>
      </c>
      <c r="C130" s="15"/>
      <c r="D130" s="14" t="s">
        <v>7</v>
      </c>
      <c r="E130" s="14" t="s">
        <v>195</v>
      </c>
      <c r="F130" s="291"/>
      <c r="G130" s="291"/>
      <c r="H130" s="382"/>
      <c r="I130" s="382"/>
      <c r="J130" s="97">
        <v>17.72</v>
      </c>
      <c r="K130" s="97">
        <v>13.430833333333331</v>
      </c>
      <c r="L130" s="97">
        <v>16.895714285714288</v>
      </c>
      <c r="M130" s="17">
        <v>0</v>
      </c>
      <c r="N130" s="97">
        <v>16.895714285714288</v>
      </c>
      <c r="O130" s="17">
        <v>8</v>
      </c>
    </row>
    <row r="131" spans="1:15" x14ac:dyDescent="0.3">
      <c r="A131" s="14">
        <v>2012</v>
      </c>
      <c r="B131" s="14" t="s">
        <v>85</v>
      </c>
      <c r="C131" s="15" t="s">
        <v>158</v>
      </c>
      <c r="D131" s="14" t="s">
        <v>3</v>
      </c>
      <c r="E131" s="14" t="s">
        <v>95</v>
      </c>
      <c r="F131" s="291">
        <v>681157</v>
      </c>
      <c r="G131" s="291">
        <v>4913209</v>
      </c>
      <c r="H131" s="382">
        <v>44.349538768511003</v>
      </c>
      <c r="I131" s="382">
        <v>-114.72708315462501</v>
      </c>
      <c r="J131" s="13">
        <v>17.795999999999999</v>
      </c>
      <c r="K131" s="13">
        <v>13.641781250000003</v>
      </c>
      <c r="L131" s="13">
        <v>16.982714285714284</v>
      </c>
      <c r="M131" s="14">
        <v>0</v>
      </c>
      <c r="N131" s="13">
        <v>16.982714285714284</v>
      </c>
      <c r="O131" s="14">
        <v>11</v>
      </c>
    </row>
    <row r="132" spans="1:15" x14ac:dyDescent="0.3">
      <c r="A132" s="318">
        <v>2013</v>
      </c>
      <c r="B132" s="318" t="s">
        <v>77</v>
      </c>
      <c r="C132" s="319">
        <v>10192268</v>
      </c>
      <c r="D132" s="318" t="s">
        <v>7</v>
      </c>
      <c r="E132" s="318" t="s">
        <v>152</v>
      </c>
      <c r="F132" s="320"/>
      <c r="G132" s="320"/>
      <c r="H132" s="384"/>
      <c r="I132" s="384"/>
      <c r="J132" s="321">
        <v>19.567</v>
      </c>
      <c r="K132" s="321">
        <v>14.830833333333336</v>
      </c>
      <c r="L132" s="321">
        <v>19.146000000000004</v>
      </c>
      <c r="M132" s="318">
        <v>14</v>
      </c>
      <c r="N132" s="321">
        <v>17.651000000000003</v>
      </c>
      <c r="O132" s="318">
        <v>40</v>
      </c>
    </row>
    <row r="133" spans="1:15" x14ac:dyDescent="0.3">
      <c r="A133" s="318">
        <v>2013</v>
      </c>
      <c r="B133" s="318" t="s">
        <v>186</v>
      </c>
      <c r="C133" s="319"/>
      <c r="D133" s="318" t="s">
        <v>7</v>
      </c>
      <c r="E133" s="318" t="s">
        <v>384</v>
      </c>
      <c r="F133" s="320"/>
      <c r="G133" s="320"/>
      <c r="H133" s="384"/>
      <c r="I133" s="384"/>
      <c r="J133" s="322">
        <v>19.260000000000002</v>
      </c>
      <c r="K133" s="322">
        <v>14.52145833333333</v>
      </c>
      <c r="L133" s="322">
        <v>18.838571428571431</v>
      </c>
      <c r="M133" s="323">
        <v>10</v>
      </c>
      <c r="N133" s="322">
        <v>17.325714285714287</v>
      </c>
      <c r="O133" s="323">
        <v>22</v>
      </c>
    </row>
    <row r="134" spans="1:15" x14ac:dyDescent="0.3">
      <c r="A134" s="318">
        <v>2014</v>
      </c>
      <c r="B134" s="318" t="s">
        <v>77</v>
      </c>
      <c r="C134" s="319">
        <v>1058436</v>
      </c>
      <c r="D134" s="318" t="s">
        <v>7</v>
      </c>
      <c r="E134" s="318" t="s">
        <v>211</v>
      </c>
      <c r="F134" s="320"/>
      <c r="G134" s="320"/>
      <c r="H134" s="384"/>
      <c r="I134" s="384"/>
      <c r="J134" s="321">
        <v>18.331</v>
      </c>
      <c r="K134" s="321">
        <v>13.710166666666668</v>
      </c>
      <c r="L134" s="321">
        <v>17.188857142857138</v>
      </c>
      <c r="M134" s="318">
        <v>0</v>
      </c>
      <c r="N134" s="321">
        <v>16.317571428571423</v>
      </c>
      <c r="O134" s="318">
        <v>16</v>
      </c>
    </row>
    <row r="135" spans="1:15" x14ac:dyDescent="0.3">
      <c r="A135" s="318">
        <v>2014</v>
      </c>
      <c r="B135" s="318" t="s">
        <v>186</v>
      </c>
      <c r="C135" s="319"/>
      <c r="D135" s="318" t="s">
        <v>7</v>
      </c>
      <c r="E135" s="318" t="s">
        <v>385</v>
      </c>
      <c r="F135" s="320"/>
      <c r="G135" s="320"/>
      <c r="H135" s="384"/>
      <c r="I135" s="384"/>
      <c r="J135" s="322">
        <v>18.170000000000002</v>
      </c>
      <c r="K135" s="322">
        <v>13.598541666666668</v>
      </c>
      <c r="L135" s="322">
        <v>17.071428571428573</v>
      </c>
      <c r="M135" s="323">
        <v>0</v>
      </c>
      <c r="N135" s="322">
        <v>16.189999999999998</v>
      </c>
      <c r="O135" s="323">
        <v>8</v>
      </c>
    </row>
    <row r="136" spans="1:15" x14ac:dyDescent="0.3">
      <c r="A136" s="14">
        <v>2015</v>
      </c>
      <c r="B136" s="14" t="s">
        <v>77</v>
      </c>
      <c r="C136" s="15">
        <v>1058436</v>
      </c>
      <c r="D136" s="14" t="s">
        <v>7</v>
      </c>
      <c r="E136" s="14" t="s">
        <v>251</v>
      </c>
      <c r="F136" s="291"/>
      <c r="G136" s="291"/>
      <c r="H136" s="380"/>
      <c r="I136" s="380"/>
      <c r="J136" s="13">
        <v>19.567</v>
      </c>
      <c r="K136" s="13">
        <v>15.08491666666667</v>
      </c>
      <c r="L136" s="13">
        <v>18.833285714285715</v>
      </c>
      <c r="M136" s="14">
        <v>6</v>
      </c>
      <c r="N136" s="13">
        <v>17.69142857142857</v>
      </c>
      <c r="O136" s="14">
        <v>31</v>
      </c>
    </row>
    <row r="137" spans="1:15" x14ac:dyDescent="0.3">
      <c r="A137" s="12" t="s">
        <v>676</v>
      </c>
      <c r="B137" s="14" t="s">
        <v>77</v>
      </c>
      <c r="C137" s="15">
        <v>20782401</v>
      </c>
      <c r="D137" s="14" t="s">
        <v>7</v>
      </c>
      <c r="E137" s="14" t="s">
        <v>640</v>
      </c>
      <c r="F137" s="291">
        <v>680855</v>
      </c>
      <c r="G137" s="291">
        <v>4913555.97</v>
      </c>
      <c r="H137" s="380">
        <v>44.352735653644302</v>
      </c>
      <c r="I137" s="380">
        <v>-114.730748784802</v>
      </c>
      <c r="J137" s="13">
        <v>18.806000000000001</v>
      </c>
      <c r="K137" s="13">
        <v>14.773187500000001</v>
      </c>
      <c r="L137" s="13">
        <v>18.398714285714288</v>
      </c>
      <c r="M137" s="14">
        <v>8</v>
      </c>
      <c r="N137" s="13">
        <v>18.398714285714288</v>
      </c>
      <c r="O137" s="14">
        <v>28</v>
      </c>
    </row>
    <row r="138" spans="1:15" x14ac:dyDescent="0.3">
      <c r="A138" s="12" t="s">
        <v>677</v>
      </c>
      <c r="B138" s="14" t="s">
        <v>77</v>
      </c>
      <c r="C138" s="15">
        <v>9797412</v>
      </c>
      <c r="D138" s="14" t="s">
        <v>7</v>
      </c>
      <c r="E138" s="14" t="s">
        <v>637</v>
      </c>
      <c r="F138" s="291"/>
      <c r="G138" s="291"/>
      <c r="H138" s="380"/>
      <c r="I138" s="380"/>
      <c r="J138" s="13">
        <v>18.806000000000001</v>
      </c>
      <c r="K138" s="13">
        <v>14.799250000000002</v>
      </c>
      <c r="L138" s="13">
        <v>18.466571428571431</v>
      </c>
      <c r="M138" s="14">
        <v>8</v>
      </c>
      <c r="N138" s="13">
        <v>18.466571428571431</v>
      </c>
      <c r="O138" s="14">
        <v>28</v>
      </c>
    </row>
    <row r="139" spans="1:15" x14ac:dyDescent="0.3">
      <c r="A139" s="12">
        <v>2021</v>
      </c>
      <c r="B139" s="14" t="s">
        <v>77</v>
      </c>
      <c r="C139" s="15">
        <v>20782401</v>
      </c>
      <c r="D139" s="14" t="s">
        <v>7</v>
      </c>
      <c r="E139" s="14" t="s">
        <v>734</v>
      </c>
      <c r="F139" s="291"/>
      <c r="G139" s="291"/>
      <c r="H139" s="380"/>
      <c r="I139" s="380"/>
      <c r="J139" s="13">
        <v>20.138000000000002</v>
      </c>
      <c r="K139" s="13">
        <v>15.544104166666665</v>
      </c>
      <c r="L139" s="13">
        <v>18.99642857142857</v>
      </c>
      <c r="M139" s="14">
        <v>22</v>
      </c>
      <c r="N139" s="13">
        <v>18.520857142857146</v>
      </c>
      <c r="O139" s="14">
        <v>20</v>
      </c>
    </row>
    <row r="140" spans="1:15" x14ac:dyDescent="0.3">
      <c r="A140" s="53" t="s">
        <v>487</v>
      </c>
      <c r="B140" s="12"/>
      <c r="C140" s="60"/>
      <c r="D140" s="12"/>
      <c r="E140" s="14"/>
      <c r="F140" s="291"/>
      <c r="G140" s="291"/>
      <c r="H140" s="380"/>
      <c r="I140" s="380"/>
      <c r="J140" s="13"/>
      <c r="K140" s="13"/>
      <c r="L140" s="13"/>
      <c r="M140" s="14"/>
      <c r="N140" s="13"/>
      <c r="O140" s="194"/>
    </row>
    <row r="141" spans="1:15" x14ac:dyDescent="0.3">
      <c r="A141" s="12">
        <v>2015</v>
      </c>
      <c r="B141" s="12" t="s">
        <v>77</v>
      </c>
      <c r="C141" s="60">
        <v>10192268</v>
      </c>
      <c r="D141" s="12" t="s">
        <v>7</v>
      </c>
      <c r="E141" s="12" t="s">
        <v>58</v>
      </c>
      <c r="F141" s="287">
        <v>680593.5</v>
      </c>
      <c r="G141" s="287">
        <v>4913685.4000000004</v>
      </c>
      <c r="H141" s="382">
        <v>44.353961119905598</v>
      </c>
      <c r="I141" s="382">
        <v>-114.733976356296</v>
      </c>
      <c r="J141" s="13">
        <v>19.948</v>
      </c>
      <c r="K141" s="13">
        <v>15.204395833333331</v>
      </c>
      <c r="L141" s="13">
        <v>18.860428571428571</v>
      </c>
      <c r="M141" s="14">
        <v>14</v>
      </c>
      <c r="N141" s="13">
        <v>18.507285714285718</v>
      </c>
      <c r="O141" s="14">
        <v>33</v>
      </c>
    </row>
    <row r="142" spans="1:15" x14ac:dyDescent="0.3">
      <c r="A142" s="318">
        <v>2016</v>
      </c>
      <c r="B142" s="318" t="s">
        <v>77</v>
      </c>
      <c r="C142" s="319">
        <v>10192268</v>
      </c>
      <c r="D142" s="318" t="s">
        <v>7</v>
      </c>
      <c r="E142" s="318" t="s">
        <v>278</v>
      </c>
      <c r="F142" s="320"/>
      <c r="G142" s="320"/>
      <c r="H142" s="384"/>
      <c r="I142" s="384"/>
      <c r="J142" s="321">
        <v>18.995999999999999</v>
      </c>
      <c r="K142" s="321">
        <v>14.0655</v>
      </c>
      <c r="L142" s="321">
        <v>17.854571428571429</v>
      </c>
      <c r="M142" s="318">
        <v>2</v>
      </c>
      <c r="N142" s="321">
        <v>17.664428571428569</v>
      </c>
      <c r="O142" s="318">
        <v>20</v>
      </c>
    </row>
    <row r="143" spans="1:15" x14ac:dyDescent="0.3">
      <c r="A143" s="318">
        <v>2016</v>
      </c>
      <c r="B143" s="318" t="s">
        <v>186</v>
      </c>
      <c r="C143" s="319"/>
      <c r="D143" s="318" t="s">
        <v>7</v>
      </c>
      <c r="E143" s="318" t="s">
        <v>386</v>
      </c>
      <c r="F143" s="320"/>
      <c r="G143" s="320"/>
      <c r="H143" s="384"/>
      <c r="I143" s="384"/>
      <c r="J143" s="322">
        <v>18.77</v>
      </c>
      <c r="K143" s="322">
        <v>13.804166666666669</v>
      </c>
      <c r="L143" s="322">
        <v>17.647142857142857</v>
      </c>
      <c r="M143" s="323">
        <v>0</v>
      </c>
      <c r="N143" s="324">
        <v>16.952857142857145</v>
      </c>
      <c r="O143" s="325">
        <v>11</v>
      </c>
    </row>
    <row r="144" spans="1:15" x14ac:dyDescent="0.3">
      <c r="A144" s="318">
        <v>2017</v>
      </c>
      <c r="B144" s="318" t="s">
        <v>77</v>
      </c>
      <c r="C144" s="319">
        <v>10998621</v>
      </c>
      <c r="D144" s="318" t="s">
        <v>7</v>
      </c>
      <c r="E144" s="318" t="s">
        <v>304</v>
      </c>
      <c r="F144" s="320"/>
      <c r="G144" s="320"/>
      <c r="H144" s="384"/>
      <c r="I144" s="384"/>
      <c r="J144" s="321">
        <v>16.808</v>
      </c>
      <c r="K144" s="321">
        <v>12.882645833333337</v>
      </c>
      <c r="L144" s="321">
        <v>16.359142857142853</v>
      </c>
      <c r="M144" s="318">
        <v>0</v>
      </c>
      <c r="N144" s="321">
        <v>16.359142857142853</v>
      </c>
      <c r="O144" s="318">
        <v>5</v>
      </c>
    </row>
    <row r="145" spans="1:15" x14ac:dyDescent="0.3">
      <c r="A145" s="318">
        <v>2017</v>
      </c>
      <c r="B145" s="318" t="s">
        <v>186</v>
      </c>
      <c r="C145" s="319"/>
      <c r="D145" s="318" t="s">
        <v>7</v>
      </c>
      <c r="E145" s="318" t="s">
        <v>301</v>
      </c>
      <c r="F145" s="320"/>
      <c r="G145" s="320"/>
      <c r="H145" s="384"/>
      <c r="I145" s="384"/>
      <c r="J145" s="322">
        <v>16.63</v>
      </c>
      <c r="K145" s="322">
        <v>12.693750000000001</v>
      </c>
      <c r="L145" s="322">
        <v>16.162857142857142</v>
      </c>
      <c r="M145" s="323">
        <v>0</v>
      </c>
      <c r="N145" s="322">
        <v>16.162857142857142</v>
      </c>
      <c r="O145" s="323">
        <v>4</v>
      </c>
    </row>
    <row r="146" spans="1:15" x14ac:dyDescent="0.3">
      <c r="A146" s="318">
        <v>2018</v>
      </c>
      <c r="B146" s="318" t="s">
        <v>77</v>
      </c>
      <c r="C146" s="319">
        <v>10998621</v>
      </c>
      <c r="D146" s="318" t="s">
        <v>7</v>
      </c>
      <c r="E146" s="318" t="s">
        <v>353</v>
      </c>
      <c r="F146" s="320"/>
      <c r="G146" s="320"/>
      <c r="H146" s="384"/>
      <c r="I146" s="384"/>
      <c r="J146" s="321">
        <v>18.331</v>
      </c>
      <c r="K146" s="321">
        <v>14.033895833333332</v>
      </c>
      <c r="L146" s="321">
        <v>17.637428571428575</v>
      </c>
      <c r="M146" s="318">
        <v>0</v>
      </c>
      <c r="N146" s="321">
        <v>17.501714285714286</v>
      </c>
      <c r="O146" s="318">
        <v>21</v>
      </c>
    </row>
    <row r="147" spans="1:15" x14ac:dyDescent="0.3">
      <c r="A147" s="318">
        <v>2018</v>
      </c>
      <c r="B147" s="318" t="s">
        <v>186</v>
      </c>
      <c r="C147" s="319"/>
      <c r="D147" s="318" t="s">
        <v>7</v>
      </c>
      <c r="E147" s="318" t="s">
        <v>246</v>
      </c>
      <c r="F147" s="320"/>
      <c r="G147" s="320"/>
      <c r="H147" s="384"/>
      <c r="I147" s="384"/>
      <c r="J147" s="322">
        <v>18.170000000000002</v>
      </c>
      <c r="K147" s="322">
        <v>13.796249999999995</v>
      </c>
      <c r="L147" s="322">
        <v>17.444285714285716</v>
      </c>
      <c r="M147" s="323">
        <v>0</v>
      </c>
      <c r="N147" s="322">
        <v>17.317142857142859</v>
      </c>
      <c r="O147" s="323">
        <v>13</v>
      </c>
    </row>
    <row r="148" spans="1:15" s="16" customFormat="1" x14ac:dyDescent="0.3">
      <c r="A148" s="14">
        <v>2019</v>
      </c>
      <c r="B148" s="14" t="s">
        <v>77</v>
      </c>
      <c r="C148" s="15">
        <v>10998621</v>
      </c>
      <c r="D148" s="14" t="s">
        <v>7</v>
      </c>
      <c r="E148" s="14" t="s">
        <v>433</v>
      </c>
      <c r="F148" s="291"/>
      <c r="G148" s="291"/>
      <c r="H148" s="380"/>
      <c r="I148" s="380"/>
      <c r="J148" s="13">
        <v>18.045000000000002</v>
      </c>
      <c r="K148" s="13">
        <v>13.520708333333333</v>
      </c>
      <c r="L148" s="13">
        <v>17.147714285714287</v>
      </c>
      <c r="M148" s="14">
        <v>0</v>
      </c>
      <c r="N148" s="13">
        <v>17.147714285714287</v>
      </c>
      <c r="O148" s="14">
        <v>28</v>
      </c>
    </row>
    <row r="149" spans="1:15" s="16" customFormat="1" x14ac:dyDescent="0.3">
      <c r="A149" s="14">
        <v>2020</v>
      </c>
      <c r="B149" s="14" t="s">
        <v>77</v>
      </c>
      <c r="C149" s="15">
        <v>10998621</v>
      </c>
      <c r="D149" s="14" t="s">
        <v>7</v>
      </c>
      <c r="E149" s="14" t="s">
        <v>634</v>
      </c>
      <c r="F149" s="291"/>
      <c r="G149" s="291"/>
      <c r="H149" s="380"/>
      <c r="I149" s="380"/>
      <c r="J149" s="13">
        <v>18.995999999999999</v>
      </c>
      <c r="K149" s="13">
        <v>14.768416666666669</v>
      </c>
      <c r="L149" s="13">
        <v>18.615857142857145</v>
      </c>
      <c r="M149" s="14">
        <v>8</v>
      </c>
      <c r="N149" s="13">
        <v>18.615857142857145</v>
      </c>
      <c r="O149" s="14">
        <v>30</v>
      </c>
    </row>
    <row r="150" spans="1:15" s="16" customFormat="1" x14ac:dyDescent="0.3">
      <c r="A150" s="14">
        <v>2021</v>
      </c>
      <c r="B150" s="14" t="s">
        <v>77</v>
      </c>
      <c r="C150" s="15">
        <v>10998621</v>
      </c>
      <c r="D150" s="14" t="s">
        <v>7</v>
      </c>
      <c r="E150" s="14" t="s">
        <v>735</v>
      </c>
      <c r="F150" s="291"/>
      <c r="G150" s="291"/>
      <c r="H150" s="380"/>
      <c r="I150" s="380"/>
      <c r="J150" s="13">
        <v>20.423999999999999</v>
      </c>
      <c r="K150" s="13">
        <v>15.476687499999999</v>
      </c>
      <c r="L150" s="13">
        <v>18.819714285714287</v>
      </c>
      <c r="M150" s="17">
        <v>20</v>
      </c>
      <c r="N150" s="13">
        <v>18.724999999999998</v>
      </c>
      <c r="O150" s="14">
        <v>20</v>
      </c>
    </row>
    <row r="151" spans="1:15" x14ac:dyDescent="0.3">
      <c r="A151" s="27" t="s">
        <v>749</v>
      </c>
      <c r="B151" s="12"/>
      <c r="C151" s="60"/>
      <c r="D151" s="12"/>
      <c r="E151" s="14"/>
      <c r="F151" s="291"/>
      <c r="G151" s="291"/>
      <c r="H151" s="381"/>
      <c r="I151" s="381"/>
      <c r="J151" s="97"/>
      <c r="K151" s="97"/>
      <c r="L151" s="97"/>
      <c r="M151" s="17"/>
      <c r="N151" s="97"/>
      <c r="O151" s="17"/>
    </row>
    <row r="152" spans="1:15" x14ac:dyDescent="0.3">
      <c r="A152" s="12">
        <v>2009</v>
      </c>
      <c r="B152" s="12" t="s">
        <v>77</v>
      </c>
      <c r="C152" s="60">
        <v>1058433</v>
      </c>
      <c r="D152" s="12" t="s">
        <v>10</v>
      </c>
      <c r="E152" s="12" t="s">
        <v>30</v>
      </c>
      <c r="F152" s="287">
        <v>681364</v>
      </c>
      <c r="G152" s="287">
        <v>4913023</v>
      </c>
      <c r="H152" s="382">
        <v>44.347813846013601</v>
      </c>
      <c r="I152" s="382">
        <v>-114.72455279688</v>
      </c>
      <c r="J152" s="13">
        <v>18.52</v>
      </c>
      <c r="K152" s="13">
        <v>13.55</v>
      </c>
      <c r="L152" s="13">
        <v>17.515142857142859</v>
      </c>
      <c r="M152" s="14">
        <v>0</v>
      </c>
      <c r="N152" s="13">
        <v>16.780285714285714</v>
      </c>
      <c r="O152" s="14">
        <v>10</v>
      </c>
    </row>
    <row r="153" spans="1:15" s="16" customFormat="1" x14ac:dyDescent="0.3">
      <c r="A153" s="12">
        <v>2016</v>
      </c>
      <c r="B153" s="14" t="s">
        <v>77</v>
      </c>
      <c r="C153" s="60">
        <v>1058436</v>
      </c>
      <c r="D153" s="12" t="s">
        <v>7</v>
      </c>
      <c r="E153" s="14" t="s">
        <v>287</v>
      </c>
      <c r="F153" s="291">
        <v>681185</v>
      </c>
      <c r="G153" s="291">
        <v>4913185</v>
      </c>
      <c r="H153" s="380">
        <v>44.349315878770703</v>
      </c>
      <c r="I153" s="380">
        <v>-114.72674047196401</v>
      </c>
      <c r="J153" s="13">
        <v>17.95</v>
      </c>
      <c r="K153" s="13">
        <v>13.946458333333338</v>
      </c>
      <c r="L153" s="13">
        <v>16.630857142857142</v>
      </c>
      <c r="M153" s="14">
        <v>0</v>
      </c>
      <c r="N153" s="97">
        <v>16.508428571428567</v>
      </c>
      <c r="O153" s="17">
        <v>11</v>
      </c>
    </row>
    <row r="154" spans="1:15" x14ac:dyDescent="0.3">
      <c r="A154" s="318">
        <v>2017</v>
      </c>
      <c r="B154" s="318" t="s">
        <v>77</v>
      </c>
      <c r="C154" s="319">
        <v>1058436</v>
      </c>
      <c r="D154" s="318" t="s">
        <v>7</v>
      </c>
      <c r="E154" s="318" t="s">
        <v>299</v>
      </c>
      <c r="F154" s="320">
        <v>681310</v>
      </c>
      <c r="G154" s="320">
        <v>4913107</v>
      </c>
      <c r="H154" s="384">
        <v>44.348582988107403</v>
      </c>
      <c r="I154" s="384">
        <v>-114.72520052547399</v>
      </c>
      <c r="J154" s="321">
        <v>16.045999999999999</v>
      </c>
      <c r="K154" s="321">
        <v>12.615875000000003</v>
      </c>
      <c r="L154" s="321">
        <v>15.650428571428574</v>
      </c>
      <c r="M154" s="318">
        <v>0</v>
      </c>
      <c r="N154" s="321">
        <v>15.650428571428574</v>
      </c>
      <c r="O154" s="318">
        <v>2</v>
      </c>
    </row>
    <row r="155" spans="1:15" x14ac:dyDescent="0.3">
      <c r="A155" s="318">
        <v>2017</v>
      </c>
      <c r="B155" s="318" t="s">
        <v>186</v>
      </c>
      <c r="C155" s="319"/>
      <c r="D155" s="318" t="s">
        <v>7</v>
      </c>
      <c r="E155" s="318" t="s">
        <v>194</v>
      </c>
      <c r="F155" s="320"/>
      <c r="G155" s="320"/>
      <c r="H155" s="384"/>
      <c r="I155" s="384"/>
      <c r="J155" s="322">
        <v>15.95</v>
      </c>
      <c r="K155" s="322">
        <v>12.527500000000003</v>
      </c>
      <c r="L155" s="322">
        <v>15.552857142857141</v>
      </c>
      <c r="M155" s="323">
        <v>0</v>
      </c>
      <c r="N155" s="322">
        <v>15.552857142857141</v>
      </c>
      <c r="O155" s="323">
        <v>0</v>
      </c>
    </row>
    <row r="156" spans="1:15" x14ac:dyDescent="0.3">
      <c r="A156" s="318">
        <v>2018</v>
      </c>
      <c r="B156" s="318" t="s">
        <v>77</v>
      </c>
      <c r="C156" s="319">
        <v>1058436</v>
      </c>
      <c r="D156" s="318" t="s">
        <v>7</v>
      </c>
      <c r="E156" s="318" t="s">
        <v>353</v>
      </c>
      <c r="F156" s="320"/>
      <c r="G156" s="320"/>
      <c r="H156" s="384"/>
      <c r="I156" s="384"/>
      <c r="J156" s="321">
        <v>17.475000000000001</v>
      </c>
      <c r="K156" s="321">
        <v>13.79172916666667</v>
      </c>
      <c r="L156" s="321">
        <v>16.876142857142856</v>
      </c>
      <c r="M156" s="318">
        <v>0</v>
      </c>
      <c r="N156" s="321">
        <v>16.658428571428569</v>
      </c>
      <c r="O156" s="318">
        <v>15</v>
      </c>
    </row>
    <row r="157" spans="1:15" x14ac:dyDescent="0.3">
      <c r="A157" s="318">
        <v>2018</v>
      </c>
      <c r="B157" s="318" t="s">
        <v>186</v>
      </c>
      <c r="C157" s="319"/>
      <c r="D157" s="318" t="s">
        <v>7</v>
      </c>
      <c r="E157" s="318" t="s">
        <v>355</v>
      </c>
      <c r="F157" s="320"/>
      <c r="G157" s="320"/>
      <c r="H157" s="384"/>
      <c r="I157" s="384"/>
      <c r="J157" s="322">
        <v>17.37</v>
      </c>
      <c r="K157" s="322">
        <v>13.706458333333336</v>
      </c>
      <c r="L157" s="322">
        <v>16.792857142857141</v>
      </c>
      <c r="M157" s="323">
        <v>0</v>
      </c>
      <c r="N157" s="322">
        <v>16.585714285714285</v>
      </c>
      <c r="O157" s="323">
        <v>15</v>
      </c>
    </row>
    <row r="158" spans="1:15" x14ac:dyDescent="0.3">
      <c r="A158" s="14">
        <v>2020</v>
      </c>
      <c r="B158" s="14" t="s">
        <v>77</v>
      </c>
      <c r="C158" s="15">
        <v>20261608</v>
      </c>
      <c r="D158" s="14" t="s">
        <v>7</v>
      </c>
      <c r="E158" s="14" t="s">
        <v>628</v>
      </c>
      <c r="F158" s="291"/>
      <c r="G158" s="291"/>
      <c r="H158" s="380"/>
      <c r="I158" s="380"/>
      <c r="J158" s="13">
        <v>17.855</v>
      </c>
      <c r="K158" s="13">
        <v>14.707312500000006</v>
      </c>
      <c r="L158" s="13">
        <v>17.515428571428572</v>
      </c>
      <c r="M158" s="14">
        <v>0</v>
      </c>
      <c r="N158" s="13">
        <v>17.515428571428572</v>
      </c>
      <c r="O158" s="14">
        <v>26</v>
      </c>
    </row>
    <row r="159" spans="1:15" x14ac:dyDescent="0.3">
      <c r="A159" s="14">
        <v>2021</v>
      </c>
      <c r="B159" s="14" t="s">
        <v>77</v>
      </c>
      <c r="C159" s="15">
        <v>20261608</v>
      </c>
      <c r="D159" s="14" t="s">
        <v>7</v>
      </c>
      <c r="E159" s="14" t="s">
        <v>726</v>
      </c>
      <c r="F159" s="291"/>
      <c r="G159" s="291"/>
      <c r="H159" s="380"/>
      <c r="I159" s="380"/>
      <c r="J159" s="13">
        <v>19.376999999999999</v>
      </c>
      <c r="K159" s="13">
        <v>15.386145833333337</v>
      </c>
      <c r="L159" s="13">
        <v>18.398714285714284</v>
      </c>
      <c r="M159" s="14">
        <v>17</v>
      </c>
      <c r="N159" s="13">
        <v>18.398714285714284</v>
      </c>
      <c r="O159" s="14">
        <v>21</v>
      </c>
    </row>
    <row r="160" spans="1:15" s="16" customFormat="1" x14ac:dyDescent="0.3">
      <c r="A160" s="27" t="s">
        <v>289</v>
      </c>
      <c r="B160" s="14"/>
      <c r="C160" s="60"/>
      <c r="D160" s="12"/>
      <c r="E160" s="14"/>
      <c r="F160" s="291"/>
      <c r="G160" s="291"/>
      <c r="H160" s="381"/>
      <c r="I160" s="381"/>
      <c r="J160" s="97"/>
      <c r="K160" s="97"/>
      <c r="L160" s="97"/>
      <c r="M160" s="17"/>
      <c r="N160" s="97"/>
      <c r="O160" s="17"/>
    </row>
    <row r="161" spans="1:15" x14ac:dyDescent="0.3">
      <c r="A161" s="12">
        <v>2012</v>
      </c>
      <c r="B161" s="12" t="s">
        <v>85</v>
      </c>
      <c r="C161" s="60" t="s">
        <v>159</v>
      </c>
      <c r="D161" s="12" t="s">
        <v>3</v>
      </c>
      <c r="E161" s="12" t="s">
        <v>95</v>
      </c>
      <c r="F161" s="287">
        <v>681367</v>
      </c>
      <c r="G161" s="287">
        <v>4912708</v>
      </c>
      <c r="H161" s="382">
        <v>44.344979403530502</v>
      </c>
      <c r="I161" s="382">
        <v>-114.724624865501</v>
      </c>
      <c r="J161" s="13">
        <v>18.010000000000002</v>
      </c>
      <c r="K161" s="13">
        <v>13.872406249999999</v>
      </c>
      <c r="L161" s="13">
        <v>17.258285714285716</v>
      </c>
      <c r="M161" s="14">
        <v>0</v>
      </c>
      <c r="N161" s="13">
        <v>17.258285714285716</v>
      </c>
      <c r="O161" s="14">
        <v>11</v>
      </c>
    </row>
    <row r="162" spans="1:15" x14ac:dyDescent="0.3">
      <c r="A162" s="53" t="s">
        <v>474</v>
      </c>
      <c r="B162" s="12"/>
      <c r="C162" s="60"/>
      <c r="D162" s="12"/>
      <c r="E162" s="12"/>
      <c r="F162" s="287"/>
      <c r="G162" s="287"/>
      <c r="H162" s="381"/>
      <c r="I162" s="381"/>
      <c r="J162" s="13"/>
      <c r="K162" s="13"/>
      <c r="L162" s="13"/>
      <c r="M162" s="14"/>
      <c r="N162" s="13"/>
      <c r="O162" s="14"/>
    </row>
    <row r="163" spans="1:15" x14ac:dyDescent="0.3">
      <c r="A163" s="12">
        <v>2013</v>
      </c>
      <c r="B163" s="12" t="s">
        <v>77</v>
      </c>
      <c r="C163" s="60">
        <v>2292157</v>
      </c>
      <c r="D163" s="12" t="s">
        <v>7</v>
      </c>
      <c r="E163" s="12" t="s">
        <v>148</v>
      </c>
      <c r="F163" s="287">
        <v>681604</v>
      </c>
      <c r="G163" s="287">
        <v>4912021</v>
      </c>
      <c r="H163" s="380">
        <v>44.3387400102093</v>
      </c>
      <c r="I163" s="380">
        <v>-114.721893327925</v>
      </c>
      <c r="J163" s="13">
        <v>19.567</v>
      </c>
      <c r="K163" s="13">
        <v>14.885145833333333</v>
      </c>
      <c r="L163" s="13">
        <v>19.091571428571431</v>
      </c>
      <c r="M163" s="14">
        <v>17</v>
      </c>
      <c r="N163" s="13">
        <v>18.018000000000001</v>
      </c>
      <c r="O163" s="14">
        <v>44</v>
      </c>
    </row>
    <row r="164" spans="1:15" x14ac:dyDescent="0.3">
      <c r="A164" s="12">
        <v>2014</v>
      </c>
      <c r="B164" s="12" t="s">
        <v>77</v>
      </c>
      <c r="C164" s="60">
        <v>2292157</v>
      </c>
      <c r="D164" s="12" t="s">
        <v>7</v>
      </c>
      <c r="E164" s="12" t="s">
        <v>211</v>
      </c>
      <c r="F164" s="287"/>
      <c r="G164" s="287"/>
      <c r="H164" s="380"/>
      <c r="I164" s="380"/>
      <c r="J164" s="13">
        <v>18.236000000000001</v>
      </c>
      <c r="K164" s="13">
        <v>13.905937500000002</v>
      </c>
      <c r="L164" s="13">
        <v>17.175285714285714</v>
      </c>
      <c r="M164" s="14">
        <v>0</v>
      </c>
      <c r="N164" s="13">
        <v>16.345000000000002</v>
      </c>
      <c r="O164" s="14">
        <v>17</v>
      </c>
    </row>
    <row r="165" spans="1:15" x14ac:dyDescent="0.3">
      <c r="A165" s="12">
        <v>2015</v>
      </c>
      <c r="B165" s="14" t="s">
        <v>77</v>
      </c>
      <c r="C165" s="60">
        <v>2292157</v>
      </c>
      <c r="D165" s="12" t="s">
        <v>7</v>
      </c>
      <c r="E165" s="12" t="s">
        <v>58</v>
      </c>
      <c r="F165" s="287"/>
      <c r="G165" s="287"/>
      <c r="H165" s="380"/>
      <c r="I165" s="380"/>
      <c r="J165" s="13">
        <v>19.472000000000001</v>
      </c>
      <c r="K165" s="13">
        <v>15.122354166666669</v>
      </c>
      <c r="L165" s="13">
        <v>18.779142857142858</v>
      </c>
      <c r="M165" s="14">
        <v>10</v>
      </c>
      <c r="N165" s="13">
        <v>18.072142857142858</v>
      </c>
      <c r="O165" s="14">
        <v>33</v>
      </c>
    </row>
    <row r="166" spans="1:15" x14ac:dyDescent="0.3">
      <c r="A166" s="12">
        <v>2016</v>
      </c>
      <c r="B166" s="14" t="s">
        <v>77</v>
      </c>
      <c r="C166" s="60">
        <v>2292157</v>
      </c>
      <c r="D166" s="12" t="s">
        <v>7</v>
      </c>
      <c r="E166" s="14" t="s">
        <v>276</v>
      </c>
      <c r="F166" s="291"/>
      <c r="G166" s="291"/>
      <c r="H166" s="380"/>
      <c r="I166" s="380"/>
      <c r="J166" s="13">
        <v>18.045000000000002</v>
      </c>
      <c r="K166" s="13">
        <v>14.442937500000001</v>
      </c>
      <c r="L166" s="13">
        <v>16.984714285714286</v>
      </c>
      <c r="M166" s="14">
        <v>0</v>
      </c>
      <c r="N166" s="13">
        <v>16.603571428571424</v>
      </c>
      <c r="O166" s="14">
        <v>10</v>
      </c>
    </row>
    <row r="167" spans="1:15" x14ac:dyDescent="0.3">
      <c r="A167" s="12">
        <v>2017</v>
      </c>
      <c r="B167" s="14" t="s">
        <v>77</v>
      </c>
      <c r="C167" s="60">
        <v>2292157</v>
      </c>
      <c r="D167" s="12" t="s">
        <v>7</v>
      </c>
      <c r="E167" s="14" t="s">
        <v>299</v>
      </c>
      <c r="F167" s="291"/>
      <c r="G167" s="291"/>
      <c r="H167" s="380"/>
      <c r="I167" s="380"/>
      <c r="J167" s="13">
        <v>16.617999999999999</v>
      </c>
      <c r="K167" s="13">
        <v>13.011687500000003</v>
      </c>
      <c r="L167" s="13">
        <v>16.168428571428567</v>
      </c>
      <c r="M167" s="14">
        <v>0</v>
      </c>
      <c r="N167" s="13">
        <v>16.168428571428567</v>
      </c>
      <c r="O167" s="14">
        <v>4</v>
      </c>
    </row>
    <row r="168" spans="1:15" x14ac:dyDescent="0.3">
      <c r="A168" s="53" t="s">
        <v>146</v>
      </c>
      <c r="B168" s="14"/>
      <c r="C168" s="60"/>
      <c r="D168" s="12"/>
      <c r="E168" s="14"/>
      <c r="F168" s="291"/>
      <c r="G168" s="291"/>
      <c r="H168" s="381"/>
      <c r="I168" s="381"/>
      <c r="J168" s="13"/>
      <c r="K168" s="13"/>
      <c r="L168" s="13"/>
      <c r="M168" s="14"/>
      <c r="N168" s="13"/>
      <c r="O168" s="14"/>
    </row>
    <row r="169" spans="1:15" x14ac:dyDescent="0.3">
      <c r="A169" s="12">
        <v>2013</v>
      </c>
      <c r="B169" s="12" t="s">
        <v>77</v>
      </c>
      <c r="C169" s="60">
        <v>2292165</v>
      </c>
      <c r="D169" s="12" t="s">
        <v>7</v>
      </c>
      <c r="E169" s="12" t="s">
        <v>148</v>
      </c>
      <c r="F169" s="287">
        <v>681604</v>
      </c>
      <c r="G169" s="287">
        <v>4911428</v>
      </c>
      <c r="H169" s="382">
        <v>44.333405470762401</v>
      </c>
      <c r="I169" s="382">
        <v>-114.722099960186</v>
      </c>
      <c r="J169" s="13">
        <v>20.138000000000002</v>
      </c>
      <c r="K169" s="13">
        <v>14.936145833333329</v>
      </c>
      <c r="L169" s="13">
        <v>19.676142857142857</v>
      </c>
      <c r="M169" s="14">
        <v>30</v>
      </c>
      <c r="N169" s="13">
        <v>18.425857142857144</v>
      </c>
      <c r="O169" s="14">
        <v>45</v>
      </c>
    </row>
    <row r="170" spans="1:15" x14ac:dyDescent="0.3">
      <c r="A170" s="12">
        <v>2014</v>
      </c>
      <c r="B170" s="12" t="s">
        <v>77</v>
      </c>
      <c r="C170" s="60">
        <v>2292165</v>
      </c>
      <c r="D170" s="12" t="s">
        <v>7</v>
      </c>
      <c r="E170" s="12" t="s">
        <v>213</v>
      </c>
      <c r="F170" s="287"/>
      <c r="G170" s="287"/>
      <c r="H170" s="380"/>
      <c r="I170" s="380"/>
      <c r="J170" s="13">
        <v>18.236000000000001</v>
      </c>
      <c r="K170" s="13">
        <v>13.941625000000002</v>
      </c>
      <c r="L170" s="13">
        <v>17.256714285714281</v>
      </c>
      <c r="M170" s="14">
        <v>0</v>
      </c>
      <c r="N170" s="13">
        <v>16.453714285714284</v>
      </c>
      <c r="O170" s="14">
        <v>18</v>
      </c>
    </row>
    <row r="171" spans="1:15" x14ac:dyDescent="0.3">
      <c r="A171" s="12">
        <v>2015</v>
      </c>
      <c r="B171" s="14" t="s">
        <v>77</v>
      </c>
      <c r="C171" s="60">
        <v>2292165</v>
      </c>
      <c r="D171" s="12" t="s">
        <v>7</v>
      </c>
      <c r="E171" s="12" t="s">
        <v>58</v>
      </c>
      <c r="F171" s="287"/>
      <c r="G171" s="287"/>
      <c r="H171" s="380"/>
      <c r="I171" s="380"/>
      <c r="J171" s="13">
        <v>19.757999999999999</v>
      </c>
      <c r="K171" s="13">
        <v>15.190208333333336</v>
      </c>
      <c r="L171" s="13">
        <v>19.077999999999999</v>
      </c>
      <c r="M171" s="14">
        <v>13</v>
      </c>
      <c r="N171" s="13">
        <v>18.384714285714288</v>
      </c>
      <c r="O171" s="14">
        <v>34</v>
      </c>
    </row>
    <row r="172" spans="1:15" x14ac:dyDescent="0.3">
      <c r="A172" s="53" t="s">
        <v>63</v>
      </c>
      <c r="B172" s="12"/>
      <c r="C172" s="60"/>
      <c r="D172" s="12"/>
      <c r="E172" s="12"/>
      <c r="F172" s="287"/>
      <c r="G172" s="287"/>
      <c r="H172" s="381"/>
      <c r="I172" s="381"/>
      <c r="J172" s="13"/>
      <c r="K172" s="13"/>
      <c r="L172" s="13"/>
      <c r="M172" s="14"/>
      <c r="N172" s="13"/>
      <c r="O172" s="14"/>
    </row>
    <row r="173" spans="1:15" x14ac:dyDescent="0.3">
      <c r="A173" s="12">
        <v>2007</v>
      </c>
      <c r="B173" s="12" t="s">
        <v>77</v>
      </c>
      <c r="C173" s="60">
        <v>1058432</v>
      </c>
      <c r="D173" s="12" t="s">
        <v>7</v>
      </c>
      <c r="E173" s="12" t="s">
        <v>21</v>
      </c>
      <c r="F173" s="287">
        <v>681659</v>
      </c>
      <c r="G173" s="287">
        <v>4910753</v>
      </c>
      <c r="H173" s="382">
        <v>44.3273195116357</v>
      </c>
      <c r="I173" s="382">
        <v>-114.721645831413</v>
      </c>
      <c r="J173" s="13">
        <v>21.38</v>
      </c>
      <c r="K173" s="13">
        <v>15.66</v>
      </c>
      <c r="L173" s="13">
        <v>20.125714285714285</v>
      </c>
      <c r="M173" s="14">
        <v>49</v>
      </c>
      <c r="N173" s="13">
        <v>19.024000000000001</v>
      </c>
      <c r="O173" s="14">
        <v>42</v>
      </c>
    </row>
    <row r="174" spans="1:15" x14ac:dyDescent="0.3">
      <c r="A174" s="12">
        <v>2008</v>
      </c>
      <c r="B174" s="12" t="s">
        <v>77</v>
      </c>
      <c r="C174" s="60">
        <v>1058431</v>
      </c>
      <c r="D174" s="12" t="s">
        <v>10</v>
      </c>
      <c r="E174" s="12" t="s">
        <v>26</v>
      </c>
      <c r="F174" s="287"/>
      <c r="G174" s="287"/>
      <c r="H174" s="380"/>
      <c r="I174" s="380"/>
      <c r="J174" s="13">
        <v>19.09</v>
      </c>
      <c r="K174" s="13">
        <v>13.83</v>
      </c>
      <c r="L174" s="13">
        <v>18.07079365079365</v>
      </c>
      <c r="M174" s="14">
        <v>5</v>
      </c>
      <c r="N174" s="13">
        <v>18.07079365079365</v>
      </c>
      <c r="O174" s="14">
        <v>31</v>
      </c>
    </row>
    <row r="175" spans="1:15" x14ac:dyDescent="0.3">
      <c r="A175" s="12">
        <v>2009</v>
      </c>
      <c r="B175" s="12" t="s">
        <v>77</v>
      </c>
      <c r="C175" s="60">
        <v>2292159</v>
      </c>
      <c r="D175" s="12" t="s">
        <v>10</v>
      </c>
      <c r="E175" s="12" t="s">
        <v>29</v>
      </c>
      <c r="F175" s="287"/>
      <c r="G175" s="287"/>
      <c r="H175" s="380"/>
      <c r="I175" s="380"/>
      <c r="J175" s="13">
        <v>18.71</v>
      </c>
      <c r="K175" s="13">
        <v>13.81</v>
      </c>
      <c r="L175" s="13">
        <v>17.651</v>
      </c>
      <c r="M175" s="14">
        <v>0</v>
      </c>
      <c r="N175" s="13">
        <v>17.297428571428572</v>
      </c>
      <c r="O175" s="14">
        <v>18</v>
      </c>
    </row>
    <row r="176" spans="1:15" x14ac:dyDescent="0.3">
      <c r="A176" s="12">
        <v>2010</v>
      </c>
      <c r="B176" s="12" t="s">
        <v>77</v>
      </c>
      <c r="C176" s="60">
        <v>1058441</v>
      </c>
      <c r="D176" s="12" t="s">
        <v>7</v>
      </c>
      <c r="E176" s="12" t="s">
        <v>46</v>
      </c>
      <c r="F176" s="287"/>
      <c r="G176" s="287"/>
      <c r="H176" s="380"/>
      <c r="I176" s="380"/>
      <c r="J176" s="13">
        <v>18.7</v>
      </c>
      <c r="K176" s="13">
        <v>13</v>
      </c>
      <c r="L176" s="13">
        <v>16.277285714285711</v>
      </c>
      <c r="M176" s="14">
        <v>0</v>
      </c>
      <c r="N176" s="13">
        <v>16.277285714285711</v>
      </c>
      <c r="O176" s="14">
        <v>15</v>
      </c>
    </row>
    <row r="177" spans="1:15" x14ac:dyDescent="0.3">
      <c r="A177" s="12">
        <v>2011</v>
      </c>
      <c r="B177" s="12" t="s">
        <v>77</v>
      </c>
      <c r="C177" s="60">
        <v>1058441</v>
      </c>
      <c r="D177" s="12" t="s">
        <v>7</v>
      </c>
      <c r="E177" s="12" t="s">
        <v>62</v>
      </c>
      <c r="F177" s="287"/>
      <c r="G177" s="287"/>
      <c r="H177" s="380"/>
      <c r="I177" s="380"/>
      <c r="J177" s="13">
        <v>17.664999999999999</v>
      </c>
      <c r="K177" s="13">
        <v>13.134770833333336</v>
      </c>
      <c r="L177" s="13">
        <v>16.452142857142857</v>
      </c>
      <c r="M177" s="14">
        <v>0</v>
      </c>
      <c r="N177" s="13">
        <v>16.452142857142857</v>
      </c>
      <c r="O177" s="14">
        <v>8</v>
      </c>
    </row>
    <row r="178" spans="1:15" x14ac:dyDescent="0.3">
      <c r="A178" s="12">
        <v>2013</v>
      </c>
      <c r="B178" s="12" t="s">
        <v>77</v>
      </c>
      <c r="C178" s="60">
        <v>10201677</v>
      </c>
      <c r="D178" s="12" t="s">
        <v>7</v>
      </c>
      <c r="E178" s="12" t="s">
        <v>149</v>
      </c>
      <c r="F178" s="287"/>
      <c r="G178" s="287"/>
      <c r="H178" s="380"/>
      <c r="I178" s="380"/>
      <c r="J178" s="13">
        <v>20.042999999999999</v>
      </c>
      <c r="K178" s="13">
        <v>15.150354166666665</v>
      </c>
      <c r="L178" s="13">
        <v>19.608142857142859</v>
      </c>
      <c r="M178" s="14">
        <v>32</v>
      </c>
      <c r="N178" s="13">
        <v>18.534571428571429</v>
      </c>
      <c r="O178" s="14">
        <v>45</v>
      </c>
    </row>
    <row r="179" spans="1:15" x14ac:dyDescent="0.3">
      <c r="A179" s="12">
        <v>2014</v>
      </c>
      <c r="B179" s="12" t="s">
        <v>77</v>
      </c>
      <c r="C179" s="60">
        <v>10201677</v>
      </c>
      <c r="D179" s="12" t="s">
        <v>7</v>
      </c>
      <c r="E179" s="12" t="s">
        <v>210</v>
      </c>
      <c r="F179" s="287"/>
      <c r="G179" s="287"/>
      <c r="H179" s="380"/>
      <c r="I179" s="380"/>
      <c r="J179" s="13">
        <v>18.616</v>
      </c>
      <c r="K179" s="13">
        <v>14.209708333333337</v>
      </c>
      <c r="L179" s="13">
        <v>17.542428571428569</v>
      </c>
      <c r="M179" s="14">
        <v>0</v>
      </c>
      <c r="N179" s="13">
        <v>16.807857142857141</v>
      </c>
      <c r="O179" s="14">
        <v>23</v>
      </c>
    </row>
    <row r="180" spans="1:15" x14ac:dyDescent="0.3">
      <c r="A180" s="12">
        <v>2015</v>
      </c>
      <c r="B180" s="14" t="s">
        <v>77</v>
      </c>
      <c r="C180" s="60">
        <v>10201677</v>
      </c>
      <c r="D180" s="12" t="s">
        <v>7</v>
      </c>
      <c r="E180" s="12" t="s">
        <v>58</v>
      </c>
      <c r="F180" s="287"/>
      <c r="G180" s="287"/>
      <c r="H180" s="380"/>
      <c r="I180" s="380"/>
      <c r="J180" s="13">
        <v>19.567</v>
      </c>
      <c r="K180" s="13">
        <v>15.321520833333336</v>
      </c>
      <c r="L180" s="13">
        <v>18.33042857142857</v>
      </c>
      <c r="M180" s="14">
        <v>11</v>
      </c>
      <c r="N180" s="13">
        <v>18.33042857142857</v>
      </c>
      <c r="O180" s="14">
        <v>34</v>
      </c>
    </row>
    <row r="181" spans="1:15" x14ac:dyDescent="0.3">
      <c r="A181" s="12">
        <v>2016</v>
      </c>
      <c r="B181" s="14" t="s">
        <v>77</v>
      </c>
      <c r="C181" s="60">
        <v>10201677</v>
      </c>
      <c r="D181" s="12" t="s">
        <v>7</v>
      </c>
      <c r="E181" s="14" t="s">
        <v>277</v>
      </c>
      <c r="F181" s="291"/>
      <c r="G181" s="291"/>
      <c r="H181" s="380"/>
      <c r="I181" s="380"/>
      <c r="J181" s="13">
        <v>19.567</v>
      </c>
      <c r="K181" s="13">
        <v>14.573729166666668</v>
      </c>
      <c r="L181" s="13">
        <v>18.249142857142857</v>
      </c>
      <c r="M181" s="14">
        <v>8</v>
      </c>
      <c r="N181" s="13">
        <v>17.664428571428569</v>
      </c>
      <c r="O181" s="14">
        <v>25</v>
      </c>
    </row>
    <row r="182" spans="1:15" x14ac:dyDescent="0.3">
      <c r="A182" s="12">
        <v>2017</v>
      </c>
      <c r="B182" s="14" t="s">
        <v>77</v>
      </c>
      <c r="C182" s="60">
        <v>10201677</v>
      </c>
      <c r="D182" s="12" t="s">
        <v>7</v>
      </c>
      <c r="E182" s="14" t="s">
        <v>302</v>
      </c>
      <c r="F182" s="291"/>
      <c r="G182" s="291"/>
      <c r="H182" s="380"/>
      <c r="I182" s="380"/>
      <c r="J182" s="13">
        <v>16.998999999999999</v>
      </c>
      <c r="K182" s="13">
        <v>13.160500000000004</v>
      </c>
      <c r="L182" s="13">
        <v>16.358999999999998</v>
      </c>
      <c r="M182" s="14">
        <v>0</v>
      </c>
      <c r="N182" s="13">
        <v>16.358999999999998</v>
      </c>
      <c r="O182" s="14">
        <v>6</v>
      </c>
    </row>
    <row r="183" spans="1:15" x14ac:dyDescent="0.3">
      <c r="A183" s="12">
        <v>2020</v>
      </c>
      <c r="B183" s="14" t="s">
        <v>77</v>
      </c>
      <c r="C183" s="60">
        <v>10201677</v>
      </c>
      <c r="D183" s="12" t="s">
        <v>7</v>
      </c>
      <c r="E183" s="14" t="s">
        <v>641</v>
      </c>
      <c r="F183" s="291"/>
      <c r="G183" s="291"/>
      <c r="H183" s="380"/>
      <c r="I183" s="380"/>
      <c r="J183" s="13">
        <v>19.472000000000001</v>
      </c>
      <c r="K183" s="13">
        <v>15.046624999999999</v>
      </c>
      <c r="L183" s="13">
        <v>18.738142857142854</v>
      </c>
      <c r="M183" s="14">
        <v>12</v>
      </c>
      <c r="N183" s="13">
        <v>18.738142857142854</v>
      </c>
      <c r="O183" s="14">
        <v>40</v>
      </c>
    </row>
    <row r="184" spans="1:15" x14ac:dyDescent="0.3">
      <c r="A184" s="12">
        <v>2021</v>
      </c>
      <c r="B184" s="14" t="s">
        <v>77</v>
      </c>
      <c r="C184" s="60">
        <v>10201677</v>
      </c>
      <c r="D184" s="12" t="s">
        <v>7</v>
      </c>
      <c r="E184" s="14" t="s">
        <v>726</v>
      </c>
      <c r="F184" s="291"/>
      <c r="G184" s="291"/>
      <c r="H184" s="380"/>
      <c r="I184" s="380"/>
      <c r="J184" s="13">
        <v>21.091000000000001</v>
      </c>
      <c r="K184" s="13">
        <v>15.858520833333335</v>
      </c>
      <c r="L184" s="13"/>
      <c r="M184" s="14"/>
      <c r="N184" s="13"/>
      <c r="O184" s="14"/>
    </row>
    <row r="185" spans="1:15" x14ac:dyDescent="0.3">
      <c r="A185" s="53" t="s">
        <v>469</v>
      </c>
      <c r="B185" s="14"/>
      <c r="C185" s="60"/>
      <c r="D185" s="12"/>
      <c r="E185" s="14"/>
      <c r="F185" s="291"/>
      <c r="G185" s="291"/>
      <c r="H185" s="381"/>
      <c r="I185" s="381"/>
      <c r="J185" s="13"/>
      <c r="K185" s="13"/>
      <c r="L185" s="13"/>
      <c r="M185" s="14"/>
      <c r="N185" s="13"/>
      <c r="O185" s="14"/>
    </row>
    <row r="186" spans="1:15" x14ac:dyDescent="0.3">
      <c r="A186" s="12">
        <v>2007</v>
      </c>
      <c r="B186" s="12" t="s">
        <v>77</v>
      </c>
      <c r="C186" s="60">
        <v>1058430</v>
      </c>
      <c r="D186" s="12" t="s">
        <v>7</v>
      </c>
      <c r="E186" s="12" t="s">
        <v>23</v>
      </c>
      <c r="F186" s="287">
        <v>681840</v>
      </c>
      <c r="G186" s="287">
        <v>4908112</v>
      </c>
      <c r="H186" s="382">
        <v>44.303516130488198</v>
      </c>
      <c r="I186" s="382">
        <v>-114.720297998538</v>
      </c>
      <c r="J186" s="13">
        <v>20.23</v>
      </c>
      <c r="K186" s="13">
        <v>15.68</v>
      </c>
      <c r="L186" s="13">
        <v>18.969428571428573</v>
      </c>
      <c r="M186" s="14">
        <v>26</v>
      </c>
      <c r="N186" s="13">
        <v>18.29</v>
      </c>
      <c r="O186" s="14">
        <v>38</v>
      </c>
    </row>
    <row r="187" spans="1:15" x14ac:dyDescent="0.3">
      <c r="A187" s="12">
        <v>2008</v>
      </c>
      <c r="B187" s="12" t="s">
        <v>77</v>
      </c>
      <c r="C187" s="60">
        <v>1058435</v>
      </c>
      <c r="D187" s="12" t="s">
        <v>10</v>
      </c>
      <c r="E187" s="12" t="s">
        <v>26</v>
      </c>
      <c r="F187" s="287"/>
      <c r="G187" s="287"/>
      <c r="H187" s="380"/>
      <c r="I187" s="380"/>
      <c r="J187" s="13">
        <v>19.05</v>
      </c>
      <c r="K187" s="13">
        <v>13.87</v>
      </c>
      <c r="L187" s="13">
        <v>18.357380952380954</v>
      </c>
      <c r="M187" s="14">
        <v>6</v>
      </c>
      <c r="N187" s="13">
        <v>18.357380952380954</v>
      </c>
      <c r="O187" s="14">
        <v>31</v>
      </c>
    </row>
    <row r="188" spans="1:15" x14ac:dyDescent="0.3">
      <c r="A188" s="12">
        <v>2009</v>
      </c>
      <c r="B188" s="12" t="s">
        <v>77</v>
      </c>
      <c r="C188" s="60">
        <v>2292158</v>
      </c>
      <c r="D188" s="12" t="s">
        <v>10</v>
      </c>
      <c r="E188" s="12" t="s">
        <v>29</v>
      </c>
      <c r="F188" s="287"/>
      <c r="G188" s="287"/>
      <c r="H188" s="380"/>
      <c r="I188" s="380"/>
      <c r="J188" s="13">
        <v>18.329999999999998</v>
      </c>
      <c r="K188" s="13">
        <v>13.71</v>
      </c>
      <c r="L188" s="13">
        <v>17.161571428571428</v>
      </c>
      <c r="M188" s="14">
        <v>0</v>
      </c>
      <c r="N188" s="13">
        <v>16.874285714285715</v>
      </c>
      <c r="O188" s="14">
        <v>16</v>
      </c>
    </row>
    <row r="189" spans="1:15" x14ac:dyDescent="0.3">
      <c r="A189" s="12">
        <v>2010</v>
      </c>
      <c r="B189" s="12" t="s">
        <v>77</v>
      </c>
      <c r="C189" s="60">
        <v>2292160</v>
      </c>
      <c r="D189" s="12" t="s">
        <v>7</v>
      </c>
      <c r="E189" s="12" t="s">
        <v>44</v>
      </c>
      <c r="F189" s="287"/>
      <c r="G189" s="287"/>
      <c r="H189" s="380"/>
      <c r="I189" s="380"/>
      <c r="J189" s="13">
        <v>18.7</v>
      </c>
      <c r="K189" s="13">
        <v>13.4</v>
      </c>
      <c r="L189" s="13">
        <v>17.93657142857143</v>
      </c>
      <c r="M189" s="14">
        <v>1</v>
      </c>
      <c r="N189" s="13">
        <v>17.93657142857143</v>
      </c>
      <c r="O189" s="14">
        <v>24</v>
      </c>
    </row>
    <row r="190" spans="1:15" x14ac:dyDescent="0.3">
      <c r="A190" s="12">
        <v>2013</v>
      </c>
      <c r="B190" s="12" t="s">
        <v>77</v>
      </c>
      <c r="C190" s="60">
        <v>10179359</v>
      </c>
      <c r="D190" s="12" t="s">
        <v>7</v>
      </c>
      <c r="E190" s="12" t="s">
        <v>149</v>
      </c>
      <c r="F190" s="287"/>
      <c r="G190" s="287"/>
      <c r="H190" s="380"/>
      <c r="I190" s="380"/>
      <c r="J190" s="13">
        <v>19.282</v>
      </c>
      <c r="K190" s="13">
        <v>14.953187500000004</v>
      </c>
      <c r="L190" s="13">
        <v>18.779142857142858</v>
      </c>
      <c r="M190" s="14">
        <v>12</v>
      </c>
      <c r="N190" s="13">
        <v>17.786714285714286</v>
      </c>
      <c r="O190" s="14">
        <v>45</v>
      </c>
    </row>
    <row r="191" spans="1:15" x14ac:dyDescent="0.3">
      <c r="A191" s="12">
        <v>2014</v>
      </c>
      <c r="B191" s="12" t="s">
        <v>77</v>
      </c>
      <c r="C191" s="60">
        <v>10179359</v>
      </c>
      <c r="D191" s="12" t="s">
        <v>7</v>
      </c>
      <c r="E191" s="12" t="s">
        <v>210</v>
      </c>
      <c r="F191" s="287"/>
      <c r="G191" s="287"/>
      <c r="H191" s="380"/>
      <c r="I191" s="380"/>
      <c r="J191" s="13">
        <v>18.14</v>
      </c>
      <c r="K191" s="13">
        <v>14.048875000000004</v>
      </c>
      <c r="L191" s="13">
        <v>17.148142857142854</v>
      </c>
      <c r="M191" s="14">
        <v>0</v>
      </c>
      <c r="N191" s="13">
        <v>16.712428571428571</v>
      </c>
      <c r="O191" s="14">
        <v>22</v>
      </c>
    </row>
    <row r="192" spans="1:15" x14ac:dyDescent="0.3">
      <c r="A192" s="12">
        <v>2015</v>
      </c>
      <c r="B192" s="14" t="s">
        <v>77</v>
      </c>
      <c r="C192" s="60">
        <v>10179359</v>
      </c>
      <c r="D192" s="12" t="s">
        <v>7</v>
      </c>
      <c r="E192" s="12" t="s">
        <v>58</v>
      </c>
      <c r="F192" s="287"/>
      <c r="G192" s="287"/>
      <c r="H192" s="380"/>
      <c r="I192" s="380"/>
      <c r="J192" s="13">
        <v>19.376999999999999</v>
      </c>
      <c r="K192" s="13">
        <v>15.174416666666671</v>
      </c>
      <c r="L192" s="13">
        <v>18.67042857142857</v>
      </c>
      <c r="M192" s="14">
        <v>9</v>
      </c>
      <c r="N192" s="13">
        <v>18.031285714285715</v>
      </c>
      <c r="O192" s="14">
        <v>33</v>
      </c>
    </row>
    <row r="193" spans="1:15" x14ac:dyDescent="0.3">
      <c r="A193" s="12">
        <v>2016</v>
      </c>
      <c r="B193" s="14" t="s">
        <v>77</v>
      </c>
      <c r="C193" s="60">
        <v>10179359</v>
      </c>
      <c r="D193" s="12" t="s">
        <v>7</v>
      </c>
      <c r="E193" s="14" t="s">
        <v>278</v>
      </c>
      <c r="F193" s="291"/>
      <c r="G193" s="291"/>
      <c r="H193" s="380"/>
      <c r="I193" s="380"/>
      <c r="J193" s="13">
        <v>18.901</v>
      </c>
      <c r="K193" s="13">
        <v>14.46629166666667</v>
      </c>
      <c r="L193" s="13">
        <v>17.95</v>
      </c>
      <c r="M193" s="14">
        <v>2</v>
      </c>
      <c r="N193" s="13">
        <v>17.501142857142856</v>
      </c>
      <c r="O193" s="14">
        <v>23</v>
      </c>
    </row>
    <row r="194" spans="1:15" x14ac:dyDescent="0.3">
      <c r="A194" s="12">
        <v>2017</v>
      </c>
      <c r="B194" s="14" t="s">
        <v>77</v>
      </c>
      <c r="C194" s="60">
        <v>10179359</v>
      </c>
      <c r="D194" s="12" t="s">
        <v>7</v>
      </c>
      <c r="E194" s="14" t="s">
        <v>299</v>
      </c>
      <c r="F194" s="291"/>
      <c r="G194" s="291"/>
      <c r="H194" s="380"/>
      <c r="I194" s="380"/>
      <c r="J194" s="13">
        <v>15.951000000000001</v>
      </c>
      <c r="K194" s="13">
        <v>12.870520833333332</v>
      </c>
      <c r="L194" s="13">
        <v>15.391</v>
      </c>
      <c r="M194" s="14">
        <v>0</v>
      </c>
      <c r="N194" s="13">
        <v>15.391</v>
      </c>
      <c r="O194" s="14">
        <v>0</v>
      </c>
    </row>
    <row r="195" spans="1:15" x14ac:dyDescent="0.3">
      <c r="A195" s="12">
        <v>2018</v>
      </c>
      <c r="B195" s="14" t="s">
        <v>77</v>
      </c>
      <c r="C195" s="60">
        <v>10179359</v>
      </c>
      <c r="D195" s="12" t="s">
        <v>7</v>
      </c>
      <c r="E195" s="14" t="s">
        <v>353</v>
      </c>
      <c r="F195" s="291"/>
      <c r="G195" s="291"/>
      <c r="H195" s="380"/>
      <c r="I195" s="380"/>
      <c r="J195" s="13">
        <v>18.331</v>
      </c>
      <c r="K195" s="13">
        <v>14.416187500000001</v>
      </c>
      <c r="L195" s="13">
        <v>17.760000000000002</v>
      </c>
      <c r="M195" s="14">
        <v>0</v>
      </c>
      <c r="N195" s="13">
        <v>17.760000000000002</v>
      </c>
      <c r="O195" s="14">
        <v>21</v>
      </c>
    </row>
    <row r="196" spans="1:15" x14ac:dyDescent="0.3">
      <c r="A196" s="12">
        <v>2020</v>
      </c>
      <c r="B196" s="14" t="s">
        <v>77</v>
      </c>
      <c r="C196" s="60">
        <v>10179359</v>
      </c>
      <c r="D196" s="12" t="s">
        <v>7</v>
      </c>
      <c r="E196" s="14" t="s">
        <v>641</v>
      </c>
      <c r="F196" s="291"/>
      <c r="G196" s="291"/>
      <c r="H196" s="380"/>
      <c r="I196" s="380"/>
      <c r="J196" s="13">
        <v>19.567</v>
      </c>
      <c r="K196" s="13">
        <v>15.042208333333335</v>
      </c>
      <c r="L196" s="13">
        <v>19.037142857142857</v>
      </c>
      <c r="M196" s="14">
        <v>18</v>
      </c>
      <c r="N196" s="13">
        <v>19.037142857142857</v>
      </c>
      <c r="O196" s="14">
        <v>41</v>
      </c>
    </row>
    <row r="197" spans="1:15" x14ac:dyDescent="0.3">
      <c r="A197" s="12">
        <v>2021</v>
      </c>
      <c r="B197" s="14" t="s">
        <v>77</v>
      </c>
      <c r="C197" s="60">
        <v>10179359</v>
      </c>
      <c r="D197" s="12" t="s">
        <v>7</v>
      </c>
      <c r="E197" s="14" t="s">
        <v>726</v>
      </c>
      <c r="F197" s="291"/>
      <c r="G197" s="291"/>
      <c r="H197" s="380"/>
      <c r="I197" s="380"/>
      <c r="J197" s="13">
        <v>21.282</v>
      </c>
      <c r="K197" s="13">
        <v>15.899624999999999</v>
      </c>
      <c r="L197" s="13">
        <v>20.111857142857144</v>
      </c>
      <c r="M197" s="14">
        <v>53</v>
      </c>
      <c r="N197" s="13">
        <v>20.111857142857144</v>
      </c>
      <c r="O197" s="14">
        <v>37</v>
      </c>
    </row>
    <row r="198" spans="1:15" x14ac:dyDescent="0.3">
      <c r="A198" s="53" t="s">
        <v>470</v>
      </c>
      <c r="B198" s="12"/>
      <c r="C198" s="60"/>
      <c r="D198" s="12"/>
      <c r="E198" s="12"/>
      <c r="F198" s="287"/>
      <c r="G198" s="287"/>
      <c r="H198" s="380"/>
      <c r="I198" s="380"/>
      <c r="J198" s="13"/>
      <c r="K198" s="13"/>
      <c r="L198" s="13"/>
      <c r="M198" s="14"/>
      <c r="N198" s="13"/>
      <c r="O198" s="14"/>
    </row>
    <row r="199" spans="1:15" x14ac:dyDescent="0.3">
      <c r="A199" s="201">
        <v>2006</v>
      </c>
      <c r="B199" s="201" t="s">
        <v>186</v>
      </c>
      <c r="C199" s="15"/>
      <c r="D199" s="201" t="s">
        <v>3</v>
      </c>
      <c r="E199" s="201" t="s">
        <v>321</v>
      </c>
      <c r="F199" s="291">
        <v>681840</v>
      </c>
      <c r="G199" s="291">
        <v>4908112</v>
      </c>
      <c r="H199" s="382">
        <v>44.287448437200403</v>
      </c>
      <c r="I199" s="382">
        <v>-114.720418541301</v>
      </c>
      <c r="J199" s="202">
        <v>19.23</v>
      </c>
      <c r="K199" s="202">
        <v>16.631666666666664</v>
      </c>
      <c r="L199" s="202">
        <v>17.694285714285716</v>
      </c>
      <c r="M199" s="203">
        <v>0</v>
      </c>
      <c r="N199" s="202">
        <v>17.694285714285716</v>
      </c>
      <c r="O199" s="203">
        <v>13</v>
      </c>
    </row>
    <row r="200" spans="1:15" x14ac:dyDescent="0.3">
      <c r="A200" s="12">
        <v>2007</v>
      </c>
      <c r="B200" s="12" t="s">
        <v>186</v>
      </c>
      <c r="C200" s="60"/>
      <c r="D200" s="12" t="s">
        <v>7</v>
      </c>
      <c r="E200" s="12" t="s">
        <v>188</v>
      </c>
      <c r="F200" s="287"/>
      <c r="G200" s="287"/>
      <c r="H200" s="380"/>
      <c r="I200" s="380"/>
      <c r="J200" s="97">
        <v>20.420000000000002</v>
      </c>
      <c r="K200" s="97">
        <v>15.957499999999996</v>
      </c>
      <c r="L200" s="97">
        <v>19.161428571428569</v>
      </c>
      <c r="M200" s="17">
        <v>9</v>
      </c>
      <c r="N200" s="97">
        <v>18.408571428571431</v>
      </c>
      <c r="O200" s="17">
        <v>15</v>
      </c>
    </row>
    <row r="201" spans="1:15" x14ac:dyDescent="0.3">
      <c r="A201" s="12">
        <v>2008</v>
      </c>
      <c r="B201" s="12" t="s">
        <v>186</v>
      </c>
      <c r="C201" s="60"/>
      <c r="D201" s="12" t="s">
        <v>7</v>
      </c>
      <c r="E201" s="12" t="s">
        <v>196</v>
      </c>
      <c r="F201" s="287"/>
      <c r="G201" s="287"/>
      <c r="H201" s="380"/>
      <c r="I201" s="380"/>
      <c r="J201" s="97">
        <v>17.329999999999998</v>
      </c>
      <c r="K201" s="97">
        <v>15.404666666666664</v>
      </c>
      <c r="L201" s="97">
        <v>16.87142857142857</v>
      </c>
      <c r="M201" s="17">
        <v>0</v>
      </c>
      <c r="N201" s="97">
        <v>16.87142857142857</v>
      </c>
      <c r="O201" s="17">
        <v>10</v>
      </c>
    </row>
    <row r="202" spans="1:15" x14ac:dyDescent="0.3">
      <c r="A202" s="12">
        <v>2009</v>
      </c>
      <c r="B202" s="12" t="s">
        <v>186</v>
      </c>
      <c r="C202" s="60"/>
      <c r="D202" s="12" t="s">
        <v>7</v>
      </c>
      <c r="E202" s="12" t="s">
        <v>29</v>
      </c>
      <c r="F202" s="287"/>
      <c r="G202" s="287"/>
      <c r="H202" s="380"/>
      <c r="I202" s="380"/>
      <c r="J202" s="97">
        <v>17.82</v>
      </c>
      <c r="K202" s="97">
        <v>13.816250000000005</v>
      </c>
      <c r="L202" s="97">
        <v>16.96857142857143</v>
      </c>
      <c r="M202" s="17">
        <v>0</v>
      </c>
      <c r="N202" s="97">
        <v>16.96857142857143</v>
      </c>
      <c r="O202" s="17">
        <v>14</v>
      </c>
    </row>
    <row r="203" spans="1:15" x14ac:dyDescent="0.3">
      <c r="A203" s="318">
        <v>2010</v>
      </c>
      <c r="B203" s="318" t="s">
        <v>77</v>
      </c>
      <c r="C203" s="319" t="s">
        <v>71</v>
      </c>
      <c r="D203" s="318" t="s">
        <v>7</v>
      </c>
      <c r="E203" s="318" t="s">
        <v>45</v>
      </c>
      <c r="F203" s="320"/>
      <c r="G203" s="320"/>
      <c r="H203" s="384"/>
      <c r="I203" s="384"/>
      <c r="J203" s="321">
        <v>17.5</v>
      </c>
      <c r="K203" s="321">
        <v>13.4</v>
      </c>
      <c r="L203" s="321">
        <v>16.687142857142856</v>
      </c>
      <c r="M203" s="318">
        <v>0</v>
      </c>
      <c r="N203" s="321">
        <v>16.687142857142856</v>
      </c>
      <c r="O203" s="318">
        <v>17</v>
      </c>
    </row>
    <row r="204" spans="1:15" x14ac:dyDescent="0.3">
      <c r="A204" s="318">
        <v>2010</v>
      </c>
      <c r="B204" s="318" t="s">
        <v>186</v>
      </c>
      <c r="C204" s="319"/>
      <c r="D204" s="318" t="s">
        <v>7</v>
      </c>
      <c r="E204" s="318" t="s">
        <v>376</v>
      </c>
      <c r="F204" s="320"/>
      <c r="G204" s="320"/>
      <c r="H204" s="384"/>
      <c r="I204" s="384"/>
      <c r="J204" s="322">
        <v>17.45</v>
      </c>
      <c r="K204" s="322">
        <v>13.313750000000001</v>
      </c>
      <c r="L204" s="322">
        <v>16.44857142857143</v>
      </c>
      <c r="M204" s="323">
        <v>0</v>
      </c>
      <c r="N204" s="322">
        <v>16.44857142857143</v>
      </c>
      <c r="O204" s="323">
        <v>4</v>
      </c>
    </row>
    <row r="205" spans="1:15" x14ac:dyDescent="0.3">
      <c r="A205" s="12">
        <v>2011</v>
      </c>
      <c r="B205" s="12" t="s">
        <v>78</v>
      </c>
      <c r="C205" s="60">
        <v>143174</v>
      </c>
      <c r="D205" s="12" t="s">
        <v>51</v>
      </c>
      <c r="E205" s="12" t="s">
        <v>50</v>
      </c>
      <c r="F205" s="287"/>
      <c r="G205" s="287"/>
      <c r="H205" s="380"/>
      <c r="I205" s="380"/>
      <c r="J205" s="13">
        <v>17.402999999999999</v>
      </c>
      <c r="K205" s="13">
        <v>13.534826388888892</v>
      </c>
      <c r="L205" s="13">
        <v>16.829616184971258</v>
      </c>
      <c r="M205" s="14">
        <v>0</v>
      </c>
      <c r="N205" s="13">
        <v>16.829616184971258</v>
      </c>
      <c r="O205" s="14">
        <v>8</v>
      </c>
    </row>
    <row r="206" spans="1:15" x14ac:dyDescent="0.3">
      <c r="A206" s="12">
        <v>2011</v>
      </c>
      <c r="B206" s="12" t="s">
        <v>186</v>
      </c>
      <c r="C206" s="60"/>
      <c r="D206" s="12" t="s">
        <v>7</v>
      </c>
      <c r="E206" s="12" t="s">
        <v>193</v>
      </c>
      <c r="F206" s="287"/>
      <c r="G206" s="287"/>
      <c r="H206" s="380"/>
      <c r="I206" s="380"/>
      <c r="J206" s="97">
        <v>17.350000000000001</v>
      </c>
      <c r="K206" s="97">
        <v>13.487291666666671</v>
      </c>
      <c r="L206" s="97">
        <v>16.284285714285719</v>
      </c>
      <c r="M206" s="17">
        <v>0</v>
      </c>
      <c r="N206" s="97">
        <v>16.284285714285719</v>
      </c>
      <c r="O206" s="17">
        <v>5</v>
      </c>
    </row>
    <row r="207" spans="1:15" x14ac:dyDescent="0.3">
      <c r="A207" s="12">
        <v>2012</v>
      </c>
      <c r="B207" s="12" t="s">
        <v>186</v>
      </c>
      <c r="C207" s="60"/>
      <c r="D207" s="12" t="s">
        <v>7</v>
      </c>
      <c r="E207" s="12" t="s">
        <v>194</v>
      </c>
      <c r="F207" s="287"/>
      <c r="G207" s="287"/>
      <c r="H207" s="380"/>
      <c r="I207" s="380"/>
      <c r="J207" s="97">
        <v>17.989999999999998</v>
      </c>
      <c r="K207" s="97">
        <v>14.316875000000005</v>
      </c>
      <c r="L207" s="97">
        <v>17.234285714285711</v>
      </c>
      <c r="M207" s="17">
        <v>0</v>
      </c>
      <c r="N207" s="97">
        <v>17.234285714285711</v>
      </c>
      <c r="O207" s="17">
        <v>8</v>
      </c>
    </row>
    <row r="208" spans="1:15" x14ac:dyDescent="0.3">
      <c r="A208" s="318">
        <v>2013</v>
      </c>
      <c r="B208" s="318" t="s">
        <v>77</v>
      </c>
      <c r="C208" s="319">
        <v>10201675</v>
      </c>
      <c r="D208" s="318" t="s">
        <v>7</v>
      </c>
      <c r="E208" s="318" t="s">
        <v>151</v>
      </c>
      <c r="F208" s="320"/>
      <c r="G208" s="320"/>
      <c r="H208" s="384"/>
      <c r="I208" s="384"/>
      <c r="J208" s="321">
        <v>19.472000000000001</v>
      </c>
      <c r="K208" s="321">
        <v>15.338020833333333</v>
      </c>
      <c r="L208" s="321">
        <v>18.928714285714285</v>
      </c>
      <c r="M208" s="318">
        <v>13</v>
      </c>
      <c r="N208" s="321">
        <v>17.651142857142862</v>
      </c>
      <c r="O208" s="318">
        <v>38</v>
      </c>
    </row>
    <row r="209" spans="1:15" x14ac:dyDescent="0.3">
      <c r="A209" s="318">
        <v>2013</v>
      </c>
      <c r="B209" s="318" t="s">
        <v>186</v>
      </c>
      <c r="C209" s="319"/>
      <c r="D209" s="318" t="s">
        <v>7</v>
      </c>
      <c r="E209" s="318" t="s">
        <v>384</v>
      </c>
      <c r="F209" s="320"/>
      <c r="G209" s="320"/>
      <c r="H209" s="384"/>
      <c r="I209" s="384"/>
      <c r="J209" s="322">
        <v>19.23</v>
      </c>
      <c r="K209" s="322">
        <v>15.01729166666667</v>
      </c>
      <c r="L209" s="322">
        <v>18.631428571428568</v>
      </c>
      <c r="M209" s="323">
        <v>10</v>
      </c>
      <c r="N209" s="322">
        <v>17.477142857142855</v>
      </c>
      <c r="O209" s="323">
        <v>29</v>
      </c>
    </row>
    <row r="210" spans="1:15" x14ac:dyDescent="0.3">
      <c r="A210" s="318">
        <v>2014</v>
      </c>
      <c r="B210" s="318" t="s">
        <v>77</v>
      </c>
      <c r="C210" s="319">
        <v>10201675</v>
      </c>
      <c r="D210" s="318" t="s">
        <v>7</v>
      </c>
      <c r="E210" s="318" t="s">
        <v>210</v>
      </c>
      <c r="F210" s="320"/>
      <c r="G210" s="320"/>
      <c r="H210" s="384"/>
      <c r="I210" s="384"/>
      <c r="J210" s="321">
        <v>18.331</v>
      </c>
      <c r="K210" s="321">
        <v>14.484499999999999</v>
      </c>
      <c r="L210" s="321">
        <v>17.515000000000001</v>
      </c>
      <c r="M210" s="318">
        <v>0</v>
      </c>
      <c r="N210" s="321">
        <v>16.753142857142855</v>
      </c>
      <c r="O210" s="318">
        <v>22</v>
      </c>
    </row>
    <row r="211" spans="1:15" x14ac:dyDescent="0.3">
      <c r="A211" s="318">
        <v>2014</v>
      </c>
      <c r="B211" s="318" t="s">
        <v>186</v>
      </c>
      <c r="C211" s="319"/>
      <c r="D211" s="318" t="s">
        <v>7</v>
      </c>
      <c r="E211" s="318" t="s">
        <v>385</v>
      </c>
      <c r="F211" s="320"/>
      <c r="G211" s="320"/>
      <c r="H211" s="384"/>
      <c r="I211" s="384"/>
      <c r="J211" s="322">
        <v>18.12</v>
      </c>
      <c r="K211" s="322">
        <v>14.286250000000003</v>
      </c>
      <c r="L211" s="322">
        <v>17.302857142857142</v>
      </c>
      <c r="M211" s="323">
        <v>0</v>
      </c>
      <c r="N211" s="322">
        <v>16.545714285714286</v>
      </c>
      <c r="O211" s="323">
        <v>16</v>
      </c>
    </row>
    <row r="212" spans="1:15" x14ac:dyDescent="0.3">
      <c r="A212" s="12">
        <v>2015</v>
      </c>
      <c r="B212" s="14" t="s">
        <v>186</v>
      </c>
      <c r="C212" s="60"/>
      <c r="D212" s="12" t="s">
        <v>7</v>
      </c>
      <c r="E212" s="12" t="s">
        <v>267</v>
      </c>
      <c r="F212" s="287"/>
      <c r="G212" s="287"/>
      <c r="H212" s="380"/>
      <c r="I212" s="380"/>
      <c r="J212" s="97">
        <v>19.52</v>
      </c>
      <c r="K212" s="97">
        <v>15.420416666666666</v>
      </c>
      <c r="L212" s="97">
        <v>18.797142857142855</v>
      </c>
      <c r="M212" s="17">
        <v>8</v>
      </c>
      <c r="N212" s="97">
        <v>18.01285714285714</v>
      </c>
      <c r="O212" s="17">
        <v>25</v>
      </c>
    </row>
    <row r="213" spans="1:15" x14ac:dyDescent="0.3">
      <c r="A213" s="12">
        <v>2016</v>
      </c>
      <c r="B213" s="14" t="s">
        <v>186</v>
      </c>
      <c r="C213" s="60"/>
      <c r="D213" s="12" t="s">
        <v>7</v>
      </c>
      <c r="E213" s="14" t="s">
        <v>251</v>
      </c>
      <c r="F213" s="291"/>
      <c r="G213" s="291"/>
      <c r="H213" s="380"/>
      <c r="I213" s="380"/>
      <c r="J213" s="97">
        <v>18.989999999999998</v>
      </c>
      <c r="K213" s="97">
        <v>14.642083333333337</v>
      </c>
      <c r="L213" s="97">
        <v>18.05857142857143</v>
      </c>
      <c r="M213" s="17">
        <v>2</v>
      </c>
      <c r="N213" s="97">
        <v>17.128571428571426</v>
      </c>
      <c r="O213" s="17">
        <v>15</v>
      </c>
    </row>
    <row r="214" spans="1:15" x14ac:dyDescent="0.3">
      <c r="A214" s="12">
        <v>2017</v>
      </c>
      <c r="B214" s="14" t="s">
        <v>186</v>
      </c>
      <c r="C214" s="60"/>
      <c r="D214" s="12" t="s">
        <v>7</v>
      </c>
      <c r="E214" s="14" t="s">
        <v>301</v>
      </c>
      <c r="F214" s="291"/>
      <c r="G214" s="291"/>
      <c r="H214" s="380"/>
      <c r="I214" s="380"/>
      <c r="J214" s="97">
        <v>16.73</v>
      </c>
      <c r="K214" s="97">
        <v>13.140208333333334</v>
      </c>
      <c r="L214" s="97">
        <v>16.095714285714287</v>
      </c>
      <c r="M214" s="17">
        <v>0</v>
      </c>
      <c r="N214" s="97">
        <v>16.095714285714287</v>
      </c>
      <c r="O214" s="17">
        <v>3</v>
      </c>
    </row>
    <row r="215" spans="1:15" x14ac:dyDescent="0.3">
      <c r="A215" s="12">
        <v>2018</v>
      </c>
      <c r="B215" s="14" t="s">
        <v>186</v>
      </c>
      <c r="C215" s="60"/>
      <c r="D215" s="12" t="s">
        <v>7</v>
      </c>
      <c r="E215" s="14" t="s">
        <v>302</v>
      </c>
      <c r="F215" s="291"/>
      <c r="G215" s="291"/>
      <c r="H215" s="380"/>
      <c r="I215" s="380"/>
      <c r="J215" s="97">
        <v>18.3</v>
      </c>
      <c r="K215" s="97">
        <v>14.472499999999997</v>
      </c>
      <c r="L215" s="97">
        <v>17.561428571428571</v>
      </c>
      <c r="M215" s="17">
        <v>0</v>
      </c>
      <c r="N215" s="97">
        <v>17.561428571428571</v>
      </c>
      <c r="O215" s="17">
        <v>19</v>
      </c>
    </row>
    <row r="216" spans="1:15" x14ac:dyDescent="0.3">
      <c r="A216" s="12">
        <v>2019</v>
      </c>
      <c r="B216" s="14" t="s">
        <v>77</v>
      </c>
      <c r="C216" s="60">
        <v>2273356</v>
      </c>
      <c r="D216" s="12" t="s">
        <v>10</v>
      </c>
      <c r="E216" s="14" t="s">
        <v>426</v>
      </c>
      <c r="F216" s="291"/>
      <c r="G216" s="291"/>
      <c r="H216" s="380"/>
      <c r="I216" s="380"/>
      <c r="J216" s="13">
        <v>18.710999999999999</v>
      </c>
      <c r="K216" s="13">
        <v>14.310833333333333</v>
      </c>
      <c r="L216" s="13">
        <v>17.433714285714284</v>
      </c>
      <c r="M216" s="14">
        <v>0</v>
      </c>
      <c r="N216" s="13">
        <v>17.433714285714284</v>
      </c>
      <c r="O216" s="14">
        <v>38</v>
      </c>
    </row>
    <row r="217" spans="1:15" x14ac:dyDescent="0.3">
      <c r="A217" s="12">
        <v>2020</v>
      </c>
      <c r="B217" s="14" t="s">
        <v>77</v>
      </c>
      <c r="C217" s="60">
        <v>20782404</v>
      </c>
      <c r="D217" s="12" t="s">
        <v>7</v>
      </c>
      <c r="E217" s="14" t="s">
        <v>641</v>
      </c>
      <c r="F217" s="291"/>
      <c r="G217" s="291"/>
      <c r="H217" s="380"/>
      <c r="I217" s="380"/>
      <c r="J217" s="13">
        <v>19.661999999999999</v>
      </c>
      <c r="K217" s="13">
        <v>15.394895833333335</v>
      </c>
      <c r="L217" s="13">
        <v>19.18657142857143</v>
      </c>
      <c r="M217" s="17">
        <v>18</v>
      </c>
      <c r="N217" s="13">
        <v>19.18657142857143</v>
      </c>
      <c r="O217" s="14">
        <v>37</v>
      </c>
    </row>
    <row r="218" spans="1:15" x14ac:dyDescent="0.3">
      <c r="A218" s="12">
        <v>2021</v>
      </c>
      <c r="B218" s="14" t="s">
        <v>77</v>
      </c>
      <c r="C218" s="60">
        <v>20782404</v>
      </c>
      <c r="D218" s="12" t="s">
        <v>7</v>
      </c>
      <c r="E218" s="14" t="s">
        <v>726</v>
      </c>
      <c r="F218" s="291"/>
      <c r="G218" s="291"/>
      <c r="H218" s="380"/>
      <c r="I218" s="380"/>
      <c r="J218" s="13">
        <v>19.853000000000002</v>
      </c>
      <c r="K218" s="13">
        <v>15.654333333333328</v>
      </c>
      <c r="L218" s="13">
        <v>17.77242857142857</v>
      </c>
      <c r="M218" s="14"/>
      <c r="N218" s="13">
        <v>17.77242857142857</v>
      </c>
      <c r="O218" s="14">
        <v>15</v>
      </c>
    </row>
    <row r="219" spans="1:15" x14ac:dyDescent="0.3">
      <c r="A219" s="53" t="s">
        <v>143</v>
      </c>
      <c r="B219" s="14"/>
      <c r="C219" s="60"/>
      <c r="D219" s="12"/>
      <c r="E219" s="14"/>
      <c r="F219" s="291"/>
      <c r="G219" s="291"/>
      <c r="H219" s="381"/>
      <c r="I219" s="381"/>
      <c r="J219" s="97"/>
      <c r="K219" s="97"/>
      <c r="L219" s="97"/>
      <c r="M219" s="17"/>
      <c r="N219" s="97"/>
      <c r="O219" s="17"/>
    </row>
    <row r="220" spans="1:15" x14ac:dyDescent="0.3">
      <c r="A220" s="12">
        <v>2013</v>
      </c>
      <c r="B220" s="12" t="s">
        <v>77</v>
      </c>
      <c r="C220" s="60">
        <v>1058433</v>
      </c>
      <c r="D220" s="12" t="s">
        <v>7</v>
      </c>
      <c r="E220" s="12" t="s">
        <v>148</v>
      </c>
      <c r="F220" s="287">
        <v>681421</v>
      </c>
      <c r="G220" s="287">
        <v>4912703</v>
      </c>
      <c r="H220" s="382">
        <v>44.344920930822802</v>
      </c>
      <c r="I220" s="382">
        <v>-114.72394967024501</v>
      </c>
      <c r="J220" s="13">
        <v>10.747999999999999</v>
      </c>
      <c r="K220" s="13">
        <v>7.6706249999999985</v>
      </c>
      <c r="L220" s="13">
        <v>10.412999999999998</v>
      </c>
      <c r="M220" s="14">
        <v>0</v>
      </c>
      <c r="N220" s="13">
        <v>8.6088571428571417</v>
      </c>
      <c r="O220" s="14">
        <v>0</v>
      </c>
    </row>
    <row r="221" spans="1:15" x14ac:dyDescent="0.3">
      <c r="A221" s="12">
        <v>2014</v>
      </c>
      <c r="B221" s="12" t="s">
        <v>77</v>
      </c>
      <c r="C221" s="60">
        <v>1058433</v>
      </c>
      <c r="D221" s="12" t="s">
        <v>7</v>
      </c>
      <c r="E221" s="12" t="s">
        <v>213</v>
      </c>
      <c r="F221" s="287"/>
      <c r="G221" s="287"/>
      <c r="H221" s="380"/>
      <c r="I221" s="380"/>
      <c r="J221" s="13">
        <v>8.7789999999999999</v>
      </c>
      <c r="K221" s="13">
        <v>7.3783958333333324</v>
      </c>
      <c r="L221" s="13">
        <v>8.6088571428571417</v>
      </c>
      <c r="M221" s="14">
        <v>0</v>
      </c>
      <c r="N221" s="13">
        <v>8.1962857142857146</v>
      </c>
      <c r="O221" s="14">
        <v>0</v>
      </c>
    </row>
    <row r="222" spans="1:15" x14ac:dyDescent="0.3">
      <c r="A222" s="12">
        <v>2015</v>
      </c>
      <c r="B222" s="12" t="s">
        <v>77</v>
      </c>
      <c r="C222" s="60">
        <v>1058433</v>
      </c>
      <c r="D222" s="12" t="s">
        <v>7</v>
      </c>
      <c r="E222" s="12" t="s">
        <v>251</v>
      </c>
      <c r="F222" s="287"/>
      <c r="G222" s="287"/>
      <c r="H222" s="380"/>
      <c r="I222" s="380"/>
      <c r="J222" s="13">
        <v>10.553000000000001</v>
      </c>
      <c r="K222" s="13">
        <v>7.829729166666664</v>
      </c>
      <c r="L222" s="13">
        <v>9.7817142857142851</v>
      </c>
      <c r="M222" s="14">
        <v>0</v>
      </c>
      <c r="N222" s="13">
        <v>8.8645714285714288</v>
      </c>
      <c r="O222" s="14">
        <v>0</v>
      </c>
    </row>
    <row r="223" spans="1:15" x14ac:dyDescent="0.3">
      <c r="A223" s="12">
        <v>2016</v>
      </c>
      <c r="B223" s="12" t="s">
        <v>77</v>
      </c>
      <c r="C223" s="60">
        <v>1058433</v>
      </c>
      <c r="D223" s="12" t="s">
        <v>7</v>
      </c>
      <c r="E223" s="14" t="s">
        <v>277</v>
      </c>
      <c r="F223" s="291"/>
      <c r="G223" s="291"/>
      <c r="H223" s="380"/>
      <c r="I223" s="380"/>
      <c r="J223" s="13">
        <v>10.356999999999999</v>
      </c>
      <c r="K223" s="13">
        <v>7.5597291666666679</v>
      </c>
      <c r="L223" s="13">
        <v>9.4285714285714288</v>
      </c>
      <c r="M223" s="14">
        <v>0</v>
      </c>
      <c r="N223" s="13">
        <v>9.2038571428571441</v>
      </c>
      <c r="O223" s="14">
        <v>0</v>
      </c>
    </row>
    <row r="224" spans="1:15" x14ac:dyDescent="0.3">
      <c r="A224" s="12">
        <v>2017</v>
      </c>
      <c r="B224" s="12" t="s">
        <v>77</v>
      </c>
      <c r="C224" s="60">
        <v>10173198</v>
      </c>
      <c r="D224" s="12" t="s">
        <v>7</v>
      </c>
      <c r="E224" s="14" t="s">
        <v>302</v>
      </c>
      <c r="F224" s="291"/>
      <c r="G224" s="291"/>
      <c r="H224" s="380"/>
      <c r="I224" s="380"/>
      <c r="J224" s="13">
        <v>9.8659999999999997</v>
      </c>
      <c r="K224" s="13">
        <v>7.9546666666666672</v>
      </c>
      <c r="L224" s="13">
        <v>9.6832857142857147</v>
      </c>
      <c r="M224" s="14">
        <v>0</v>
      </c>
      <c r="N224" s="13">
        <v>8.9778571428571432</v>
      </c>
      <c r="O224" s="14">
        <v>0</v>
      </c>
    </row>
    <row r="225" spans="1:15" x14ac:dyDescent="0.3">
      <c r="A225" s="12">
        <v>2020</v>
      </c>
      <c r="B225" s="12" t="s">
        <v>77</v>
      </c>
      <c r="C225" s="60">
        <v>9847295</v>
      </c>
      <c r="D225" s="12" t="s">
        <v>7</v>
      </c>
      <c r="E225" s="14" t="s">
        <v>637</v>
      </c>
      <c r="F225" s="291"/>
      <c r="G225" s="291"/>
      <c r="H225" s="380"/>
      <c r="I225" s="380"/>
      <c r="J225" s="13"/>
      <c r="K225" s="13"/>
      <c r="L225" s="13"/>
      <c r="M225" s="14">
        <v>0</v>
      </c>
      <c r="N225" s="13">
        <v>8.9494285714285713</v>
      </c>
      <c r="O225" s="14">
        <v>0</v>
      </c>
    </row>
    <row r="226" spans="1:15" x14ac:dyDescent="0.3">
      <c r="A226" s="12">
        <v>2021</v>
      </c>
      <c r="B226" s="12" t="s">
        <v>77</v>
      </c>
      <c r="C226" s="60">
        <v>9847295</v>
      </c>
      <c r="D226" s="12" t="s">
        <v>7</v>
      </c>
      <c r="E226" s="14" t="s">
        <v>737</v>
      </c>
      <c r="F226" s="291"/>
      <c r="G226" s="291"/>
      <c r="H226" s="380"/>
      <c r="I226" s="380"/>
      <c r="J226" s="13">
        <v>10.651</v>
      </c>
      <c r="K226" s="13">
        <v>8.7650000000000023</v>
      </c>
      <c r="L226" s="13">
        <v>10.566999999999998</v>
      </c>
      <c r="M226" s="14">
        <v>0</v>
      </c>
      <c r="N226" s="13">
        <v>9.8940000000000001</v>
      </c>
      <c r="O226" s="14">
        <v>0</v>
      </c>
    </row>
    <row r="227" spans="1:15" x14ac:dyDescent="0.3">
      <c r="A227" s="53" t="s">
        <v>65</v>
      </c>
      <c r="B227" s="12"/>
      <c r="C227" s="60"/>
      <c r="D227" s="12"/>
      <c r="E227" s="14"/>
      <c r="F227" s="291"/>
      <c r="G227" s="291"/>
      <c r="H227" s="381"/>
      <c r="I227" s="381"/>
      <c r="J227" s="195"/>
      <c r="K227" s="195"/>
      <c r="L227" s="195"/>
      <c r="M227" s="194"/>
      <c r="N227" s="195"/>
      <c r="O227" s="194"/>
    </row>
    <row r="228" spans="1:15" x14ac:dyDescent="0.3">
      <c r="A228" s="12">
        <v>2009</v>
      </c>
      <c r="B228" s="12" t="s">
        <v>77</v>
      </c>
      <c r="C228" s="60">
        <v>2292156</v>
      </c>
      <c r="D228" s="12" t="s">
        <v>10</v>
      </c>
      <c r="E228" s="12" t="s">
        <v>32</v>
      </c>
      <c r="F228" s="287">
        <v>681775</v>
      </c>
      <c r="G228" s="287">
        <v>4911398</v>
      </c>
      <c r="H228" s="382">
        <v>44.333092813815597</v>
      </c>
      <c r="I228" s="382">
        <v>-114.719967216642</v>
      </c>
      <c r="J228" s="13">
        <v>12.21</v>
      </c>
      <c r="K228" s="13">
        <v>9.0299999999999994</v>
      </c>
      <c r="L228" s="13">
        <v>11.582999999999998</v>
      </c>
      <c r="M228" s="14">
        <v>0</v>
      </c>
      <c r="N228" s="13">
        <v>10.048714285714286</v>
      </c>
      <c r="O228" s="14">
        <v>0</v>
      </c>
    </row>
    <row r="229" spans="1:15" x14ac:dyDescent="0.3">
      <c r="A229" s="12">
        <v>2010</v>
      </c>
      <c r="B229" s="12" t="s">
        <v>77</v>
      </c>
      <c r="C229" s="60">
        <v>1058434</v>
      </c>
      <c r="D229" s="12" t="s">
        <v>7</v>
      </c>
      <c r="E229" s="12" t="s">
        <v>48</v>
      </c>
      <c r="F229" s="287"/>
      <c r="G229" s="287"/>
      <c r="H229" s="380"/>
      <c r="I229" s="380"/>
      <c r="J229" s="13">
        <v>11.7</v>
      </c>
      <c r="K229" s="13">
        <v>8.9</v>
      </c>
      <c r="L229" s="13">
        <v>11.305285714285715</v>
      </c>
      <c r="M229" s="14">
        <v>0</v>
      </c>
      <c r="N229" s="13">
        <v>10.957428571428574</v>
      </c>
      <c r="O229" s="14">
        <v>0</v>
      </c>
    </row>
    <row r="230" spans="1:15" x14ac:dyDescent="0.3">
      <c r="A230" s="12">
        <v>2014</v>
      </c>
      <c r="B230" s="12" t="s">
        <v>77</v>
      </c>
      <c r="C230" s="60">
        <v>1058430</v>
      </c>
      <c r="D230" s="12" t="s">
        <v>7</v>
      </c>
      <c r="E230" s="12" t="s">
        <v>213</v>
      </c>
      <c r="F230" s="287"/>
      <c r="G230" s="287"/>
      <c r="H230" s="380"/>
      <c r="I230" s="380"/>
      <c r="J230" s="13">
        <v>10.063000000000001</v>
      </c>
      <c r="K230" s="13">
        <v>8.8518333333333299</v>
      </c>
      <c r="L230" s="13">
        <v>9.8521428571428569</v>
      </c>
      <c r="M230" s="14">
        <v>0</v>
      </c>
      <c r="N230" s="13">
        <v>9.274285714285714</v>
      </c>
      <c r="O230" s="14">
        <v>0</v>
      </c>
    </row>
    <row r="231" spans="1:15" x14ac:dyDescent="0.3">
      <c r="A231" s="12">
        <v>2015</v>
      </c>
      <c r="B231" s="12" t="s">
        <v>77</v>
      </c>
      <c r="C231" s="60">
        <v>1058430</v>
      </c>
      <c r="D231" s="12" t="s">
        <v>7</v>
      </c>
      <c r="E231" s="12" t="s">
        <v>251</v>
      </c>
      <c r="F231" s="287"/>
      <c r="G231" s="287"/>
      <c r="H231" s="380"/>
      <c r="I231" s="380"/>
      <c r="J231" s="13">
        <v>10.846</v>
      </c>
      <c r="K231" s="13">
        <v>8.4135833333333334</v>
      </c>
      <c r="L231" s="13">
        <v>10.160571428571428</v>
      </c>
      <c r="M231" s="14">
        <v>0</v>
      </c>
      <c r="N231" s="13">
        <v>10.160571428571428</v>
      </c>
      <c r="O231" s="14">
        <v>0</v>
      </c>
    </row>
    <row r="232" spans="1:15" x14ac:dyDescent="0.3">
      <c r="A232" s="12">
        <v>2016</v>
      </c>
      <c r="B232" s="12" t="s">
        <v>77</v>
      </c>
      <c r="C232" s="60">
        <v>1058430</v>
      </c>
      <c r="D232" s="12" t="s">
        <v>7</v>
      </c>
      <c r="E232" s="14" t="s">
        <v>277</v>
      </c>
      <c r="F232" s="291"/>
      <c r="G232" s="291"/>
      <c r="H232" s="380"/>
      <c r="I232" s="380"/>
      <c r="J232" s="13">
        <v>11.138999999999999</v>
      </c>
      <c r="K232" s="13">
        <v>8.7871666666666659</v>
      </c>
      <c r="L232" s="13">
        <v>10.846</v>
      </c>
      <c r="M232" s="14">
        <v>0</v>
      </c>
      <c r="N232" s="13">
        <v>10.552714285714286</v>
      </c>
      <c r="O232" s="14">
        <v>0</v>
      </c>
    </row>
    <row r="233" spans="1:15" x14ac:dyDescent="0.3">
      <c r="A233" s="12">
        <v>2017</v>
      </c>
      <c r="B233" s="12" t="s">
        <v>77</v>
      </c>
      <c r="C233" s="60">
        <v>1058430</v>
      </c>
      <c r="D233" s="12" t="s">
        <v>7</v>
      </c>
      <c r="E233" s="14" t="s">
        <v>305</v>
      </c>
      <c r="F233" s="291"/>
      <c r="G233" s="291"/>
      <c r="H233" s="380"/>
      <c r="I233" s="380"/>
      <c r="J233" s="13">
        <v>11.819000000000001</v>
      </c>
      <c r="K233" s="13">
        <v>9.5753541666666653</v>
      </c>
      <c r="L233" s="13">
        <v>11.555714285714286</v>
      </c>
      <c r="M233" s="14">
        <v>0</v>
      </c>
      <c r="N233" s="13">
        <v>10.804142857142859</v>
      </c>
      <c r="O233" s="14">
        <v>0</v>
      </c>
    </row>
    <row r="234" spans="1:15" x14ac:dyDescent="0.3">
      <c r="A234" s="12">
        <v>2018</v>
      </c>
      <c r="B234" s="12" t="s">
        <v>77</v>
      </c>
      <c r="C234" s="60">
        <v>1058430</v>
      </c>
      <c r="D234" s="12" t="s">
        <v>7</v>
      </c>
      <c r="E234" s="14" t="s">
        <v>358</v>
      </c>
      <c r="F234" s="291"/>
      <c r="G234" s="291"/>
      <c r="H234" s="380"/>
      <c r="I234" s="380"/>
      <c r="J234" s="13">
        <v>10.651</v>
      </c>
      <c r="K234" s="13">
        <v>8.9643125000000001</v>
      </c>
      <c r="L234" s="13">
        <v>10.412999999999998</v>
      </c>
      <c r="M234" s="14">
        <v>0</v>
      </c>
      <c r="N234" s="13">
        <v>10.104857142857144</v>
      </c>
      <c r="O234" s="14">
        <v>0</v>
      </c>
    </row>
    <row r="235" spans="1:15" x14ac:dyDescent="0.3">
      <c r="A235" s="12">
        <v>2019</v>
      </c>
      <c r="B235" s="12" t="s">
        <v>77</v>
      </c>
      <c r="C235" s="60">
        <v>1058430</v>
      </c>
      <c r="D235" s="12" t="s">
        <v>7</v>
      </c>
      <c r="E235" s="14" t="s">
        <v>435</v>
      </c>
      <c r="F235" s="291"/>
      <c r="G235" s="291"/>
      <c r="H235" s="380"/>
      <c r="I235" s="380"/>
      <c r="J235" s="13">
        <v>9.8659999999999997</v>
      </c>
      <c r="K235" s="13">
        <v>8.5978750000000002</v>
      </c>
      <c r="L235" s="13">
        <v>9.5845714285714276</v>
      </c>
      <c r="M235" s="14">
        <v>0</v>
      </c>
      <c r="N235" s="13">
        <v>9.5845714285714276</v>
      </c>
      <c r="O235" s="14">
        <v>0</v>
      </c>
    </row>
    <row r="236" spans="1:15" x14ac:dyDescent="0.3">
      <c r="A236" s="12">
        <v>2020</v>
      </c>
      <c r="B236" s="12" t="s">
        <v>77</v>
      </c>
      <c r="C236" s="60">
        <v>1058430</v>
      </c>
      <c r="D236" s="12" t="s">
        <v>7</v>
      </c>
      <c r="E236" s="14" t="s">
        <v>646</v>
      </c>
      <c r="F236" s="291"/>
      <c r="G236" s="291"/>
      <c r="H236" s="380"/>
      <c r="I236" s="380"/>
      <c r="J236" s="13">
        <v>10.063000000000001</v>
      </c>
      <c r="K236" s="13">
        <v>8.3422083333333337</v>
      </c>
      <c r="L236" s="13">
        <v>9.6271428571428572</v>
      </c>
      <c r="M236" s="14">
        <v>0</v>
      </c>
      <c r="N236" s="13">
        <v>9.6271428571428572</v>
      </c>
      <c r="O236" s="14">
        <v>0</v>
      </c>
    </row>
    <row r="237" spans="1:15" x14ac:dyDescent="0.3">
      <c r="A237" s="12">
        <v>2021</v>
      </c>
      <c r="B237" s="12" t="s">
        <v>77</v>
      </c>
      <c r="C237" s="60">
        <v>1058430</v>
      </c>
      <c r="D237" s="12" t="s">
        <v>7</v>
      </c>
      <c r="E237" s="14" t="s">
        <v>739</v>
      </c>
      <c r="F237" s="291"/>
      <c r="G237" s="291"/>
      <c r="H237" s="380"/>
      <c r="I237" s="380"/>
      <c r="J237" s="13">
        <v>14.324999999999999</v>
      </c>
      <c r="K237" s="13">
        <v>10.504375000000001</v>
      </c>
      <c r="L237" s="13">
        <v>13.03242857142857</v>
      </c>
      <c r="M237" s="14">
        <v>0</v>
      </c>
      <c r="N237" s="13">
        <v>13.03242857142857</v>
      </c>
      <c r="O237" s="14">
        <v>0</v>
      </c>
    </row>
    <row r="238" spans="1:15" x14ac:dyDescent="0.3">
      <c r="A238" s="53" t="s">
        <v>179</v>
      </c>
      <c r="B238" s="12"/>
      <c r="C238" s="60"/>
      <c r="D238" s="12"/>
      <c r="E238" s="14"/>
      <c r="F238" s="291"/>
      <c r="G238" s="291"/>
      <c r="H238" s="381"/>
      <c r="I238" s="381"/>
      <c r="J238" s="13"/>
      <c r="K238" s="13"/>
      <c r="L238" s="13"/>
      <c r="M238" s="14"/>
      <c r="N238" s="13"/>
      <c r="O238" s="14"/>
    </row>
    <row r="239" spans="1:15" x14ac:dyDescent="0.3">
      <c r="A239" s="12">
        <v>2012</v>
      </c>
      <c r="B239" s="12" t="s">
        <v>85</v>
      </c>
      <c r="C239" s="60" t="s">
        <v>206</v>
      </c>
      <c r="D239" s="12" t="s">
        <v>139</v>
      </c>
      <c r="E239" s="12" t="s">
        <v>95</v>
      </c>
      <c r="F239" s="287">
        <v>681926</v>
      </c>
      <c r="G239" s="287">
        <v>4910060</v>
      </c>
      <c r="H239" s="382">
        <v>44.321008568917897</v>
      </c>
      <c r="I239" s="382">
        <v>-114.71849175385999</v>
      </c>
      <c r="J239" s="13">
        <v>15.127000000000001</v>
      </c>
      <c r="K239" s="13">
        <v>11.944927083333333</v>
      </c>
      <c r="L239" s="13">
        <v>14.438999999999998</v>
      </c>
      <c r="M239" s="14">
        <v>0</v>
      </c>
      <c r="N239" s="13">
        <v>14.438999999999998</v>
      </c>
      <c r="O239" s="14">
        <v>0</v>
      </c>
    </row>
    <row r="240" spans="1:15" x14ac:dyDescent="0.3">
      <c r="A240" s="12">
        <v>2013</v>
      </c>
      <c r="B240" s="12" t="s">
        <v>85</v>
      </c>
      <c r="C240" s="60" t="s">
        <v>206</v>
      </c>
      <c r="D240" s="12" t="s">
        <v>3</v>
      </c>
      <c r="E240" s="12" t="s">
        <v>205</v>
      </c>
      <c r="F240" s="287"/>
      <c r="G240" s="287"/>
      <c r="H240" s="382"/>
      <c r="I240" s="382"/>
      <c r="J240" s="13">
        <v>16.677</v>
      </c>
      <c r="K240" s="13">
        <v>12.444552083333333</v>
      </c>
      <c r="L240" s="13">
        <v>15.96214285714286</v>
      </c>
      <c r="M240" s="14">
        <v>0</v>
      </c>
      <c r="N240" s="13">
        <v>14.757428571428573</v>
      </c>
      <c r="O240" s="14">
        <v>0</v>
      </c>
    </row>
    <row r="241" spans="1:15" x14ac:dyDescent="0.3">
      <c r="A241" s="53" t="s">
        <v>82</v>
      </c>
      <c r="B241" s="12"/>
      <c r="C241" s="60"/>
      <c r="D241" s="12"/>
      <c r="E241" s="12"/>
      <c r="F241" s="287"/>
      <c r="G241" s="287"/>
      <c r="H241" s="380"/>
      <c r="I241" s="380"/>
      <c r="J241" s="13"/>
      <c r="K241" s="13"/>
      <c r="L241" s="13"/>
      <c r="M241" s="14"/>
      <c r="N241" s="13"/>
      <c r="O241" s="14"/>
    </row>
    <row r="242" spans="1:15" x14ac:dyDescent="0.3">
      <c r="A242" s="12">
        <v>2010</v>
      </c>
      <c r="B242" s="12" t="s">
        <v>77</v>
      </c>
      <c r="C242" s="60">
        <v>2286127</v>
      </c>
      <c r="D242" s="12" t="s">
        <v>7</v>
      </c>
      <c r="E242" s="12" t="s">
        <v>48</v>
      </c>
      <c r="F242" s="287">
        <v>682036</v>
      </c>
      <c r="G242" s="287">
        <v>4909677</v>
      </c>
      <c r="H242" s="382">
        <v>44.317545604178001</v>
      </c>
      <c r="I242" s="382">
        <v>-114.717296808783</v>
      </c>
      <c r="J242" s="13">
        <v>12.2</v>
      </c>
      <c r="K242" s="13">
        <v>10.7</v>
      </c>
      <c r="L242" s="13">
        <v>11.556857142857144</v>
      </c>
      <c r="M242" s="14">
        <v>0</v>
      </c>
      <c r="N242" s="13">
        <v>11.525857142857143</v>
      </c>
      <c r="O242" s="14">
        <v>0</v>
      </c>
    </row>
    <row r="243" spans="1:15" x14ac:dyDescent="0.3">
      <c r="A243" s="12">
        <v>2011</v>
      </c>
      <c r="B243" s="12" t="s">
        <v>77</v>
      </c>
      <c r="C243" s="60">
        <v>2292159</v>
      </c>
      <c r="D243" s="12" t="s">
        <v>7</v>
      </c>
      <c r="E243" s="12" t="s">
        <v>52</v>
      </c>
      <c r="F243" s="287"/>
      <c r="G243" s="287"/>
      <c r="H243" s="382"/>
      <c r="I243" s="382"/>
      <c r="J243" s="13">
        <v>12.11</v>
      </c>
      <c r="K243" s="13">
        <v>10.533979166666667</v>
      </c>
      <c r="L243" s="13">
        <v>11.374285714285715</v>
      </c>
      <c r="M243" s="14">
        <v>0</v>
      </c>
      <c r="N243" s="13">
        <v>11.374285714285715</v>
      </c>
      <c r="O243" s="14">
        <v>0</v>
      </c>
    </row>
    <row r="244" spans="1:15" x14ac:dyDescent="0.3">
      <c r="A244" s="12">
        <v>2012</v>
      </c>
      <c r="B244" s="12" t="s">
        <v>77</v>
      </c>
      <c r="C244" s="60">
        <v>2292161</v>
      </c>
      <c r="D244" s="12" t="s">
        <v>7</v>
      </c>
      <c r="E244" s="12" t="s">
        <v>99</v>
      </c>
      <c r="F244" s="287"/>
      <c r="G244" s="287"/>
      <c r="H244" s="382"/>
      <c r="I244" s="382"/>
      <c r="J244" s="13">
        <v>12.98</v>
      </c>
      <c r="K244" s="13">
        <v>11.306270833333331</v>
      </c>
      <c r="L244" s="13">
        <v>12.234285714285715</v>
      </c>
      <c r="M244" s="14">
        <v>0</v>
      </c>
      <c r="N244" s="13">
        <v>12.123714285714287</v>
      </c>
      <c r="O244" s="14">
        <v>0</v>
      </c>
    </row>
    <row r="245" spans="1:15" x14ac:dyDescent="0.3">
      <c r="A245" s="12">
        <v>2013</v>
      </c>
      <c r="B245" s="12" t="s">
        <v>85</v>
      </c>
      <c r="C245" s="60" t="s">
        <v>167</v>
      </c>
      <c r="D245" s="12" t="s">
        <v>3</v>
      </c>
      <c r="E245" s="12" t="s">
        <v>205</v>
      </c>
      <c r="F245" s="287">
        <v>682036</v>
      </c>
      <c r="G245" s="287">
        <v>4909674</v>
      </c>
      <c r="H245" s="382">
        <v>44.317518616626401</v>
      </c>
      <c r="I245" s="382">
        <v>-114.71729785561899</v>
      </c>
      <c r="J245" s="13">
        <v>14.002000000000001</v>
      </c>
      <c r="K245" s="13">
        <v>11.987833333333326</v>
      </c>
      <c r="L245" s="13">
        <v>13.74457142857143</v>
      </c>
      <c r="M245" s="14">
        <v>0</v>
      </c>
      <c r="N245" s="13">
        <v>12.094428571428571</v>
      </c>
      <c r="O245" s="14">
        <v>0</v>
      </c>
    </row>
    <row r="246" spans="1:15" x14ac:dyDescent="0.3">
      <c r="A246" s="53" t="s">
        <v>66</v>
      </c>
      <c r="B246" s="12"/>
      <c r="C246" s="60"/>
      <c r="D246" s="12"/>
      <c r="E246" s="12"/>
      <c r="F246" s="287"/>
      <c r="G246" s="287"/>
      <c r="H246" s="381"/>
      <c r="I246" s="381"/>
      <c r="J246" s="13"/>
      <c r="K246" s="13"/>
      <c r="L246" s="13"/>
      <c r="M246" s="14"/>
      <c r="N246" s="13"/>
      <c r="O246" s="14"/>
    </row>
    <row r="247" spans="1:15" x14ac:dyDescent="0.3">
      <c r="A247" s="12">
        <v>2009</v>
      </c>
      <c r="B247" s="12" t="s">
        <v>77</v>
      </c>
      <c r="C247" s="60" t="s">
        <v>67</v>
      </c>
      <c r="D247" s="12" t="s">
        <v>10</v>
      </c>
      <c r="E247" s="12" t="s">
        <v>32</v>
      </c>
      <c r="F247" s="287">
        <v>682253</v>
      </c>
      <c r="G247" s="287">
        <v>4909568</v>
      </c>
      <c r="H247" s="382">
        <v>44.316510662085697</v>
      </c>
      <c r="I247" s="382">
        <v>-114.71461589049299</v>
      </c>
      <c r="J247" s="13">
        <v>10.94</v>
      </c>
      <c r="K247" s="13">
        <v>8.3000000000000007</v>
      </c>
      <c r="L247" s="13">
        <v>10.216428571428571</v>
      </c>
      <c r="M247" s="14">
        <v>0</v>
      </c>
      <c r="N247" s="13">
        <v>9.3449999999999989</v>
      </c>
      <c r="O247" s="14">
        <v>0</v>
      </c>
    </row>
    <row r="248" spans="1:15" x14ac:dyDescent="0.3">
      <c r="A248" s="12">
        <v>2011</v>
      </c>
      <c r="B248" s="12" t="s">
        <v>77</v>
      </c>
      <c r="C248" s="60">
        <v>2292158</v>
      </c>
      <c r="D248" s="12" t="s">
        <v>7</v>
      </c>
      <c r="E248" s="12" t="s">
        <v>52</v>
      </c>
      <c r="F248" s="287"/>
      <c r="G248" s="287"/>
      <c r="H248" s="380"/>
      <c r="I248" s="380"/>
      <c r="J248" s="13">
        <v>10.651</v>
      </c>
      <c r="K248" s="13">
        <v>7.463041666666669</v>
      </c>
      <c r="L248" s="13">
        <v>9.9048571428571428</v>
      </c>
      <c r="M248" s="14">
        <v>0</v>
      </c>
      <c r="N248" s="13">
        <v>8.7222857142857144</v>
      </c>
      <c r="O248" s="14">
        <v>0</v>
      </c>
    </row>
    <row r="249" spans="1:15" x14ac:dyDescent="0.3">
      <c r="A249" s="12">
        <v>2013</v>
      </c>
      <c r="B249" s="12" t="s">
        <v>77</v>
      </c>
      <c r="C249" s="60">
        <v>2292161</v>
      </c>
      <c r="D249" s="12" t="s">
        <v>7</v>
      </c>
      <c r="E249" s="12" t="s">
        <v>148</v>
      </c>
      <c r="F249" s="287"/>
      <c r="G249" s="287"/>
      <c r="H249" s="380"/>
      <c r="I249" s="380"/>
      <c r="J249" s="13">
        <v>10.553000000000001</v>
      </c>
      <c r="K249" s="13">
        <v>8.9516666666666698</v>
      </c>
      <c r="L249" s="13">
        <v>10.328999999999999</v>
      </c>
      <c r="M249" s="14">
        <v>0</v>
      </c>
      <c r="N249" s="13">
        <v>8.6075714285714273</v>
      </c>
      <c r="O249" s="14">
        <v>0</v>
      </c>
    </row>
    <row r="250" spans="1:15" x14ac:dyDescent="0.3">
      <c r="A250" s="12">
        <v>2014</v>
      </c>
      <c r="B250" s="12" t="s">
        <v>77</v>
      </c>
      <c r="C250" s="60">
        <v>2292161</v>
      </c>
      <c r="D250" s="12" t="s">
        <v>7</v>
      </c>
      <c r="E250" s="12" t="s">
        <v>213</v>
      </c>
      <c r="F250" s="287"/>
      <c r="G250" s="287"/>
      <c r="H250" s="380"/>
      <c r="I250" s="380"/>
      <c r="J250" s="13">
        <v>9.1760000000000002</v>
      </c>
      <c r="K250" s="13">
        <v>7.5507083333333318</v>
      </c>
      <c r="L250" s="13">
        <v>8.9494285714285713</v>
      </c>
      <c r="M250" s="14">
        <v>0</v>
      </c>
      <c r="N250" s="13">
        <v>8.4662857142857142</v>
      </c>
      <c r="O250" s="14">
        <v>0</v>
      </c>
    </row>
    <row r="251" spans="1:15" x14ac:dyDescent="0.3">
      <c r="A251" s="12">
        <v>2015</v>
      </c>
      <c r="B251" s="12" t="s">
        <v>77</v>
      </c>
      <c r="C251" s="60">
        <v>2292161</v>
      </c>
      <c r="D251" s="12" t="s">
        <v>7</v>
      </c>
      <c r="E251" s="12" t="s">
        <v>251</v>
      </c>
      <c r="F251" s="287"/>
      <c r="G251" s="287"/>
      <c r="H251" s="380"/>
      <c r="I251" s="380"/>
      <c r="J251" s="13">
        <v>10.161</v>
      </c>
      <c r="K251" s="13">
        <v>7.3281666666666672</v>
      </c>
      <c r="L251" s="13">
        <v>8.9309999999999992</v>
      </c>
      <c r="M251" s="14">
        <v>0</v>
      </c>
      <c r="N251" s="13">
        <v>7.9105714285714299</v>
      </c>
      <c r="O251" s="14">
        <v>0</v>
      </c>
    </row>
    <row r="252" spans="1:15" x14ac:dyDescent="0.3">
      <c r="A252" s="12">
        <v>2020</v>
      </c>
      <c r="B252" s="12" t="s">
        <v>77</v>
      </c>
      <c r="C252" s="60">
        <v>2292161</v>
      </c>
      <c r="D252" s="12" t="s">
        <v>7</v>
      </c>
      <c r="E252" s="12" t="s">
        <v>750</v>
      </c>
      <c r="F252" s="287"/>
      <c r="G252" s="287"/>
      <c r="H252" s="380"/>
      <c r="I252" s="380"/>
      <c r="J252" s="13">
        <v>7.5819999999999999</v>
      </c>
      <c r="K252" s="13">
        <v>6.1632708333333346</v>
      </c>
      <c r="L252" s="13">
        <v>7.265428571428572</v>
      </c>
      <c r="M252" s="14">
        <v>0</v>
      </c>
      <c r="N252" s="13">
        <v>6.7608571428571427</v>
      </c>
      <c r="O252" s="14">
        <v>0</v>
      </c>
    </row>
    <row r="253" spans="1:15" x14ac:dyDescent="0.3">
      <c r="A253" s="53" t="s">
        <v>180</v>
      </c>
      <c r="B253" s="12"/>
      <c r="C253" s="60"/>
      <c r="D253" s="12"/>
      <c r="E253" s="14"/>
      <c r="F253" s="291"/>
      <c r="G253" s="291"/>
      <c r="H253" s="380"/>
      <c r="I253" s="380"/>
      <c r="J253" s="13"/>
      <c r="K253" s="13"/>
      <c r="L253" s="13"/>
      <c r="M253" s="14"/>
      <c r="N253" s="13"/>
      <c r="O253" s="14"/>
    </row>
    <row r="254" spans="1:15" x14ac:dyDescent="0.3">
      <c r="A254" s="12">
        <v>2011</v>
      </c>
      <c r="B254" s="12" t="s">
        <v>77</v>
      </c>
      <c r="C254" s="60">
        <v>9753770</v>
      </c>
      <c r="D254" s="12" t="s">
        <v>7</v>
      </c>
      <c r="E254" s="12" t="s">
        <v>49</v>
      </c>
      <c r="F254" s="287">
        <v>682152</v>
      </c>
      <c r="G254" s="287">
        <v>4909124</v>
      </c>
      <c r="H254" s="380">
        <v>44.312541831274601</v>
      </c>
      <c r="I254" s="380">
        <v>-114.716036399028</v>
      </c>
      <c r="J254" s="13">
        <v>12.882999999999999</v>
      </c>
      <c r="K254" s="13">
        <v>10.254645833333333</v>
      </c>
      <c r="L254" s="13">
        <v>12.331142857142856</v>
      </c>
      <c r="M254" s="14">
        <v>0</v>
      </c>
      <c r="N254" s="13">
        <v>12.331142857142856</v>
      </c>
      <c r="O254" s="14">
        <v>0</v>
      </c>
    </row>
    <row r="255" spans="1:15" x14ac:dyDescent="0.3">
      <c r="A255" s="12">
        <v>2013</v>
      </c>
      <c r="B255" s="12" t="s">
        <v>85</v>
      </c>
      <c r="C255" s="60" t="s">
        <v>168</v>
      </c>
      <c r="D255" s="12" t="s">
        <v>3</v>
      </c>
      <c r="E255" s="12" t="s">
        <v>157</v>
      </c>
      <c r="F255" s="287">
        <v>682149</v>
      </c>
      <c r="G255" s="287">
        <v>4909126</v>
      </c>
      <c r="H255" s="380">
        <v>44.3125605748914</v>
      </c>
      <c r="I255" s="380">
        <v>-114.71607328754</v>
      </c>
      <c r="J255" s="13">
        <v>12.654</v>
      </c>
      <c r="K255" s="13">
        <v>12.066302083333346</v>
      </c>
      <c r="L255" s="13">
        <v>12.270857142857144</v>
      </c>
      <c r="M255" s="14">
        <v>0</v>
      </c>
      <c r="N255" s="13">
        <v>12.270857142857144</v>
      </c>
      <c r="O255" s="14">
        <v>0</v>
      </c>
    </row>
    <row r="256" spans="1:15" x14ac:dyDescent="0.3">
      <c r="A256" s="53" t="s">
        <v>181</v>
      </c>
      <c r="B256" s="12"/>
      <c r="C256" s="60"/>
      <c r="D256" s="12"/>
      <c r="E256" s="12"/>
      <c r="F256" s="287"/>
      <c r="G256" s="287"/>
      <c r="H256" s="380"/>
      <c r="I256" s="380"/>
      <c r="J256" s="13"/>
      <c r="K256" s="13"/>
      <c r="L256" s="13"/>
      <c r="M256" s="14"/>
      <c r="N256" s="13"/>
      <c r="O256" s="14"/>
    </row>
    <row r="257" spans="1:15" x14ac:dyDescent="0.3">
      <c r="A257" s="12">
        <v>2013</v>
      </c>
      <c r="B257" s="12" t="s">
        <v>85</v>
      </c>
      <c r="C257" s="60" t="s">
        <v>338</v>
      </c>
      <c r="D257" s="12" t="s">
        <v>3</v>
      </c>
      <c r="E257" s="12" t="s">
        <v>157</v>
      </c>
      <c r="F257" s="287">
        <v>682148</v>
      </c>
      <c r="G257" s="287">
        <v>4908944</v>
      </c>
      <c r="H257" s="380">
        <v>44.310923580410098</v>
      </c>
      <c r="I257" s="380">
        <v>-114.716149344445</v>
      </c>
      <c r="J257" s="13">
        <v>22.585000000000001</v>
      </c>
      <c r="K257" s="13">
        <v>14.314166666666667</v>
      </c>
      <c r="L257" s="13">
        <v>20.738142857142858</v>
      </c>
      <c r="M257" s="14">
        <v>16</v>
      </c>
      <c r="N257" s="13">
        <v>17.720571428571425</v>
      </c>
      <c r="O257" s="14">
        <v>26</v>
      </c>
    </row>
    <row r="258" spans="1:15" x14ac:dyDescent="0.3">
      <c r="A258" s="53" t="s">
        <v>674</v>
      </c>
      <c r="B258" s="12"/>
      <c r="C258" s="60"/>
      <c r="D258" s="12"/>
      <c r="E258" s="12"/>
      <c r="F258" s="287"/>
      <c r="G258" s="287"/>
      <c r="H258" s="380"/>
      <c r="I258" s="380"/>
      <c r="J258" s="13"/>
      <c r="K258" s="13"/>
      <c r="L258" s="13"/>
      <c r="M258" s="14"/>
      <c r="N258" s="13"/>
      <c r="O258" s="14"/>
    </row>
    <row r="259" spans="1:15" x14ac:dyDescent="0.3">
      <c r="A259" s="14">
        <v>2020</v>
      </c>
      <c r="B259" s="12" t="s">
        <v>77</v>
      </c>
      <c r="C259" s="60">
        <v>9847300</v>
      </c>
      <c r="D259" s="12" t="s">
        <v>7</v>
      </c>
      <c r="E259" s="12" t="s">
        <v>647</v>
      </c>
      <c r="F259" s="291">
        <v>682016</v>
      </c>
      <c r="G259" s="291">
        <v>4908652</v>
      </c>
      <c r="H259" s="382">
        <v>44.308300000000003</v>
      </c>
      <c r="I259" s="382">
        <v>-114.7179</v>
      </c>
      <c r="J259" s="13">
        <v>14.804</v>
      </c>
      <c r="K259" s="13">
        <v>12.971333333333332</v>
      </c>
      <c r="L259" s="13">
        <v>14.379999999999999</v>
      </c>
      <c r="M259" s="14">
        <v>0</v>
      </c>
      <c r="N259" s="13">
        <v>14.379999999999999</v>
      </c>
      <c r="O259" s="14">
        <v>0</v>
      </c>
    </row>
    <row r="260" spans="1:15" x14ac:dyDescent="0.3">
      <c r="A260" s="14">
        <v>2021</v>
      </c>
      <c r="B260" s="12" t="s">
        <v>77</v>
      </c>
      <c r="C260" s="60">
        <v>9847300</v>
      </c>
      <c r="D260" s="12" t="s">
        <v>7</v>
      </c>
      <c r="E260" s="12" t="s">
        <v>737</v>
      </c>
      <c r="F260" s="291"/>
      <c r="G260" s="291"/>
      <c r="H260" s="382"/>
      <c r="I260" s="382"/>
      <c r="J260" s="13">
        <v>14.23</v>
      </c>
      <c r="K260" s="13">
        <v>13.645854166666666</v>
      </c>
      <c r="L260" s="13">
        <v>13.900714285714287</v>
      </c>
      <c r="M260" s="14">
        <v>0</v>
      </c>
      <c r="N260" s="13">
        <v>13.900714285714287</v>
      </c>
      <c r="O260" s="14">
        <v>0</v>
      </c>
    </row>
    <row r="261" spans="1:15" x14ac:dyDescent="0.3">
      <c r="A261" s="53" t="s">
        <v>371</v>
      </c>
      <c r="B261" s="12"/>
      <c r="C261" s="60"/>
      <c r="D261" s="12"/>
      <c r="E261" s="12"/>
      <c r="F261" s="287"/>
      <c r="G261" s="287"/>
      <c r="H261" s="380"/>
      <c r="I261" s="380"/>
      <c r="J261" s="13"/>
      <c r="K261" s="13"/>
      <c r="L261" s="13"/>
      <c r="M261" s="14"/>
      <c r="N261" s="13"/>
      <c r="O261" s="14"/>
    </row>
    <row r="262" spans="1:15" x14ac:dyDescent="0.3">
      <c r="A262" s="14">
        <v>2015</v>
      </c>
      <c r="B262" s="12" t="s">
        <v>77</v>
      </c>
      <c r="C262" s="60">
        <v>2292168</v>
      </c>
      <c r="D262" s="12" t="s">
        <v>7</v>
      </c>
      <c r="E262" s="12" t="s">
        <v>251</v>
      </c>
      <c r="F262" s="287">
        <v>681974</v>
      </c>
      <c r="G262" s="287">
        <v>4908517</v>
      </c>
      <c r="H262" s="382">
        <v>44.307125930799998</v>
      </c>
      <c r="I262" s="382">
        <v>-114.718478196514</v>
      </c>
      <c r="J262" s="13">
        <v>20.329000000000001</v>
      </c>
      <c r="K262" s="13">
        <v>14.779833333333336</v>
      </c>
      <c r="L262" s="13">
        <v>18.968999999999998</v>
      </c>
      <c r="M262" s="14">
        <v>22</v>
      </c>
      <c r="N262" s="13">
        <v>18.968999999999998</v>
      </c>
      <c r="O262" s="14">
        <v>41</v>
      </c>
    </row>
    <row r="263" spans="1:15" x14ac:dyDescent="0.3">
      <c r="A263" s="53" t="s">
        <v>659</v>
      </c>
      <c r="B263" s="12"/>
      <c r="C263" s="60"/>
      <c r="D263" s="12"/>
      <c r="E263" s="12"/>
      <c r="F263" s="287"/>
      <c r="G263" s="287"/>
      <c r="H263" s="381"/>
      <c r="I263" s="381"/>
      <c r="J263" s="13"/>
      <c r="K263" s="13"/>
      <c r="L263" s="13"/>
      <c r="M263" s="14"/>
      <c r="N263" s="13"/>
      <c r="O263" s="14"/>
    </row>
    <row r="264" spans="1:15" x14ac:dyDescent="0.3">
      <c r="A264" s="12">
        <v>2011</v>
      </c>
      <c r="B264" s="12" t="s">
        <v>77</v>
      </c>
      <c r="C264" s="60">
        <v>9753769</v>
      </c>
      <c r="D264" s="12" t="s">
        <v>7</v>
      </c>
      <c r="E264" s="12" t="s">
        <v>49</v>
      </c>
      <c r="F264" s="287">
        <v>681930</v>
      </c>
      <c r="G264" s="287">
        <v>4908445</v>
      </c>
      <c r="H264" s="382">
        <v>44.3064892415671</v>
      </c>
      <c r="I264" s="382">
        <v>-114.719054513334</v>
      </c>
      <c r="J264" s="13">
        <v>14.613</v>
      </c>
      <c r="K264" s="13">
        <v>11.692583333333337</v>
      </c>
      <c r="L264" s="13">
        <v>14.18842857142857</v>
      </c>
      <c r="M264" s="14">
        <v>0</v>
      </c>
      <c r="N264" s="13">
        <v>14.18842857142857</v>
      </c>
      <c r="O264" s="14">
        <v>0</v>
      </c>
    </row>
    <row r="265" spans="1:15" x14ac:dyDescent="0.3">
      <c r="A265" s="12">
        <v>2012</v>
      </c>
      <c r="B265" s="12" t="s">
        <v>85</v>
      </c>
      <c r="C265" s="60" t="s">
        <v>369</v>
      </c>
      <c r="D265" s="12" t="s">
        <v>3</v>
      </c>
      <c r="E265" s="12" t="s">
        <v>370</v>
      </c>
      <c r="F265" s="287">
        <v>681930</v>
      </c>
      <c r="G265" s="287">
        <v>4908444</v>
      </c>
      <c r="H265" s="380">
        <v>44.3064892415671</v>
      </c>
      <c r="I265" s="380">
        <v>-114.719054513334</v>
      </c>
      <c r="J265" s="13">
        <v>14.721</v>
      </c>
      <c r="K265" s="13">
        <v>12.292552083333325</v>
      </c>
      <c r="L265" s="13">
        <v>14.364857142857144</v>
      </c>
      <c r="M265" s="14">
        <v>0</v>
      </c>
      <c r="N265" s="13">
        <v>14.364857142857144</v>
      </c>
      <c r="O265" s="14">
        <v>0</v>
      </c>
    </row>
    <row r="266" spans="1:15" x14ac:dyDescent="0.3">
      <c r="A266" s="12">
        <v>2013</v>
      </c>
      <c r="B266" s="12" t="s">
        <v>77</v>
      </c>
      <c r="C266" s="60" t="s">
        <v>414</v>
      </c>
      <c r="D266" s="12" t="s">
        <v>409</v>
      </c>
      <c r="E266" s="12" t="s">
        <v>410</v>
      </c>
      <c r="F266" s="287">
        <v>681930</v>
      </c>
      <c r="G266" s="287">
        <v>4908444</v>
      </c>
      <c r="H266" s="380">
        <v>44.3064892415671</v>
      </c>
      <c r="I266" s="380">
        <v>-114.719054513334</v>
      </c>
      <c r="J266" s="13">
        <v>21.378</v>
      </c>
      <c r="K266" s="13">
        <v>14.449833333333336</v>
      </c>
      <c r="L266" s="13">
        <v>18.426285714285715</v>
      </c>
      <c r="M266" s="14">
        <v>5</v>
      </c>
      <c r="N266" s="13"/>
      <c r="O266" s="14"/>
    </row>
    <row r="267" spans="1:15" x14ac:dyDescent="0.3">
      <c r="A267" s="12">
        <v>2013</v>
      </c>
      <c r="B267" s="12" t="s">
        <v>85</v>
      </c>
      <c r="C267" s="60" t="s">
        <v>408</v>
      </c>
      <c r="D267" s="12" t="s">
        <v>3</v>
      </c>
      <c r="E267" s="12" t="s">
        <v>411</v>
      </c>
      <c r="F267" s="287"/>
      <c r="G267" s="287"/>
      <c r="H267" s="380"/>
      <c r="I267" s="380"/>
      <c r="J267" s="13">
        <v>21.032</v>
      </c>
      <c r="K267" s="13">
        <v>14.242916666666666</v>
      </c>
      <c r="L267" s="13">
        <v>18.808142857142855</v>
      </c>
      <c r="M267" s="14">
        <v>6</v>
      </c>
      <c r="N267" s="13"/>
      <c r="O267" s="14"/>
    </row>
    <row r="268" spans="1:15" x14ac:dyDescent="0.3">
      <c r="A268" s="295" t="s">
        <v>479</v>
      </c>
      <c r="B268" s="12" t="s">
        <v>77</v>
      </c>
      <c r="C268" s="60">
        <v>20261608</v>
      </c>
      <c r="D268" s="12" t="s">
        <v>7</v>
      </c>
      <c r="E268" s="14" t="s">
        <v>360</v>
      </c>
      <c r="F268" s="291"/>
      <c r="G268" s="291"/>
      <c r="H268" s="382"/>
      <c r="I268" s="382"/>
      <c r="J268" s="13">
        <v>17.57</v>
      </c>
      <c r="K268" s="13">
        <v>13.773125000000002</v>
      </c>
      <c r="L268" s="13">
        <v>16.971571428571426</v>
      </c>
      <c r="M268" s="14">
        <v>0</v>
      </c>
      <c r="N268" s="13">
        <v>16.971571428571426</v>
      </c>
      <c r="O268" s="14">
        <v>11</v>
      </c>
    </row>
    <row r="269" spans="1:15" x14ac:dyDescent="0.3">
      <c r="A269" s="295" t="s">
        <v>480</v>
      </c>
      <c r="B269" s="12" t="s">
        <v>77</v>
      </c>
      <c r="C269" s="60">
        <v>11002731</v>
      </c>
      <c r="D269" s="12" t="s">
        <v>7</v>
      </c>
      <c r="E269" s="14" t="s">
        <v>437</v>
      </c>
      <c r="F269" s="291"/>
      <c r="G269" s="291"/>
      <c r="H269" s="382"/>
      <c r="I269" s="382"/>
      <c r="J269" s="13">
        <v>18.236000000000001</v>
      </c>
      <c r="K269" s="13">
        <v>13.441875000000005</v>
      </c>
      <c r="L269" s="13">
        <v>16.711571428571428</v>
      </c>
      <c r="M269" s="14">
        <v>0</v>
      </c>
      <c r="N269" s="13">
        <v>16.711571428571428</v>
      </c>
      <c r="O269" s="14">
        <v>22</v>
      </c>
    </row>
    <row r="270" spans="1:15" x14ac:dyDescent="0.3">
      <c r="A270" s="12">
        <v>2019</v>
      </c>
      <c r="B270" s="12" t="s">
        <v>77</v>
      </c>
      <c r="C270" s="60">
        <v>20261608</v>
      </c>
      <c r="D270" s="12" t="s">
        <v>7</v>
      </c>
      <c r="E270" s="14" t="s">
        <v>422</v>
      </c>
      <c r="F270" s="291"/>
      <c r="G270" s="291"/>
      <c r="H270" s="382"/>
      <c r="I270" s="382"/>
      <c r="J270" s="13">
        <v>18.331</v>
      </c>
      <c r="K270" s="13">
        <v>14.782729166666668</v>
      </c>
      <c r="L270" s="13">
        <v>17.59657142857143</v>
      </c>
      <c r="M270" s="14">
        <v>0</v>
      </c>
      <c r="N270" s="13">
        <v>17.59657142857143</v>
      </c>
      <c r="O270" s="14">
        <v>38</v>
      </c>
    </row>
    <row r="271" spans="1:15" x14ac:dyDescent="0.3">
      <c r="A271" s="12">
        <v>2020</v>
      </c>
      <c r="B271" s="12" t="s">
        <v>77</v>
      </c>
      <c r="C271" s="60">
        <v>20782403</v>
      </c>
      <c r="D271" s="12" t="s">
        <v>7</v>
      </c>
      <c r="E271" s="14" t="s">
        <v>641</v>
      </c>
      <c r="F271" s="291"/>
      <c r="G271" s="291"/>
      <c r="H271" s="382"/>
      <c r="I271" s="382"/>
      <c r="J271" s="13">
        <v>17.189</v>
      </c>
      <c r="K271" s="13">
        <v>13.299458333333339</v>
      </c>
      <c r="L271" s="13">
        <v>16.876142857142856</v>
      </c>
      <c r="M271" s="14">
        <v>0</v>
      </c>
      <c r="N271" s="13">
        <v>16.876142857142856</v>
      </c>
      <c r="O271" s="14">
        <v>22</v>
      </c>
    </row>
    <row r="272" spans="1:15" x14ac:dyDescent="0.3">
      <c r="A272" s="12">
        <v>2021</v>
      </c>
      <c r="B272" s="12" t="s">
        <v>77</v>
      </c>
      <c r="C272" s="60">
        <v>20782403</v>
      </c>
      <c r="D272" s="12" t="s">
        <v>7</v>
      </c>
      <c r="E272" s="14" t="s">
        <v>726</v>
      </c>
      <c r="F272" s="291"/>
      <c r="G272" s="291"/>
      <c r="H272" s="382"/>
      <c r="I272" s="382"/>
      <c r="J272" s="13">
        <v>20.138000000000002</v>
      </c>
      <c r="K272" s="13">
        <v>14.357333333333335</v>
      </c>
      <c r="L272" s="13">
        <v>19.173285714285718</v>
      </c>
      <c r="M272" s="14">
        <v>11</v>
      </c>
      <c r="N272" s="13">
        <v>19.173285714285718</v>
      </c>
      <c r="O272" s="14">
        <v>39</v>
      </c>
    </row>
    <row r="273" spans="1:16" x14ac:dyDescent="0.3">
      <c r="A273" s="53" t="s">
        <v>286</v>
      </c>
      <c r="B273" s="12"/>
      <c r="C273" s="60"/>
      <c r="D273" s="12"/>
      <c r="E273" s="14"/>
      <c r="F273" s="291"/>
      <c r="G273" s="291"/>
      <c r="H273" s="380"/>
      <c r="I273" s="380"/>
      <c r="J273" s="13"/>
      <c r="K273" s="13"/>
      <c r="L273" s="13"/>
      <c r="M273" s="14"/>
      <c r="N273" s="13"/>
      <c r="O273" s="14"/>
    </row>
    <row r="274" spans="1:16" x14ac:dyDescent="0.3">
      <c r="A274" s="12">
        <v>2012</v>
      </c>
      <c r="B274" s="12" t="s">
        <v>77</v>
      </c>
      <c r="C274" s="60" t="s">
        <v>87</v>
      </c>
      <c r="D274" s="12" t="s">
        <v>7</v>
      </c>
      <c r="E274" s="12" t="s">
        <v>101</v>
      </c>
      <c r="F274" s="287">
        <v>681522.7</v>
      </c>
      <c r="G274" s="287">
        <v>4912014.7</v>
      </c>
      <c r="H274" s="382">
        <v>44.338706289822703</v>
      </c>
      <c r="I274" s="382">
        <v>-114.72291071411399</v>
      </c>
      <c r="J274" s="13">
        <v>11.916</v>
      </c>
      <c r="K274" s="13">
        <v>10.597625000000003</v>
      </c>
      <c r="L274" s="13">
        <v>10.776</v>
      </c>
      <c r="M274" s="14">
        <v>0</v>
      </c>
      <c r="N274" s="13">
        <v>10.776</v>
      </c>
      <c r="O274" s="14">
        <v>0</v>
      </c>
    </row>
    <row r="275" spans="1:16" x14ac:dyDescent="0.3">
      <c r="A275" s="53" t="s">
        <v>539</v>
      </c>
      <c r="B275" s="12"/>
      <c r="C275" s="60"/>
      <c r="D275" s="12"/>
      <c r="E275" s="12"/>
      <c r="F275" s="287"/>
      <c r="G275" s="287"/>
      <c r="H275" s="381"/>
      <c r="I275" s="381"/>
      <c r="J275" s="13"/>
      <c r="K275" s="13"/>
      <c r="L275" s="13"/>
      <c r="M275" s="14"/>
      <c r="N275" s="13"/>
      <c r="O275" s="14"/>
    </row>
    <row r="276" spans="1:16" x14ac:dyDescent="0.3">
      <c r="A276" s="12">
        <v>2012</v>
      </c>
      <c r="B276" s="12" t="s">
        <v>77</v>
      </c>
      <c r="C276" s="60" t="s">
        <v>88</v>
      </c>
      <c r="D276" s="12" t="s">
        <v>7</v>
      </c>
      <c r="E276" s="12" t="s">
        <v>101</v>
      </c>
      <c r="F276" s="287">
        <v>681499</v>
      </c>
      <c r="G276" s="287">
        <v>4911999</v>
      </c>
      <c r="H276" s="382">
        <v>44.338568355812598</v>
      </c>
      <c r="I276" s="382">
        <v>-114.723217115281</v>
      </c>
      <c r="J276" s="13">
        <v>12.882999999999999</v>
      </c>
      <c r="K276" s="13">
        <v>11.759083333333329</v>
      </c>
      <c r="L276" s="13">
        <v>12.482857142857142</v>
      </c>
      <c r="M276" s="14">
        <v>0</v>
      </c>
      <c r="N276" s="13">
        <v>12.11</v>
      </c>
      <c r="O276" s="14">
        <v>0</v>
      </c>
    </row>
    <row r="277" spans="1:16" x14ac:dyDescent="0.3">
      <c r="A277" s="12">
        <v>2013</v>
      </c>
      <c r="B277" s="12" t="s">
        <v>77</v>
      </c>
      <c r="C277" s="60">
        <v>9998881</v>
      </c>
      <c r="D277" s="12" t="s">
        <v>7</v>
      </c>
      <c r="E277" s="12" t="s">
        <v>153</v>
      </c>
      <c r="F277" s="287">
        <v>681480.65</v>
      </c>
      <c r="G277" s="287">
        <v>4911992.0999999996</v>
      </c>
      <c r="H277" s="380">
        <v>44.338493195507098</v>
      </c>
      <c r="I277" s="380">
        <v>-114.723434301944</v>
      </c>
      <c r="J277" s="13">
        <v>12.304</v>
      </c>
      <c r="K277" s="13">
        <v>11.281208333333334</v>
      </c>
      <c r="L277" s="13">
        <v>11.791285714285715</v>
      </c>
      <c r="M277" s="14">
        <v>0</v>
      </c>
      <c r="N277" s="13">
        <v>10.565571428571429</v>
      </c>
      <c r="O277" s="14">
        <v>0</v>
      </c>
    </row>
    <row r="278" spans="1:16" x14ac:dyDescent="0.3">
      <c r="A278" s="12">
        <v>2014</v>
      </c>
      <c r="B278" s="12" t="s">
        <v>77</v>
      </c>
      <c r="C278" s="60">
        <v>9998881</v>
      </c>
      <c r="D278" s="12" t="s">
        <v>7</v>
      </c>
      <c r="E278" s="12" t="s">
        <v>214</v>
      </c>
      <c r="F278" s="287"/>
      <c r="G278" s="287"/>
      <c r="H278" s="380"/>
      <c r="I278" s="380"/>
      <c r="J278" s="13">
        <v>13.654</v>
      </c>
      <c r="K278" s="13">
        <v>12.0163125</v>
      </c>
      <c r="L278" s="13">
        <v>12.772714285714285</v>
      </c>
      <c r="M278" s="14">
        <v>0</v>
      </c>
      <c r="N278" s="13">
        <v>12.178714285714287</v>
      </c>
      <c r="O278" s="14">
        <v>0</v>
      </c>
    </row>
    <row r="279" spans="1:16" x14ac:dyDescent="0.3">
      <c r="A279" s="12">
        <v>2015</v>
      </c>
      <c r="B279" s="12" t="s">
        <v>77</v>
      </c>
      <c r="C279" s="60">
        <v>9998881</v>
      </c>
      <c r="D279" s="12" t="s">
        <v>7</v>
      </c>
      <c r="E279" s="12" t="s">
        <v>251</v>
      </c>
      <c r="F279" s="287"/>
      <c r="G279" s="287"/>
      <c r="H279" s="380"/>
      <c r="I279" s="380"/>
      <c r="J279" s="13">
        <v>13.173</v>
      </c>
      <c r="K279" s="13">
        <v>12.383520833333336</v>
      </c>
      <c r="L279" s="13">
        <v>12.759142857142857</v>
      </c>
      <c r="M279" s="14">
        <v>0</v>
      </c>
      <c r="N279" s="13">
        <v>11.693285714285713</v>
      </c>
      <c r="O279" s="14">
        <v>0</v>
      </c>
    </row>
    <row r="280" spans="1:16" x14ac:dyDescent="0.3">
      <c r="A280" s="12">
        <v>2017</v>
      </c>
      <c r="B280" s="12" t="s">
        <v>77</v>
      </c>
      <c r="C280" s="60">
        <v>9847300</v>
      </c>
      <c r="D280" s="12" t="s">
        <v>7</v>
      </c>
      <c r="E280" s="14" t="s">
        <v>306</v>
      </c>
      <c r="F280" s="291"/>
      <c r="G280" s="291"/>
      <c r="H280" s="380"/>
      <c r="I280" s="380"/>
      <c r="J280" s="13">
        <v>12.497</v>
      </c>
      <c r="K280" s="13">
        <v>11.059854166666668</v>
      </c>
      <c r="L280" s="13">
        <v>12.165285714285714</v>
      </c>
      <c r="M280" s="14">
        <v>0</v>
      </c>
      <c r="N280" s="13">
        <v>12.165285714285714</v>
      </c>
      <c r="O280" s="14">
        <v>0</v>
      </c>
    </row>
    <row r="281" spans="1:16" x14ac:dyDescent="0.3">
      <c r="A281" s="12">
        <v>2018</v>
      </c>
      <c r="B281" s="12" t="s">
        <v>77</v>
      </c>
      <c r="C281" s="60">
        <v>9847300</v>
      </c>
      <c r="D281" s="12" t="s">
        <v>7</v>
      </c>
      <c r="E281" s="14" t="s">
        <v>362</v>
      </c>
      <c r="F281" s="291"/>
      <c r="G281" s="291"/>
      <c r="H281" s="380"/>
      <c r="I281" s="380"/>
      <c r="J281" s="13">
        <v>12.98</v>
      </c>
      <c r="K281" s="13">
        <v>11.215458333333332</v>
      </c>
      <c r="L281" s="13">
        <v>12.192285714285713</v>
      </c>
      <c r="M281" s="14">
        <v>0</v>
      </c>
      <c r="N281" s="13">
        <v>12.192285714285713</v>
      </c>
      <c r="O281" s="14">
        <v>0</v>
      </c>
      <c r="P281" s="223">
        <f>AVERAGE(L276:L281)</f>
        <v>12.360595238095238</v>
      </c>
    </row>
    <row r="282" spans="1:16" x14ac:dyDescent="0.3">
      <c r="A282" s="54" t="s">
        <v>363</v>
      </c>
      <c r="B282" s="12"/>
      <c r="C282" s="60"/>
      <c r="D282" s="12"/>
      <c r="E282" s="14"/>
      <c r="F282" s="291"/>
      <c r="G282" s="291"/>
      <c r="H282" s="381"/>
      <c r="I282" s="381"/>
      <c r="J282" s="13"/>
      <c r="K282" s="13"/>
      <c r="L282" s="13"/>
      <c r="M282" s="14"/>
      <c r="N282" s="13"/>
      <c r="O282" s="14"/>
    </row>
    <row r="283" spans="1:16" x14ac:dyDescent="0.3">
      <c r="A283" s="12">
        <v>2012</v>
      </c>
      <c r="B283" s="12" t="s">
        <v>77</v>
      </c>
      <c r="C283" s="60" t="s">
        <v>89</v>
      </c>
      <c r="D283" s="12" t="s">
        <v>7</v>
      </c>
      <c r="E283" s="12" t="s">
        <v>101</v>
      </c>
      <c r="F283" s="287">
        <v>681522</v>
      </c>
      <c r="G283" s="287">
        <v>4911713</v>
      </c>
      <c r="H283" s="382">
        <v>44.335989791681001</v>
      </c>
      <c r="I283" s="382">
        <v>-114.723028440714</v>
      </c>
      <c r="J283" s="13">
        <v>19.757999999999999</v>
      </c>
      <c r="K283" s="13">
        <v>16.831583333333338</v>
      </c>
      <c r="L283" s="13">
        <v>18.194857142857142</v>
      </c>
      <c r="M283" s="14">
        <v>11</v>
      </c>
      <c r="N283" s="13">
        <v>18.194857142857142</v>
      </c>
      <c r="O283" s="14">
        <v>12</v>
      </c>
    </row>
    <row r="284" spans="1:16" x14ac:dyDescent="0.3">
      <c r="A284" s="12">
        <v>2013</v>
      </c>
      <c r="B284" s="12" t="s">
        <v>77</v>
      </c>
      <c r="C284" s="60">
        <v>9998877</v>
      </c>
      <c r="D284" s="12" t="s">
        <v>7</v>
      </c>
      <c r="E284" s="12" t="s">
        <v>154</v>
      </c>
      <c r="F284" s="287"/>
      <c r="G284" s="287"/>
      <c r="H284" s="380"/>
      <c r="I284" s="380"/>
      <c r="J284" s="13">
        <v>23.1</v>
      </c>
      <c r="K284" s="13">
        <v>18.347104166666668</v>
      </c>
      <c r="L284" s="13">
        <v>22.716714285714286</v>
      </c>
      <c r="M284" s="14">
        <v>68</v>
      </c>
      <c r="N284" s="13">
        <v>20.710571428571431</v>
      </c>
      <c r="O284" s="14">
        <v>45</v>
      </c>
    </row>
    <row r="285" spans="1:16" x14ac:dyDescent="0.3">
      <c r="A285" s="12">
        <v>2014</v>
      </c>
      <c r="B285" s="12" t="s">
        <v>77</v>
      </c>
      <c r="C285" s="60">
        <v>9998877</v>
      </c>
      <c r="D285" s="12" t="s">
        <v>7</v>
      </c>
      <c r="E285" s="12" t="s">
        <v>213</v>
      </c>
      <c r="F285" s="287"/>
      <c r="G285" s="287"/>
      <c r="H285" s="380"/>
      <c r="I285" s="380"/>
      <c r="J285" s="13">
        <v>19.567</v>
      </c>
      <c r="K285" s="13">
        <v>14.868124999999997</v>
      </c>
      <c r="L285" s="13">
        <v>18.901428571428571</v>
      </c>
      <c r="M285" s="14">
        <v>11</v>
      </c>
      <c r="N285" s="13">
        <v>16.628714285714285</v>
      </c>
      <c r="O285" s="14">
        <v>21</v>
      </c>
    </row>
    <row r="286" spans="1:16" x14ac:dyDescent="0.3">
      <c r="A286" s="12">
        <v>2015</v>
      </c>
      <c r="B286" s="12" t="s">
        <v>77</v>
      </c>
      <c r="C286" s="60">
        <v>9998877</v>
      </c>
      <c r="D286" s="12" t="s">
        <v>7</v>
      </c>
      <c r="E286" s="12" t="s">
        <v>251</v>
      </c>
      <c r="F286" s="287"/>
      <c r="G286" s="287"/>
      <c r="H286" s="380"/>
      <c r="I286" s="380"/>
      <c r="J286" s="13">
        <v>20.995999999999999</v>
      </c>
      <c r="K286" s="13">
        <v>15.547500000000005</v>
      </c>
      <c r="L286" s="13">
        <v>20.111285714285714</v>
      </c>
      <c r="M286" s="14">
        <v>11</v>
      </c>
      <c r="N286" s="13">
        <v>17.446857142857144</v>
      </c>
      <c r="O286" s="14">
        <v>22</v>
      </c>
    </row>
    <row r="287" spans="1:16" x14ac:dyDescent="0.3">
      <c r="A287" s="12">
        <v>2017</v>
      </c>
      <c r="B287" s="12" t="s">
        <v>77</v>
      </c>
      <c r="C287" s="60">
        <v>9797415</v>
      </c>
      <c r="D287" s="12" t="s">
        <v>7</v>
      </c>
      <c r="E287" s="14" t="s">
        <v>306</v>
      </c>
      <c r="F287" s="291"/>
      <c r="G287" s="291"/>
      <c r="H287" s="380"/>
      <c r="I287" s="380"/>
      <c r="J287" s="13">
        <v>21.472999999999999</v>
      </c>
      <c r="K287" s="13">
        <v>15.969562499999995</v>
      </c>
      <c r="L287" s="13">
        <v>20.342857142857145</v>
      </c>
      <c r="M287" s="17">
        <v>15</v>
      </c>
      <c r="N287" s="13">
        <v>20.342857142857145</v>
      </c>
      <c r="O287" s="17">
        <v>15</v>
      </c>
    </row>
    <row r="288" spans="1:16" x14ac:dyDescent="0.3">
      <c r="A288" s="12">
        <v>2018</v>
      </c>
      <c r="B288" s="12" t="s">
        <v>77</v>
      </c>
      <c r="C288" s="60">
        <v>9797415</v>
      </c>
      <c r="D288" s="12" t="s">
        <v>7</v>
      </c>
      <c r="E288" s="14" t="s">
        <v>362</v>
      </c>
      <c r="F288" s="291"/>
      <c r="G288" s="291"/>
      <c r="H288" s="380"/>
      <c r="I288" s="380"/>
      <c r="J288" s="13">
        <v>21.951000000000001</v>
      </c>
      <c r="K288" s="13">
        <v>16.411020833333328</v>
      </c>
      <c r="L288" s="13">
        <v>21.037285714285712</v>
      </c>
      <c r="M288" s="14">
        <v>26</v>
      </c>
      <c r="N288" s="13">
        <v>21.037285714285712</v>
      </c>
      <c r="O288" s="14">
        <v>25</v>
      </c>
    </row>
    <row r="289" spans="1:15" x14ac:dyDescent="0.3">
      <c r="A289" s="12">
        <v>2021</v>
      </c>
      <c r="B289" s="12" t="s">
        <v>77</v>
      </c>
      <c r="C289" s="60">
        <v>20782400</v>
      </c>
      <c r="D289" s="12" t="s">
        <v>7</v>
      </c>
      <c r="E289" s="14" t="s">
        <v>741</v>
      </c>
      <c r="F289" s="291"/>
      <c r="G289" s="291"/>
      <c r="H289" s="380"/>
      <c r="I289" s="380"/>
      <c r="J289" s="13">
        <v>23.677</v>
      </c>
      <c r="K289" s="13">
        <v>17.667645833333331</v>
      </c>
      <c r="L289" s="13">
        <v>21.992428571428572</v>
      </c>
      <c r="M289" s="17">
        <v>35</v>
      </c>
      <c r="N289" s="13">
        <v>19.732285714285716</v>
      </c>
      <c r="O289" s="17">
        <v>5</v>
      </c>
    </row>
    <row r="290" spans="1:15" x14ac:dyDescent="0.3">
      <c r="A290" s="53" t="s">
        <v>774</v>
      </c>
      <c r="B290" s="12"/>
      <c r="C290" s="60"/>
      <c r="D290" s="12"/>
      <c r="E290" s="14"/>
      <c r="F290" s="291"/>
      <c r="G290" s="291"/>
      <c r="H290" s="381"/>
      <c r="I290" s="381"/>
      <c r="J290" s="13"/>
      <c r="K290" s="13"/>
      <c r="L290" s="13"/>
      <c r="M290" s="17"/>
      <c r="N290" s="13"/>
      <c r="O290" s="17"/>
    </row>
    <row r="291" spans="1:15" x14ac:dyDescent="0.3">
      <c r="A291" s="12">
        <v>2012</v>
      </c>
      <c r="B291" s="12" t="s">
        <v>77</v>
      </c>
      <c r="C291" s="60" t="s">
        <v>90</v>
      </c>
      <c r="D291" s="12" t="s">
        <v>7</v>
      </c>
      <c r="E291" s="12" t="s">
        <v>101</v>
      </c>
      <c r="F291" s="287">
        <v>681533</v>
      </c>
      <c r="G291" s="287">
        <v>4911366</v>
      </c>
      <c r="H291" s="382">
        <v>44.332865478690898</v>
      </c>
      <c r="I291" s="382">
        <v>-114.72301142282301</v>
      </c>
      <c r="J291" s="13">
        <v>15.569000000000001</v>
      </c>
      <c r="K291" s="13">
        <v>14.635979166666663</v>
      </c>
      <c r="L291" s="13">
        <v>14.77657142857143</v>
      </c>
      <c r="M291" s="14">
        <v>0</v>
      </c>
      <c r="N291" s="13">
        <v>14.489714285714285</v>
      </c>
      <c r="O291" s="14">
        <v>0</v>
      </c>
    </row>
    <row r="292" spans="1:15" x14ac:dyDescent="0.3">
      <c r="A292" s="12">
        <v>2013</v>
      </c>
      <c r="B292" s="12" t="s">
        <v>77</v>
      </c>
      <c r="C292" s="60">
        <v>9998876</v>
      </c>
      <c r="D292" s="12" t="s">
        <v>7</v>
      </c>
      <c r="E292" s="12" t="s">
        <v>155</v>
      </c>
      <c r="F292" s="287"/>
      <c r="G292" s="287"/>
      <c r="H292" s="380"/>
      <c r="I292" s="380"/>
      <c r="J292" s="13">
        <v>19.187000000000001</v>
      </c>
      <c r="K292" s="13">
        <v>16.770375000000001</v>
      </c>
      <c r="L292" s="13">
        <v>19.06457142857143</v>
      </c>
      <c r="M292" s="14">
        <v>23</v>
      </c>
      <c r="N292" s="13">
        <v>18.127000000000002</v>
      </c>
      <c r="O292" s="14">
        <v>45</v>
      </c>
    </row>
    <row r="293" spans="1:15" x14ac:dyDescent="0.3">
      <c r="A293" s="12">
        <v>2014</v>
      </c>
      <c r="B293" s="12" t="s">
        <v>77</v>
      </c>
      <c r="C293" s="60">
        <v>9998876</v>
      </c>
      <c r="D293" s="12" t="s">
        <v>7</v>
      </c>
      <c r="E293" s="12" t="s">
        <v>213</v>
      </c>
      <c r="F293" s="287"/>
      <c r="G293" s="287"/>
      <c r="H293" s="380"/>
      <c r="I293" s="380"/>
      <c r="J293" s="13">
        <v>16.808</v>
      </c>
      <c r="K293" s="13">
        <v>13.14066666666667</v>
      </c>
      <c r="L293" s="13">
        <v>15.813857142857144</v>
      </c>
      <c r="M293" s="14">
        <v>0</v>
      </c>
      <c r="N293" s="13">
        <v>15.554714285714285</v>
      </c>
      <c r="O293" s="14">
        <v>0</v>
      </c>
    </row>
    <row r="294" spans="1:15" x14ac:dyDescent="0.3">
      <c r="A294" s="12">
        <v>2015</v>
      </c>
      <c r="B294" s="12" t="s">
        <v>77</v>
      </c>
      <c r="C294" s="60">
        <v>9998876</v>
      </c>
      <c r="D294" s="12" t="s">
        <v>7</v>
      </c>
      <c r="E294" s="12" t="s">
        <v>251</v>
      </c>
      <c r="F294" s="287"/>
      <c r="G294" s="287"/>
      <c r="H294" s="380"/>
      <c r="I294" s="380"/>
      <c r="J294" s="13">
        <v>18.045000000000002</v>
      </c>
      <c r="K294" s="13">
        <v>14.990979166666669</v>
      </c>
      <c r="L294" s="13">
        <v>17.202428571428573</v>
      </c>
      <c r="M294" s="14">
        <v>0</v>
      </c>
      <c r="N294" s="13">
        <v>17.133999999999997</v>
      </c>
      <c r="O294" s="14">
        <v>18</v>
      </c>
    </row>
    <row r="295" spans="1:15" x14ac:dyDescent="0.3">
      <c r="A295" s="12">
        <v>2017</v>
      </c>
      <c r="B295" s="12" t="s">
        <v>77</v>
      </c>
      <c r="C295" s="60">
        <v>9797412</v>
      </c>
      <c r="D295" s="12" t="s">
        <v>7</v>
      </c>
      <c r="E295" s="14" t="s">
        <v>306</v>
      </c>
      <c r="F295" s="291"/>
      <c r="G295" s="291"/>
      <c r="H295" s="380"/>
      <c r="I295" s="380"/>
      <c r="J295" s="13">
        <v>16.902999999999999</v>
      </c>
      <c r="K295" s="13">
        <v>12.840750000000002</v>
      </c>
      <c r="L295" s="13">
        <v>15.909000000000001</v>
      </c>
      <c r="M295" s="14">
        <v>0</v>
      </c>
      <c r="N295" s="13">
        <v>15.909000000000001</v>
      </c>
      <c r="O295" s="14">
        <v>13</v>
      </c>
    </row>
    <row r="296" spans="1:15" x14ac:dyDescent="0.3">
      <c r="A296" s="12">
        <v>2018</v>
      </c>
      <c r="B296" s="12" t="s">
        <v>77</v>
      </c>
      <c r="C296" s="60">
        <v>9797412</v>
      </c>
      <c r="D296" s="12" t="s">
        <v>7</v>
      </c>
      <c r="E296" s="14" t="s">
        <v>362</v>
      </c>
      <c r="F296" s="291"/>
      <c r="G296" s="291"/>
      <c r="H296" s="380"/>
      <c r="I296" s="380"/>
      <c r="J296" s="13">
        <v>16.523</v>
      </c>
      <c r="K296" s="13">
        <v>13.447395833333337</v>
      </c>
      <c r="L296" s="13">
        <v>16.18242857142857</v>
      </c>
      <c r="M296" s="14">
        <v>0</v>
      </c>
      <c r="N296" s="13">
        <v>16.004999999999999</v>
      </c>
      <c r="O296" s="14">
        <v>8</v>
      </c>
    </row>
    <row r="297" spans="1:15" x14ac:dyDescent="0.3">
      <c r="A297" s="12">
        <v>2021</v>
      </c>
      <c r="B297" s="12" t="s">
        <v>77</v>
      </c>
      <c r="C297" s="60">
        <v>20782402</v>
      </c>
      <c r="D297" s="12" t="s">
        <v>7</v>
      </c>
      <c r="E297" s="14" t="s">
        <v>772</v>
      </c>
      <c r="F297" s="291"/>
      <c r="G297" s="291"/>
      <c r="H297" s="380"/>
      <c r="I297" s="380"/>
      <c r="J297" s="13">
        <v>22.332999999999998</v>
      </c>
      <c r="K297" s="13">
        <v>16.384375000000009</v>
      </c>
      <c r="L297" s="13">
        <v>21.119571428571426</v>
      </c>
      <c r="M297" s="14">
        <v>57</v>
      </c>
      <c r="N297" s="13">
        <v>19.119</v>
      </c>
      <c r="O297" s="14">
        <v>20</v>
      </c>
    </row>
    <row r="298" spans="1:15" x14ac:dyDescent="0.3">
      <c r="A298" s="53" t="s">
        <v>751</v>
      </c>
      <c r="B298" s="12"/>
      <c r="C298" s="60"/>
      <c r="D298" s="12"/>
      <c r="E298" s="14"/>
      <c r="F298" s="291"/>
      <c r="G298" s="291"/>
      <c r="H298" s="381"/>
      <c r="I298" s="381"/>
      <c r="J298" s="13"/>
      <c r="K298" s="13"/>
      <c r="L298" s="13"/>
      <c r="M298" s="14"/>
      <c r="N298" s="13"/>
      <c r="O298" s="14"/>
    </row>
    <row r="299" spans="1:15" x14ac:dyDescent="0.3">
      <c r="A299" s="12">
        <v>2013</v>
      </c>
      <c r="B299" s="12" t="s">
        <v>77</v>
      </c>
      <c r="C299" s="60">
        <v>1058430</v>
      </c>
      <c r="D299" s="12" t="s">
        <v>7</v>
      </c>
      <c r="E299" s="12" t="s">
        <v>148</v>
      </c>
      <c r="F299" s="287">
        <v>681419</v>
      </c>
      <c r="G299" s="287">
        <v>4912707</v>
      </c>
      <c r="H299" s="380">
        <v>44.344957414047499</v>
      </c>
      <c r="I299" s="380">
        <v>-114.723973348911</v>
      </c>
      <c r="J299" s="13">
        <v>19.948</v>
      </c>
      <c r="K299" s="13">
        <v>14.818062500000002</v>
      </c>
      <c r="L299" s="13">
        <v>19.417571428571428</v>
      </c>
      <c r="M299" s="14">
        <v>23</v>
      </c>
      <c r="N299" s="13">
        <v>18.466428571428569</v>
      </c>
      <c r="O299" s="14">
        <v>45</v>
      </c>
    </row>
    <row r="300" spans="1:15" x14ac:dyDescent="0.3">
      <c r="A300" s="12">
        <v>2014</v>
      </c>
      <c r="B300" s="12" t="s">
        <v>85</v>
      </c>
      <c r="C300" s="60" t="s">
        <v>364</v>
      </c>
      <c r="D300" s="12" t="s">
        <v>3</v>
      </c>
      <c r="E300" s="12" t="s">
        <v>212</v>
      </c>
      <c r="F300" s="287">
        <v>681414</v>
      </c>
      <c r="G300" s="287">
        <v>4912776</v>
      </c>
      <c r="H300" s="380">
        <v>44.345579377164597</v>
      </c>
      <c r="I300" s="380">
        <v>-114.724011998666</v>
      </c>
      <c r="J300" s="13">
        <v>18.247</v>
      </c>
      <c r="K300" s="13">
        <v>13.701604166666671</v>
      </c>
      <c r="L300" s="13">
        <v>17.142999999999997</v>
      </c>
      <c r="M300" s="14">
        <v>0</v>
      </c>
      <c r="N300" s="13">
        <v>16.288999999999998</v>
      </c>
      <c r="O300" s="14">
        <v>15</v>
      </c>
    </row>
    <row r="301" spans="1:15" x14ac:dyDescent="0.3">
      <c r="A301" s="12">
        <v>2015</v>
      </c>
      <c r="B301" s="12" t="s">
        <v>77</v>
      </c>
      <c r="C301" s="60">
        <v>2292167</v>
      </c>
      <c r="D301" s="12" t="s">
        <v>7</v>
      </c>
      <c r="E301" s="12" t="s">
        <v>58</v>
      </c>
      <c r="F301" s="287">
        <v>681401</v>
      </c>
      <c r="G301" s="287">
        <v>4912790</v>
      </c>
      <c r="H301" s="380">
        <v>44.345708000000002</v>
      </c>
      <c r="I301" s="380">
        <v>-114.724170090673</v>
      </c>
      <c r="J301" s="13">
        <v>19.472000000000001</v>
      </c>
      <c r="K301" s="13">
        <v>15.092249999999998</v>
      </c>
      <c r="L301" s="13">
        <v>18.738285714285716</v>
      </c>
      <c r="M301" s="14">
        <v>6</v>
      </c>
      <c r="N301" s="13">
        <v>17.773285714285716</v>
      </c>
      <c r="O301" s="14">
        <v>32</v>
      </c>
    </row>
    <row r="302" spans="1:15" x14ac:dyDescent="0.3">
      <c r="A302" s="12">
        <v>2016</v>
      </c>
      <c r="B302" s="12" t="s">
        <v>77</v>
      </c>
      <c r="C302" s="60">
        <v>2292167</v>
      </c>
      <c r="D302" s="12" t="s">
        <v>7</v>
      </c>
      <c r="E302" s="14" t="s">
        <v>277</v>
      </c>
      <c r="F302" s="291">
        <v>681414</v>
      </c>
      <c r="G302" s="291">
        <v>4912776</v>
      </c>
      <c r="H302" s="380">
        <v>44.345579377164597</v>
      </c>
      <c r="I302" s="380">
        <v>-114.724011998666</v>
      </c>
      <c r="J302" s="13">
        <v>19.187000000000001</v>
      </c>
      <c r="K302" s="13">
        <v>14.405833333333334</v>
      </c>
      <c r="L302" s="13">
        <v>17.909285714285712</v>
      </c>
      <c r="M302" s="14">
        <v>3</v>
      </c>
      <c r="N302" s="13">
        <v>17.582714285714285</v>
      </c>
      <c r="O302" s="14">
        <v>24</v>
      </c>
    </row>
    <row r="303" spans="1:15" x14ac:dyDescent="0.3">
      <c r="A303" s="12">
        <v>2019</v>
      </c>
      <c r="B303" s="12" t="s">
        <v>77</v>
      </c>
      <c r="C303" s="60">
        <v>2292163</v>
      </c>
      <c r="D303" s="12" t="s">
        <v>7</v>
      </c>
      <c r="E303" s="14" t="s">
        <v>441</v>
      </c>
      <c r="F303" s="291"/>
      <c r="G303" s="291"/>
      <c r="H303" s="380"/>
      <c r="I303" s="380"/>
      <c r="J303" s="13">
        <v>18.521000000000001</v>
      </c>
      <c r="K303" s="13">
        <v>13.915375000000003</v>
      </c>
      <c r="L303" s="13">
        <v>17.542142857142856</v>
      </c>
      <c r="M303" s="14">
        <v>0</v>
      </c>
      <c r="N303" s="13">
        <v>17.542142857142856</v>
      </c>
      <c r="O303" s="14">
        <v>27</v>
      </c>
    </row>
    <row r="304" spans="1:15" x14ac:dyDescent="0.3">
      <c r="A304" s="12">
        <v>2020</v>
      </c>
      <c r="B304" s="12" t="s">
        <v>77</v>
      </c>
      <c r="C304" s="60">
        <v>9847302</v>
      </c>
      <c r="D304" s="12" t="s">
        <v>7</v>
      </c>
      <c r="E304" s="14" t="s">
        <v>637</v>
      </c>
      <c r="F304" s="291"/>
      <c r="G304" s="291"/>
      <c r="H304" s="380"/>
      <c r="I304" s="380"/>
      <c r="J304" s="13">
        <v>18.806000000000001</v>
      </c>
      <c r="K304" s="13">
        <v>14.885895833333336</v>
      </c>
      <c r="L304" s="13">
        <v>18.04514285714286</v>
      </c>
      <c r="M304" s="14">
        <v>7</v>
      </c>
      <c r="N304" s="13">
        <v>18.04514285714286</v>
      </c>
      <c r="O304" s="14">
        <v>37</v>
      </c>
    </row>
    <row r="305" spans="1:15" x14ac:dyDescent="0.3">
      <c r="A305" s="12">
        <v>2021</v>
      </c>
      <c r="B305" s="12" t="s">
        <v>77</v>
      </c>
      <c r="C305" s="60">
        <v>9847302</v>
      </c>
      <c r="D305" s="12" t="s">
        <v>7</v>
      </c>
      <c r="E305" s="14" t="s">
        <v>737</v>
      </c>
      <c r="F305" s="291"/>
      <c r="G305" s="291"/>
      <c r="H305" s="380"/>
      <c r="I305" s="380"/>
      <c r="J305" s="13">
        <v>20.71</v>
      </c>
      <c r="K305" s="13">
        <v>15.626375000000001</v>
      </c>
      <c r="L305" s="13">
        <v>19.594857142857141</v>
      </c>
      <c r="M305" s="14">
        <v>39</v>
      </c>
      <c r="N305" s="13">
        <v>19.594857142857141</v>
      </c>
      <c r="O305" s="14">
        <v>35</v>
      </c>
    </row>
    <row r="306" spans="1:15" x14ac:dyDescent="0.3">
      <c r="A306" s="53" t="s">
        <v>752</v>
      </c>
      <c r="B306" s="12"/>
      <c r="C306" s="60"/>
      <c r="D306" s="12"/>
      <c r="E306" s="12"/>
      <c r="F306" s="287"/>
      <c r="G306" s="287"/>
      <c r="H306" s="381"/>
      <c r="I306" s="381"/>
      <c r="J306" s="13"/>
      <c r="K306" s="13"/>
      <c r="L306" s="13"/>
      <c r="M306" s="14"/>
      <c r="N306" s="13"/>
      <c r="O306" s="14"/>
    </row>
    <row r="307" spans="1:15" x14ac:dyDescent="0.3">
      <c r="A307" s="12">
        <v>2012</v>
      </c>
      <c r="B307" s="12" t="s">
        <v>77</v>
      </c>
      <c r="C307" s="60" t="s">
        <v>91</v>
      </c>
      <c r="D307" s="12" t="s">
        <v>7</v>
      </c>
      <c r="E307" s="12" t="s">
        <v>102</v>
      </c>
      <c r="F307" s="287">
        <v>681421</v>
      </c>
      <c r="G307" s="287">
        <v>4912676</v>
      </c>
      <c r="H307" s="382">
        <v>44.344678000000002</v>
      </c>
      <c r="I307" s="382">
        <v>-114.72395907267401</v>
      </c>
      <c r="J307" s="13">
        <v>9.4719999999999995</v>
      </c>
      <c r="K307" s="13">
        <v>8.8206250000000015</v>
      </c>
      <c r="L307" s="13">
        <v>9.2604285714285712</v>
      </c>
      <c r="M307" s="14">
        <v>0</v>
      </c>
      <c r="N307" s="13">
        <v>9.2604285714285712</v>
      </c>
      <c r="O307" s="14">
        <v>0</v>
      </c>
    </row>
    <row r="308" spans="1:15" x14ac:dyDescent="0.3">
      <c r="A308" s="12">
        <v>2013</v>
      </c>
      <c r="B308" s="12" t="s">
        <v>77</v>
      </c>
      <c r="C308" s="60">
        <v>2292163</v>
      </c>
      <c r="D308" s="12" t="s">
        <v>7</v>
      </c>
      <c r="E308" s="12" t="s">
        <v>148</v>
      </c>
      <c r="F308" s="287"/>
      <c r="G308" s="287"/>
      <c r="H308" s="380"/>
      <c r="I308" s="380"/>
      <c r="J308" s="13">
        <v>19.567</v>
      </c>
      <c r="K308" s="13">
        <v>14.724895833333337</v>
      </c>
      <c r="L308" s="13">
        <v>19.105142857142859</v>
      </c>
      <c r="M308" s="14">
        <v>18</v>
      </c>
      <c r="N308" s="13">
        <v>18.520714285714284</v>
      </c>
      <c r="O308" s="14">
        <v>43</v>
      </c>
    </row>
    <row r="309" spans="1:15" x14ac:dyDescent="0.3">
      <c r="A309" s="12">
        <v>2014</v>
      </c>
      <c r="B309" s="12" t="s">
        <v>77</v>
      </c>
      <c r="C309" s="60">
        <v>2292163</v>
      </c>
      <c r="D309" s="12" t="s">
        <v>7</v>
      </c>
      <c r="E309" s="12" t="s">
        <v>213</v>
      </c>
      <c r="F309" s="287"/>
      <c r="G309" s="287"/>
      <c r="H309" s="380"/>
      <c r="I309" s="380"/>
      <c r="J309" s="13">
        <v>17.379000000000001</v>
      </c>
      <c r="K309" s="13">
        <v>13.214770833333338</v>
      </c>
      <c r="L309" s="13">
        <v>16.372285714285717</v>
      </c>
      <c r="M309" s="14">
        <v>0</v>
      </c>
      <c r="N309" s="13">
        <v>15.019857142857143</v>
      </c>
      <c r="O309" s="14">
        <v>0</v>
      </c>
    </row>
    <row r="310" spans="1:15" x14ac:dyDescent="0.3">
      <c r="A310" s="12">
        <v>2015</v>
      </c>
      <c r="B310" s="12" t="s">
        <v>77</v>
      </c>
      <c r="C310" s="60">
        <v>2292163</v>
      </c>
      <c r="D310" s="12" t="s">
        <v>7</v>
      </c>
      <c r="E310" s="12" t="s">
        <v>251</v>
      </c>
      <c r="F310" s="287"/>
      <c r="G310" s="287"/>
      <c r="H310" s="380"/>
      <c r="I310" s="380"/>
      <c r="J310" s="13">
        <v>18.901</v>
      </c>
      <c r="K310" s="13">
        <v>14.671687499999999</v>
      </c>
      <c r="L310" s="13">
        <v>18.235428571428571</v>
      </c>
      <c r="M310" s="14">
        <v>4</v>
      </c>
      <c r="N310" s="13">
        <v>16.848142857142854</v>
      </c>
      <c r="O310" s="14">
        <v>16</v>
      </c>
    </row>
    <row r="311" spans="1:15" x14ac:dyDescent="0.3">
      <c r="A311" s="12">
        <v>2016</v>
      </c>
      <c r="B311" s="12" t="s">
        <v>77</v>
      </c>
      <c r="C311" s="60">
        <v>2292163</v>
      </c>
      <c r="D311" s="12" t="s">
        <v>7</v>
      </c>
      <c r="E311" s="14" t="s">
        <v>282</v>
      </c>
      <c r="F311" s="291"/>
      <c r="G311" s="291"/>
      <c r="H311" s="380"/>
      <c r="I311" s="380"/>
      <c r="J311" s="13">
        <v>17.57</v>
      </c>
      <c r="K311" s="13">
        <v>13.299937500000008</v>
      </c>
      <c r="L311" s="13">
        <v>16.562857142857144</v>
      </c>
      <c r="M311" s="14">
        <v>0</v>
      </c>
      <c r="N311" s="13">
        <v>16.167714285714286</v>
      </c>
      <c r="O311" s="14">
        <v>5</v>
      </c>
    </row>
    <row r="312" spans="1:15" x14ac:dyDescent="0.3">
      <c r="A312" s="12">
        <v>2017</v>
      </c>
      <c r="B312" s="12" t="s">
        <v>77</v>
      </c>
      <c r="C312" s="60">
        <v>2292163</v>
      </c>
      <c r="D312" s="12" t="s">
        <v>7</v>
      </c>
      <c r="E312" s="14" t="s">
        <v>302</v>
      </c>
      <c r="F312" s="291"/>
      <c r="G312" s="291"/>
      <c r="H312" s="380"/>
      <c r="I312" s="380"/>
      <c r="J312" s="13">
        <v>15.186999999999999</v>
      </c>
      <c r="K312" s="13">
        <v>15.186999999999999</v>
      </c>
      <c r="L312" s="13">
        <v>14.489571428571429</v>
      </c>
      <c r="M312" s="14">
        <v>0</v>
      </c>
      <c r="N312" s="13">
        <v>14.489571428571429</v>
      </c>
      <c r="O312" s="14">
        <v>0</v>
      </c>
    </row>
    <row r="313" spans="1:15" x14ac:dyDescent="0.3">
      <c r="A313" s="12">
        <v>2018</v>
      </c>
      <c r="B313" s="12" t="s">
        <v>77</v>
      </c>
      <c r="C313" s="60">
        <v>2292163</v>
      </c>
      <c r="D313" s="12" t="s">
        <v>7</v>
      </c>
      <c r="E313" s="14" t="s">
        <v>358</v>
      </c>
      <c r="F313" s="291"/>
      <c r="G313" s="291"/>
      <c r="H313" s="380"/>
      <c r="I313" s="380"/>
      <c r="J313" s="13">
        <v>16.427</v>
      </c>
      <c r="K313" s="13">
        <v>12.678208333333332</v>
      </c>
      <c r="L313" s="13">
        <v>16.018428571428569</v>
      </c>
      <c r="M313" s="14">
        <v>0</v>
      </c>
      <c r="N313" s="13">
        <v>14.32442857142857</v>
      </c>
      <c r="O313" s="14">
        <v>0</v>
      </c>
    </row>
    <row r="314" spans="1:15" x14ac:dyDescent="0.3">
      <c r="A314" s="12">
        <v>2020</v>
      </c>
      <c r="B314" s="12" t="s">
        <v>77</v>
      </c>
      <c r="C314" s="60">
        <v>2273356</v>
      </c>
      <c r="D314" s="12" t="s">
        <v>7</v>
      </c>
      <c r="E314" s="14" t="s">
        <v>652</v>
      </c>
      <c r="F314" s="291"/>
      <c r="G314" s="291"/>
      <c r="H314" s="380"/>
      <c r="I314" s="380"/>
      <c r="J314" s="13">
        <v>17.379000000000001</v>
      </c>
      <c r="K314" s="13">
        <v>12.779875000000004</v>
      </c>
      <c r="L314" s="13">
        <v>16.740285714285712</v>
      </c>
      <c r="M314" s="14">
        <v>0</v>
      </c>
      <c r="N314" s="13">
        <v>16.740285714285712</v>
      </c>
      <c r="O314" s="14">
        <v>13</v>
      </c>
    </row>
    <row r="315" spans="1:15" x14ac:dyDescent="0.3">
      <c r="A315" s="12">
        <v>2021</v>
      </c>
      <c r="B315" s="12" t="s">
        <v>77</v>
      </c>
      <c r="C315" s="60">
        <v>2273356</v>
      </c>
      <c r="D315" s="12" t="s">
        <v>7</v>
      </c>
      <c r="E315" s="14" t="s">
        <v>737</v>
      </c>
      <c r="F315" s="291"/>
      <c r="G315" s="291"/>
      <c r="H315" s="380"/>
      <c r="I315" s="380"/>
      <c r="J315" s="13">
        <v>18.995999999999999</v>
      </c>
      <c r="K315" s="13">
        <v>14.730312500000009</v>
      </c>
      <c r="L315" s="13">
        <v>18.126857142857144</v>
      </c>
      <c r="M315" s="14">
        <v>5</v>
      </c>
      <c r="N315" s="13">
        <v>15.949142857142858</v>
      </c>
      <c r="O315" s="14">
        <v>2</v>
      </c>
    </row>
    <row r="316" spans="1:15" x14ac:dyDescent="0.3">
      <c r="A316" s="53" t="s">
        <v>489</v>
      </c>
      <c r="B316" s="12"/>
      <c r="C316" s="60"/>
      <c r="D316" s="12"/>
      <c r="E316" s="14"/>
      <c r="F316" s="291"/>
      <c r="G316" s="291"/>
      <c r="H316" s="381"/>
      <c r="I316" s="381"/>
      <c r="J316" s="13"/>
      <c r="K316" s="13"/>
      <c r="L316" s="13"/>
      <c r="M316" s="14"/>
      <c r="N316" s="13"/>
      <c r="O316" s="14"/>
    </row>
    <row r="317" spans="1:15" x14ac:dyDescent="0.3">
      <c r="A317" s="12">
        <v>2013</v>
      </c>
      <c r="B317" s="12" t="s">
        <v>77</v>
      </c>
      <c r="C317" s="60">
        <v>1058436</v>
      </c>
      <c r="D317" s="12" t="s">
        <v>7</v>
      </c>
      <c r="E317" s="12" t="s">
        <v>148</v>
      </c>
      <c r="F317" s="287">
        <v>681428</v>
      </c>
      <c r="G317" s="287">
        <v>4912551</v>
      </c>
      <c r="H317" s="382">
        <v>44.3435518122403</v>
      </c>
      <c r="I317" s="382">
        <v>-114.723914855171</v>
      </c>
      <c r="J317" s="13">
        <v>18.425999999999998</v>
      </c>
      <c r="K317" s="13">
        <v>14.336875000000004</v>
      </c>
      <c r="L317" s="13">
        <v>17.950142857142858</v>
      </c>
      <c r="M317" s="14">
        <v>1</v>
      </c>
      <c r="N317" s="13">
        <v>16.085999999999995</v>
      </c>
      <c r="O317" s="14">
        <v>10</v>
      </c>
    </row>
    <row r="318" spans="1:15" x14ac:dyDescent="0.3">
      <c r="A318" s="53" t="s">
        <v>291</v>
      </c>
      <c r="B318" s="12"/>
      <c r="C318" s="60"/>
      <c r="D318" s="12"/>
      <c r="E318" s="12"/>
      <c r="F318" s="287"/>
      <c r="G318" s="287"/>
      <c r="H318" s="381"/>
      <c r="I318" s="381"/>
      <c r="J318" s="13"/>
      <c r="K318" s="13"/>
      <c r="L318" s="13"/>
      <c r="M318" s="14"/>
      <c r="N318" s="13"/>
      <c r="O318" s="14"/>
    </row>
    <row r="319" spans="1:15" x14ac:dyDescent="0.3">
      <c r="A319" s="12">
        <v>2012</v>
      </c>
      <c r="B319" s="12" t="s">
        <v>77</v>
      </c>
      <c r="C319" s="60" t="s">
        <v>92</v>
      </c>
      <c r="D319" s="12" t="s">
        <v>7</v>
      </c>
      <c r="E319" s="12" t="s">
        <v>102</v>
      </c>
      <c r="F319" s="287">
        <v>681535</v>
      </c>
      <c r="G319" s="287">
        <v>4912361</v>
      </c>
      <c r="H319" s="382">
        <v>44.341814999999997</v>
      </c>
      <c r="I319" s="382">
        <v>-114.722639754471</v>
      </c>
      <c r="J319" s="13">
        <v>18.806000000000001</v>
      </c>
      <c r="K319" s="13">
        <v>17.551666666666673</v>
      </c>
      <c r="L319" s="13">
        <v>17.800428571428569</v>
      </c>
      <c r="M319" s="14">
        <v>1</v>
      </c>
      <c r="N319" s="13">
        <v>17.311142857142858</v>
      </c>
      <c r="O319" s="14">
        <v>12</v>
      </c>
    </row>
    <row r="320" spans="1:15" x14ac:dyDescent="0.3">
      <c r="A320" s="12">
        <v>2013</v>
      </c>
      <c r="B320" s="12" t="s">
        <v>77</v>
      </c>
      <c r="C320" s="60">
        <v>1058432</v>
      </c>
      <c r="D320" s="12" t="s">
        <v>7</v>
      </c>
      <c r="E320" s="12" t="s">
        <v>148</v>
      </c>
      <c r="F320" s="287"/>
      <c r="G320" s="287"/>
      <c r="H320" s="380"/>
      <c r="I320" s="380"/>
      <c r="J320" s="13">
        <v>17.855</v>
      </c>
      <c r="K320" s="13">
        <v>14.120125000000002</v>
      </c>
      <c r="L320" s="13">
        <v>17.501714285714282</v>
      </c>
      <c r="M320" s="14">
        <v>0</v>
      </c>
      <c r="N320" s="13">
        <v>16.059142857142856</v>
      </c>
      <c r="O320" s="14">
        <v>10</v>
      </c>
    </row>
    <row r="321" spans="1:15" x14ac:dyDescent="0.3">
      <c r="A321" s="12">
        <v>2014</v>
      </c>
      <c r="B321" s="12" t="s">
        <v>77</v>
      </c>
      <c r="C321" s="60">
        <v>1058432</v>
      </c>
      <c r="D321" s="12" t="s">
        <v>7</v>
      </c>
      <c r="E321" s="12" t="s">
        <v>213</v>
      </c>
      <c r="F321" s="287"/>
      <c r="G321" s="287"/>
      <c r="H321" s="380"/>
      <c r="I321" s="380"/>
      <c r="J321" s="13">
        <v>16.713000000000001</v>
      </c>
      <c r="K321" s="13">
        <v>13.09316666666667</v>
      </c>
      <c r="L321" s="13">
        <v>15.950285714285714</v>
      </c>
      <c r="M321" s="14">
        <v>0</v>
      </c>
      <c r="N321" s="13">
        <v>15.090857142857143</v>
      </c>
      <c r="O321" s="14">
        <v>0</v>
      </c>
    </row>
    <row r="322" spans="1:15" x14ac:dyDescent="0.3">
      <c r="A322" s="12">
        <v>2015</v>
      </c>
      <c r="B322" s="12" t="s">
        <v>77</v>
      </c>
      <c r="C322" s="60">
        <v>1058432</v>
      </c>
      <c r="D322" s="12" t="s">
        <v>7</v>
      </c>
      <c r="E322" s="12" t="s">
        <v>251</v>
      </c>
      <c r="F322" s="287"/>
      <c r="G322" s="287"/>
      <c r="H322" s="380"/>
      <c r="I322" s="380"/>
      <c r="J322" s="13">
        <v>18.045000000000002</v>
      </c>
      <c r="K322" s="13">
        <v>14.269770833333334</v>
      </c>
      <c r="L322" s="13">
        <v>17.515142857142859</v>
      </c>
      <c r="M322" s="14">
        <v>0</v>
      </c>
      <c r="N322" s="13">
        <v>16.072428571428571</v>
      </c>
      <c r="O322" s="14">
        <v>11</v>
      </c>
    </row>
    <row r="323" spans="1:15" s="16" customFormat="1" x14ac:dyDescent="0.3">
      <c r="A323" s="53" t="s">
        <v>512</v>
      </c>
      <c r="B323" s="14"/>
      <c r="C323" s="15"/>
      <c r="D323" s="14"/>
      <c r="E323" s="14"/>
      <c r="F323" s="291"/>
      <c r="G323" s="291"/>
      <c r="H323" s="381"/>
      <c r="I323" s="381"/>
      <c r="J323" s="13"/>
      <c r="K323" s="13"/>
      <c r="L323" s="13"/>
      <c r="M323" s="14"/>
      <c r="N323" s="13"/>
      <c r="O323" s="14"/>
    </row>
    <row r="324" spans="1:15" x14ac:dyDescent="0.3">
      <c r="A324" s="12">
        <v>2013</v>
      </c>
      <c r="B324" s="12" t="s">
        <v>77</v>
      </c>
      <c r="C324" s="60">
        <v>1058439</v>
      </c>
      <c r="D324" s="12" t="s">
        <v>7</v>
      </c>
      <c r="E324" s="12" t="s">
        <v>148</v>
      </c>
      <c r="F324" s="287">
        <v>681614</v>
      </c>
      <c r="G324" s="287">
        <v>4912096</v>
      </c>
      <c r="H324" s="382">
        <v>44.339412000000003</v>
      </c>
      <c r="I324" s="382">
        <v>-114.72174184279601</v>
      </c>
      <c r="J324" s="13">
        <v>17.189</v>
      </c>
      <c r="K324" s="13">
        <v>14.358937500000001</v>
      </c>
      <c r="L324" s="13">
        <v>16.794571428571427</v>
      </c>
      <c r="M324" s="14">
        <v>0</v>
      </c>
      <c r="N324" s="13">
        <v>16.127571428571429</v>
      </c>
      <c r="O324" s="14">
        <v>10</v>
      </c>
    </row>
    <row r="325" spans="1:15" x14ac:dyDescent="0.3">
      <c r="A325" s="12">
        <v>2014</v>
      </c>
      <c r="B325" s="12" t="s">
        <v>77</v>
      </c>
      <c r="C325" s="60">
        <v>1058439</v>
      </c>
      <c r="D325" s="12" t="s">
        <v>7</v>
      </c>
      <c r="E325" s="12" t="s">
        <v>213</v>
      </c>
      <c r="F325" s="287"/>
      <c r="G325" s="287"/>
      <c r="H325" s="380"/>
      <c r="I325" s="380"/>
      <c r="J325" s="13">
        <v>16.808</v>
      </c>
      <c r="K325" s="13">
        <v>13.511437500000005</v>
      </c>
      <c r="L325" s="13">
        <v>16.236428571428572</v>
      </c>
      <c r="M325" s="14">
        <v>0</v>
      </c>
      <c r="N325" s="13">
        <v>14.843428571428571</v>
      </c>
      <c r="O325" s="14">
        <v>0</v>
      </c>
    </row>
    <row r="326" spans="1:15" x14ac:dyDescent="0.3">
      <c r="A326" s="12">
        <v>2015</v>
      </c>
      <c r="B326" s="12" t="s">
        <v>77</v>
      </c>
      <c r="C326" s="60">
        <v>1058439</v>
      </c>
      <c r="D326" s="12" t="s">
        <v>7</v>
      </c>
      <c r="E326" s="12" t="s">
        <v>251</v>
      </c>
      <c r="F326" s="287"/>
      <c r="G326" s="287"/>
      <c r="H326" s="380"/>
      <c r="I326" s="380"/>
      <c r="J326" s="13">
        <v>17.189</v>
      </c>
      <c r="K326" s="13">
        <v>14.594750000000005</v>
      </c>
      <c r="L326" s="13">
        <v>16.590428571428568</v>
      </c>
      <c r="M326" s="14">
        <v>0</v>
      </c>
      <c r="N326" s="13">
        <v>16.017999999999997</v>
      </c>
      <c r="O326" s="14">
        <v>10</v>
      </c>
    </row>
    <row r="327" spans="1:15" x14ac:dyDescent="0.3">
      <c r="A327" s="12">
        <v>2016</v>
      </c>
      <c r="B327" s="12" t="s">
        <v>77</v>
      </c>
      <c r="C327" s="60">
        <v>1058439</v>
      </c>
      <c r="D327" s="12" t="s">
        <v>7</v>
      </c>
      <c r="E327" s="14" t="s">
        <v>282</v>
      </c>
      <c r="F327" s="291"/>
      <c r="G327" s="291"/>
      <c r="H327" s="380"/>
      <c r="I327" s="380"/>
      <c r="J327" s="13">
        <v>16.427</v>
      </c>
      <c r="K327" s="13">
        <v>13.359708333333336</v>
      </c>
      <c r="L327" s="13">
        <v>16.086857142857145</v>
      </c>
      <c r="M327" s="14">
        <v>0</v>
      </c>
      <c r="N327" s="13">
        <v>15.418142857142858</v>
      </c>
      <c r="O327" s="14">
        <v>0</v>
      </c>
    </row>
    <row r="328" spans="1:15" x14ac:dyDescent="0.3">
      <c r="A328" s="12">
        <v>2017</v>
      </c>
      <c r="B328" s="12" t="s">
        <v>77</v>
      </c>
      <c r="C328" s="60">
        <v>1058439</v>
      </c>
      <c r="D328" s="12" t="s">
        <v>7</v>
      </c>
      <c r="E328" s="14" t="s">
        <v>299</v>
      </c>
      <c r="F328" s="291">
        <v>681628</v>
      </c>
      <c r="G328" s="291">
        <v>4912045</v>
      </c>
      <c r="H328" s="385">
        <v>44.33896</v>
      </c>
      <c r="I328" s="385">
        <v>-114.72158</v>
      </c>
      <c r="J328" s="13">
        <v>15.186999999999999</v>
      </c>
      <c r="K328" s="13">
        <v>12.275979166666666</v>
      </c>
      <c r="L328" s="13">
        <v>14.626285714285714</v>
      </c>
      <c r="M328" s="14">
        <v>0</v>
      </c>
      <c r="N328" s="13">
        <v>14.626285714285714</v>
      </c>
      <c r="O328" s="14">
        <v>0</v>
      </c>
    </row>
    <row r="329" spans="1:15" x14ac:dyDescent="0.3">
      <c r="A329" s="12">
        <v>2018</v>
      </c>
      <c r="B329" s="12" t="s">
        <v>77</v>
      </c>
      <c r="C329" s="60">
        <v>1058439</v>
      </c>
      <c r="D329" s="12" t="s">
        <v>7</v>
      </c>
      <c r="E329" s="14" t="s">
        <v>358</v>
      </c>
      <c r="F329" s="291"/>
      <c r="G329" s="291"/>
      <c r="H329" s="385"/>
      <c r="I329" s="385"/>
      <c r="J329" s="13">
        <v>16.808</v>
      </c>
      <c r="K329" s="13">
        <v>13.033145833333338</v>
      </c>
      <c r="L329" s="13">
        <v>15.868714285714285</v>
      </c>
      <c r="M329" s="14">
        <v>0</v>
      </c>
      <c r="N329" s="13">
        <v>15.827142857142857</v>
      </c>
      <c r="O329" s="14">
        <v>2</v>
      </c>
    </row>
    <row r="330" spans="1:15" x14ac:dyDescent="0.3">
      <c r="A330" s="12">
        <v>2019</v>
      </c>
      <c r="B330" s="12" t="s">
        <v>77</v>
      </c>
      <c r="C330" s="60">
        <v>1058439</v>
      </c>
      <c r="D330" s="12" t="s">
        <v>7</v>
      </c>
      <c r="E330" s="14" t="s">
        <v>422</v>
      </c>
      <c r="F330" s="291">
        <v>681614.86</v>
      </c>
      <c r="G330" s="291">
        <v>4912104.67</v>
      </c>
      <c r="H330" s="385">
        <v>44.339489999999998</v>
      </c>
      <c r="I330" s="385">
        <v>-114.721728</v>
      </c>
      <c r="J330" s="13">
        <v>15.855</v>
      </c>
      <c r="K330" s="13">
        <v>12.9468125</v>
      </c>
      <c r="L330" s="13">
        <v>15.158857142857144</v>
      </c>
      <c r="M330" s="14">
        <v>0</v>
      </c>
      <c r="N330" s="13">
        <v>15.158857142857144</v>
      </c>
      <c r="O330" s="14">
        <v>0</v>
      </c>
    </row>
    <row r="331" spans="1:15" x14ac:dyDescent="0.3">
      <c r="A331" s="2" t="s">
        <v>729</v>
      </c>
    </row>
    <row r="332" spans="1:15" x14ac:dyDescent="0.3">
      <c r="J332" s="223">
        <f>MIN(J4:J330)</f>
        <v>7.5819999999999999</v>
      </c>
      <c r="K332" s="223">
        <f>MIN(K4:K330)</f>
        <v>6.1632708333333346</v>
      </c>
      <c r="L332" s="223">
        <f>MIN(L4:L330)</f>
        <v>7.265428571428572</v>
      </c>
    </row>
    <row r="333" spans="1:15" x14ac:dyDescent="0.3">
      <c r="J333" s="223">
        <f>MAX(J4:J330)</f>
        <v>23.677</v>
      </c>
      <c r="K333" s="223">
        <f>MAX(K4:K330)</f>
        <v>18.347104166666668</v>
      </c>
      <c r="L333" s="223">
        <f>MAX(L4:L330)</f>
        <v>22.716714285714286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128"/>
  <sheetViews>
    <sheetView workbookViewId="0">
      <selection activeCell="L1" sqref="L1"/>
    </sheetView>
  </sheetViews>
  <sheetFormatPr defaultColWidth="9" defaultRowHeight="13" x14ac:dyDescent="0.3"/>
  <cols>
    <col min="1" max="1" width="25.36328125" style="16" customWidth="1"/>
    <col min="2" max="2" width="11" style="16" customWidth="1"/>
    <col min="3" max="9" width="9" style="16"/>
    <col min="10" max="11" width="9" style="254"/>
    <col min="12" max="16384" width="9" style="16"/>
  </cols>
  <sheetData>
    <row r="1" spans="1:11" s="251" customFormat="1" ht="91" x14ac:dyDescent="0.3">
      <c r="A1" s="187" t="s">
        <v>108</v>
      </c>
      <c r="B1" s="187" t="s">
        <v>108</v>
      </c>
      <c r="C1" s="184" t="s">
        <v>505</v>
      </c>
      <c r="D1" s="184" t="s">
        <v>506</v>
      </c>
      <c r="E1" s="184" t="s">
        <v>507</v>
      </c>
      <c r="F1" s="184" t="s">
        <v>508</v>
      </c>
      <c r="G1" s="251" t="s">
        <v>504</v>
      </c>
      <c r="H1" s="251" t="s">
        <v>510</v>
      </c>
      <c r="I1" s="251" t="s">
        <v>509</v>
      </c>
      <c r="J1" s="253" t="s">
        <v>511</v>
      </c>
      <c r="K1" s="253"/>
    </row>
    <row r="2" spans="1:11" x14ac:dyDescent="0.3">
      <c r="A2" s="53" t="s">
        <v>662</v>
      </c>
      <c r="B2" s="14">
        <v>2010</v>
      </c>
      <c r="C2" s="13">
        <v>12.9</v>
      </c>
      <c r="D2" s="13">
        <v>9.1999999999999993</v>
      </c>
      <c r="E2" s="13">
        <v>12.058571428571428</v>
      </c>
      <c r="F2" s="13">
        <v>11.409285714285716</v>
      </c>
    </row>
    <row r="3" spans="1:11" x14ac:dyDescent="0.3">
      <c r="A3" s="53" t="s">
        <v>663</v>
      </c>
      <c r="B3" s="14">
        <v>2011</v>
      </c>
      <c r="C3" s="13">
        <v>14.134</v>
      </c>
      <c r="D3" s="13">
        <v>10.469979166666667</v>
      </c>
      <c r="E3" s="13">
        <v>13.37857142857143</v>
      </c>
      <c r="F3" s="13">
        <v>13.212571428571431</v>
      </c>
    </row>
    <row r="4" spans="1:11" x14ac:dyDescent="0.3">
      <c r="A4" s="53" t="s">
        <v>663</v>
      </c>
      <c r="B4" s="14">
        <v>2012</v>
      </c>
      <c r="C4" s="13">
        <v>15.282</v>
      </c>
      <c r="D4" s="13">
        <v>11.133312500000001</v>
      </c>
      <c r="E4" s="13">
        <v>14.256714285714285</v>
      </c>
      <c r="F4" s="13">
        <v>14.256714285714285</v>
      </c>
    </row>
    <row r="5" spans="1:11" x14ac:dyDescent="0.3">
      <c r="A5" s="53" t="s">
        <v>663</v>
      </c>
      <c r="B5" s="14">
        <v>2013</v>
      </c>
      <c r="C5" s="13">
        <v>16.558</v>
      </c>
      <c r="D5" s="13">
        <v>11.584520833333331</v>
      </c>
      <c r="E5" s="13">
        <v>16.234857142857145</v>
      </c>
      <c r="F5" s="13">
        <v>15.088428571428571</v>
      </c>
    </row>
    <row r="6" spans="1:11" x14ac:dyDescent="0.3">
      <c r="A6" s="53" t="s">
        <v>663</v>
      </c>
      <c r="B6" s="14">
        <v>2014</v>
      </c>
      <c r="C6" s="13">
        <v>15.473000000000001</v>
      </c>
      <c r="D6" s="13">
        <v>10.879791666666668</v>
      </c>
      <c r="E6" s="13">
        <v>14.076714285714285</v>
      </c>
      <c r="F6" s="13">
        <v>13.484571428571428</v>
      </c>
    </row>
    <row r="7" spans="1:11" x14ac:dyDescent="0.3">
      <c r="A7" s="53" t="s">
        <v>663</v>
      </c>
      <c r="B7" s="14">
        <v>2015</v>
      </c>
      <c r="C7" s="13"/>
      <c r="D7" s="13"/>
      <c r="E7" s="13"/>
      <c r="F7" s="97">
        <v>15.049142857142858</v>
      </c>
      <c r="G7" s="252"/>
    </row>
    <row r="8" spans="1:11" x14ac:dyDescent="0.3">
      <c r="A8" s="53" t="s">
        <v>663</v>
      </c>
      <c r="B8" s="14">
        <v>2017</v>
      </c>
      <c r="C8" s="13">
        <v>13.942</v>
      </c>
      <c r="D8" s="13">
        <v>10.149333333333331</v>
      </c>
      <c r="E8" s="13">
        <v>13.433857142857144</v>
      </c>
      <c r="F8" s="13">
        <v>13.213000000000003</v>
      </c>
    </row>
    <row r="9" spans="1:11" x14ac:dyDescent="0.3">
      <c r="A9" s="53" t="s">
        <v>663</v>
      </c>
      <c r="B9" s="14">
        <v>2018</v>
      </c>
      <c r="C9" s="13">
        <v>15.569000000000001</v>
      </c>
      <c r="D9" s="13">
        <v>11.187666666666665</v>
      </c>
      <c r="E9" s="13">
        <v>15.022714285714287</v>
      </c>
      <c r="F9" s="13">
        <v>14.366285714285713</v>
      </c>
    </row>
    <row r="10" spans="1:11" x14ac:dyDescent="0.3">
      <c r="A10" s="53" t="s">
        <v>663</v>
      </c>
      <c r="B10" s="14">
        <v>2019</v>
      </c>
      <c r="C10" s="13">
        <v>15.090999999999999</v>
      </c>
      <c r="D10" s="13">
        <v>10.970749999999997</v>
      </c>
      <c r="E10" s="13">
        <v>14.296857142857144</v>
      </c>
      <c r="F10" s="13">
        <v>14.296857142857144</v>
      </c>
    </row>
    <row r="11" spans="1:11" x14ac:dyDescent="0.3">
      <c r="A11" s="53" t="s">
        <v>663</v>
      </c>
      <c r="B11" s="14">
        <v>2020</v>
      </c>
      <c r="C11" s="13">
        <v>15.664</v>
      </c>
      <c r="D11" s="13">
        <v>11.587708333333333</v>
      </c>
      <c r="E11" s="13">
        <v>15.200000000000001</v>
      </c>
      <c r="F11" s="13">
        <v>15.200000000000001</v>
      </c>
    </row>
    <row r="12" spans="1:11" x14ac:dyDescent="0.3">
      <c r="A12" s="53" t="s">
        <v>663</v>
      </c>
      <c r="B12" s="14">
        <v>2021</v>
      </c>
      <c r="C12" s="13">
        <v>17.95</v>
      </c>
      <c r="D12" s="13">
        <v>12.947812500000003</v>
      </c>
      <c r="E12" s="13">
        <v>16.55</v>
      </c>
      <c r="F12" s="13">
        <v>16.09957142857143</v>
      </c>
    </row>
    <row r="13" spans="1:11" x14ac:dyDescent="0.3">
      <c r="A13" s="53" t="s">
        <v>664</v>
      </c>
      <c r="B13" s="14">
        <v>2007</v>
      </c>
      <c r="C13" s="13">
        <v>19</v>
      </c>
      <c r="D13" s="13">
        <v>13.9</v>
      </c>
      <c r="E13" s="13">
        <v>17.555</v>
      </c>
      <c r="F13" s="13">
        <v>16.767285714285716</v>
      </c>
    </row>
    <row r="14" spans="1:11" x14ac:dyDescent="0.3">
      <c r="A14" s="53" t="s">
        <v>664</v>
      </c>
      <c r="B14" s="14">
        <v>2009</v>
      </c>
      <c r="C14" s="13">
        <v>16.71</v>
      </c>
      <c r="D14" s="13">
        <v>12.06</v>
      </c>
      <c r="E14" s="13">
        <v>15.486571428571429</v>
      </c>
      <c r="F14" s="13">
        <v>15.062857142857144</v>
      </c>
    </row>
    <row r="15" spans="1:11" x14ac:dyDescent="0.3">
      <c r="A15" s="53" t="s">
        <v>664</v>
      </c>
      <c r="B15" s="14">
        <v>2010</v>
      </c>
      <c r="C15" s="13">
        <v>16.5</v>
      </c>
      <c r="D15" s="13">
        <v>11.7</v>
      </c>
      <c r="E15" s="13">
        <v>15.664142857142854</v>
      </c>
      <c r="F15" s="13">
        <v>15.664142857142854</v>
      </c>
    </row>
    <row r="16" spans="1:11" x14ac:dyDescent="0.3">
      <c r="A16" s="53" t="s">
        <v>664</v>
      </c>
      <c r="B16" s="14">
        <v>2015</v>
      </c>
      <c r="C16" s="13"/>
      <c r="D16" s="13"/>
      <c r="E16" s="13"/>
      <c r="F16" s="97">
        <v>16.290428571428571</v>
      </c>
      <c r="G16" s="252"/>
    </row>
    <row r="17" spans="1:7" x14ac:dyDescent="0.3">
      <c r="A17" s="53" t="s">
        <v>664</v>
      </c>
      <c r="B17" s="14">
        <v>2016</v>
      </c>
      <c r="C17" s="13">
        <v>18.236000000000001</v>
      </c>
      <c r="D17" s="13">
        <v>12.882875</v>
      </c>
      <c r="E17" s="13">
        <v>17.187714285714289</v>
      </c>
      <c r="F17" s="13">
        <v>17.038857142857147</v>
      </c>
    </row>
    <row r="18" spans="1:7" x14ac:dyDescent="0.3">
      <c r="A18" s="53" t="s">
        <v>664</v>
      </c>
      <c r="B18" s="14">
        <v>2018</v>
      </c>
      <c r="C18" s="13">
        <v>16.902999999999999</v>
      </c>
      <c r="D18" s="13">
        <v>12.076416666666669</v>
      </c>
      <c r="E18" s="13">
        <v>16.086571428571428</v>
      </c>
      <c r="F18" s="13">
        <v>16.004714285714289</v>
      </c>
    </row>
    <row r="19" spans="1:7" x14ac:dyDescent="0.3">
      <c r="A19" s="53" t="s">
        <v>664</v>
      </c>
      <c r="B19" s="14">
        <v>2019</v>
      </c>
      <c r="C19" s="13">
        <v>16.523</v>
      </c>
      <c r="D19" s="13">
        <v>11.841437500000003</v>
      </c>
      <c r="E19" s="13">
        <v>15.567857142857141</v>
      </c>
      <c r="F19" s="13">
        <v>15.567857142857141</v>
      </c>
    </row>
    <row r="20" spans="1:7" x14ac:dyDescent="0.3">
      <c r="A20" s="53" t="s">
        <v>664</v>
      </c>
      <c r="B20" s="14">
        <v>2020</v>
      </c>
      <c r="C20" s="13">
        <v>17.664999999999999</v>
      </c>
      <c r="D20" s="13">
        <v>12.770312500000008</v>
      </c>
      <c r="E20" s="13">
        <v>17.093714285714288</v>
      </c>
      <c r="F20" s="13">
        <v>17.093714285714288</v>
      </c>
    </row>
    <row r="21" spans="1:7" x14ac:dyDescent="0.3">
      <c r="A21" s="53" t="s">
        <v>664</v>
      </c>
      <c r="B21" s="14">
        <v>2021</v>
      </c>
      <c r="C21" s="13">
        <v>19.853000000000002</v>
      </c>
      <c r="D21" s="13">
        <v>14.169895833333333</v>
      </c>
      <c r="E21" s="13">
        <v>18.344285714285711</v>
      </c>
      <c r="F21" s="13">
        <v>18.344285714285711</v>
      </c>
    </row>
    <row r="22" spans="1:7" x14ac:dyDescent="0.3">
      <c r="A22" s="53" t="s">
        <v>397</v>
      </c>
      <c r="B22" s="14">
        <v>2010</v>
      </c>
      <c r="C22" s="13">
        <v>16.100000000000001</v>
      </c>
      <c r="D22" s="13">
        <v>11.8</v>
      </c>
      <c r="E22" s="13">
        <v>15.076714285714285</v>
      </c>
      <c r="F22" s="13">
        <v>15.076714285714285</v>
      </c>
    </row>
    <row r="23" spans="1:7" x14ac:dyDescent="0.3">
      <c r="A23" s="53" t="s">
        <v>397</v>
      </c>
      <c r="B23" s="14">
        <v>2011</v>
      </c>
      <c r="C23" s="13">
        <v>15.525</v>
      </c>
      <c r="D23" s="13">
        <v>11.473374999999997</v>
      </c>
      <c r="E23" s="13">
        <v>14.603787283236855</v>
      </c>
      <c r="F23" s="13">
        <v>14.603787283236855</v>
      </c>
    </row>
    <row r="24" spans="1:7" x14ac:dyDescent="0.3">
      <c r="A24" s="53" t="s">
        <v>397</v>
      </c>
      <c r="B24" s="14">
        <v>2012</v>
      </c>
      <c r="C24" s="13">
        <v>16.617999999999999</v>
      </c>
      <c r="D24" s="13">
        <v>12.555916666666667</v>
      </c>
      <c r="E24" s="13">
        <v>15.964</v>
      </c>
      <c r="F24" s="13">
        <v>15.964</v>
      </c>
    </row>
    <row r="25" spans="1:7" x14ac:dyDescent="0.3">
      <c r="A25" s="53" t="s">
        <v>397</v>
      </c>
      <c r="B25" s="14">
        <v>2015</v>
      </c>
      <c r="C25" s="13"/>
      <c r="D25" s="13"/>
      <c r="E25" s="13"/>
      <c r="F25" s="97">
        <v>16.317428571428572</v>
      </c>
      <c r="G25" s="252"/>
    </row>
    <row r="26" spans="1:7" x14ac:dyDescent="0.3">
      <c r="A26" s="53" t="s">
        <v>398</v>
      </c>
      <c r="B26" s="14">
        <v>2007</v>
      </c>
      <c r="C26" s="13">
        <v>19.899999999999999</v>
      </c>
      <c r="D26" s="13">
        <v>14.67</v>
      </c>
      <c r="E26" s="13">
        <v>18.53442857142857</v>
      </c>
      <c r="F26" s="13">
        <v>17.351571428571429</v>
      </c>
    </row>
    <row r="27" spans="1:7" x14ac:dyDescent="0.3">
      <c r="A27" s="53" t="s">
        <v>398</v>
      </c>
      <c r="B27" s="14">
        <v>2010</v>
      </c>
      <c r="C27" s="13">
        <v>17.5</v>
      </c>
      <c r="D27" s="13">
        <v>12.5</v>
      </c>
      <c r="E27" s="13">
        <v>16.631285714285713</v>
      </c>
      <c r="F27" s="13">
        <v>16.276999999999997</v>
      </c>
    </row>
    <row r="28" spans="1:7" x14ac:dyDescent="0.3">
      <c r="A28" s="53" t="s">
        <v>398</v>
      </c>
      <c r="B28" s="14">
        <v>2011</v>
      </c>
      <c r="C28" s="13">
        <v>16.236999999999998</v>
      </c>
      <c r="D28" s="13">
        <v>12.184458333333337</v>
      </c>
      <c r="E28" s="13">
        <v>15.171142857142856</v>
      </c>
      <c r="F28" s="13">
        <v>15.171142857142856</v>
      </c>
    </row>
    <row r="29" spans="1:7" x14ac:dyDescent="0.3">
      <c r="A29" s="53" t="s">
        <v>398</v>
      </c>
      <c r="B29" s="14">
        <v>2012</v>
      </c>
      <c r="C29" s="13">
        <v>17.379000000000001</v>
      </c>
      <c r="D29" s="13">
        <v>13.34429166666667</v>
      </c>
      <c r="E29" s="13">
        <v>16.699142857142856</v>
      </c>
      <c r="F29" s="13">
        <v>16.699142857142856</v>
      </c>
    </row>
    <row r="30" spans="1:7" x14ac:dyDescent="0.3">
      <c r="A30" s="53" t="s">
        <v>398</v>
      </c>
      <c r="B30" s="14">
        <v>2013</v>
      </c>
      <c r="C30" s="13">
        <v>18.806000000000001</v>
      </c>
      <c r="D30" s="13">
        <v>14.13</v>
      </c>
      <c r="E30" s="13">
        <v>18.194571428571429</v>
      </c>
      <c r="F30" s="13">
        <v>16.848571428571429</v>
      </c>
    </row>
    <row r="31" spans="1:7" x14ac:dyDescent="0.3">
      <c r="A31" s="53" t="s">
        <v>398</v>
      </c>
      <c r="B31" s="14">
        <v>2014</v>
      </c>
      <c r="C31" s="13">
        <v>17.094000000000001</v>
      </c>
      <c r="D31" s="13">
        <v>13.194645833333334</v>
      </c>
      <c r="E31" s="13">
        <v>16.290857142857138</v>
      </c>
      <c r="F31" s="13">
        <v>15.07714285714286</v>
      </c>
    </row>
    <row r="32" spans="1:7" x14ac:dyDescent="0.3">
      <c r="A32" s="53" t="s">
        <v>398</v>
      </c>
      <c r="B32" s="14">
        <v>2015</v>
      </c>
      <c r="C32" s="13">
        <v>18.806000000000001</v>
      </c>
      <c r="D32" s="13">
        <v>14.622270833333337</v>
      </c>
      <c r="E32" s="13">
        <v>17.977285714285717</v>
      </c>
      <c r="F32" s="13">
        <v>16.834857142857143</v>
      </c>
    </row>
    <row r="33" spans="1:6" x14ac:dyDescent="0.3">
      <c r="A33" s="53" t="s">
        <v>398</v>
      </c>
      <c r="B33" s="14">
        <v>2016</v>
      </c>
      <c r="C33" s="13">
        <v>18.236000000000001</v>
      </c>
      <c r="D33" s="13">
        <v>13.846916666666665</v>
      </c>
      <c r="E33" s="13">
        <v>17.106714285714286</v>
      </c>
      <c r="F33" s="13">
        <v>16.630285714285712</v>
      </c>
    </row>
    <row r="34" spans="1:6" x14ac:dyDescent="0.3">
      <c r="A34" s="53" t="s">
        <v>398</v>
      </c>
      <c r="B34" s="14">
        <v>2017</v>
      </c>
      <c r="C34" s="13">
        <v>15.855</v>
      </c>
      <c r="D34" s="13">
        <v>12.020291666666665</v>
      </c>
      <c r="E34" s="13">
        <v>15.295714285714286</v>
      </c>
      <c r="F34" s="13">
        <v>15.295714285714286</v>
      </c>
    </row>
    <row r="35" spans="1:6" x14ac:dyDescent="0.3">
      <c r="A35" s="53" t="s">
        <v>398</v>
      </c>
      <c r="B35" s="14">
        <v>2018</v>
      </c>
      <c r="C35" s="13">
        <v>17.189</v>
      </c>
      <c r="D35" s="13">
        <v>13.312250000000001</v>
      </c>
      <c r="E35" s="13">
        <v>16.522285714285712</v>
      </c>
      <c r="F35" s="13">
        <v>16.399714285714282</v>
      </c>
    </row>
    <row r="36" spans="1:6" x14ac:dyDescent="0.3">
      <c r="A36" s="53" t="s">
        <v>398</v>
      </c>
      <c r="B36" s="14">
        <v>2020</v>
      </c>
      <c r="C36" s="13">
        <v>17.664999999999999</v>
      </c>
      <c r="D36" s="13">
        <v>14.147854166666669</v>
      </c>
      <c r="E36" s="13">
        <v>17.216285714285711</v>
      </c>
      <c r="F36" s="13">
        <v>17.216285714285711</v>
      </c>
    </row>
    <row r="37" spans="1:6" x14ac:dyDescent="0.3">
      <c r="A37" s="53" t="s">
        <v>666</v>
      </c>
      <c r="B37" s="201">
        <v>2006</v>
      </c>
      <c r="C37" s="202">
        <v>17.89</v>
      </c>
      <c r="D37" s="202">
        <v>15.622777777777777</v>
      </c>
      <c r="E37" s="202">
        <v>15.614285714285716</v>
      </c>
      <c r="F37" s="202">
        <v>15.614285714285716</v>
      </c>
    </row>
    <row r="38" spans="1:6" x14ac:dyDescent="0.3">
      <c r="A38" s="53" t="s">
        <v>666</v>
      </c>
      <c r="B38" s="14">
        <v>2007</v>
      </c>
      <c r="C38" s="97">
        <v>19.63</v>
      </c>
      <c r="D38" s="97">
        <v>14.76333333333333</v>
      </c>
      <c r="E38" s="97">
        <v>18.66</v>
      </c>
      <c r="F38" s="97">
        <v>17.132857142857141</v>
      </c>
    </row>
    <row r="39" spans="1:6" x14ac:dyDescent="0.3">
      <c r="A39" s="53" t="s">
        <v>666</v>
      </c>
      <c r="B39" s="14">
        <v>2008</v>
      </c>
      <c r="C39" s="97">
        <v>16.96</v>
      </c>
      <c r="D39" s="97">
        <v>13.588461538461541</v>
      </c>
      <c r="E39" s="97">
        <v>16.067142857142859</v>
      </c>
      <c r="F39" s="97">
        <v>16.067142857142859</v>
      </c>
    </row>
    <row r="40" spans="1:6" x14ac:dyDescent="0.3">
      <c r="A40" s="53" t="s">
        <v>666</v>
      </c>
      <c r="B40" s="14">
        <v>2009</v>
      </c>
      <c r="C40" s="97">
        <v>17.260000000000002</v>
      </c>
      <c r="D40" s="97">
        <v>12.883958333333334</v>
      </c>
      <c r="E40" s="97">
        <v>16.029999999999998</v>
      </c>
      <c r="F40" s="97">
        <v>15.744285714285715</v>
      </c>
    </row>
    <row r="41" spans="1:6" x14ac:dyDescent="0.3">
      <c r="A41" s="53" t="s">
        <v>666</v>
      </c>
      <c r="B41" s="14">
        <v>2010</v>
      </c>
      <c r="C41" s="13">
        <v>16.600000000000001</v>
      </c>
      <c r="D41" s="13">
        <v>12.6</v>
      </c>
      <c r="E41" s="13">
        <v>15.757428571428571</v>
      </c>
      <c r="F41" s="13">
        <v>15.703142857142856</v>
      </c>
    </row>
    <row r="42" spans="1:6" x14ac:dyDescent="0.3">
      <c r="A42" s="53" t="s">
        <v>666</v>
      </c>
      <c r="B42" s="14">
        <v>2011</v>
      </c>
      <c r="C42" s="97">
        <v>16.07</v>
      </c>
      <c r="D42" s="97">
        <v>12.460416666666669</v>
      </c>
      <c r="E42" s="97">
        <v>15.035714285714283</v>
      </c>
      <c r="F42" s="97">
        <v>15.035714285714283</v>
      </c>
    </row>
    <row r="43" spans="1:6" x14ac:dyDescent="0.3">
      <c r="A43" s="53" t="s">
        <v>666</v>
      </c>
      <c r="B43" s="14">
        <v>2012</v>
      </c>
      <c r="C43" s="13">
        <v>17.283999999999999</v>
      </c>
      <c r="D43" s="13">
        <v>13.672958333333336</v>
      </c>
      <c r="E43" s="13">
        <v>16.508428571428571</v>
      </c>
      <c r="F43" s="13">
        <v>16.508428571428571</v>
      </c>
    </row>
    <row r="44" spans="1:6" x14ac:dyDescent="0.3">
      <c r="A44" s="53" t="s">
        <v>666</v>
      </c>
      <c r="B44" s="14">
        <v>2013</v>
      </c>
      <c r="C44" s="13">
        <v>18.806000000000001</v>
      </c>
      <c r="D44" s="13">
        <v>14.21889583333334</v>
      </c>
      <c r="E44" s="13">
        <v>18.113285714285716</v>
      </c>
      <c r="F44" s="13">
        <v>16.467285714285712</v>
      </c>
    </row>
    <row r="45" spans="1:6" x14ac:dyDescent="0.3">
      <c r="A45" s="53" t="s">
        <v>666</v>
      </c>
      <c r="B45" s="14">
        <v>2014</v>
      </c>
      <c r="C45" s="13">
        <v>17.283999999999999</v>
      </c>
      <c r="D45" s="13">
        <v>13.408458333333337</v>
      </c>
      <c r="E45" s="13">
        <v>16.563142857142854</v>
      </c>
      <c r="F45" s="13">
        <v>15.009142857142859</v>
      </c>
    </row>
    <row r="46" spans="1:6" x14ac:dyDescent="0.3">
      <c r="A46" s="53" t="s">
        <v>666</v>
      </c>
      <c r="B46" s="14">
        <v>2015</v>
      </c>
      <c r="C46" s="97">
        <v>18.3</v>
      </c>
      <c r="D46" s="97">
        <v>14.249375000000001</v>
      </c>
      <c r="E46" s="97">
        <v>17.674285714285713</v>
      </c>
      <c r="F46" s="97">
        <v>16.085714285714285</v>
      </c>
    </row>
    <row r="47" spans="1:6" x14ac:dyDescent="0.3">
      <c r="A47" s="53" t="s">
        <v>667</v>
      </c>
      <c r="B47" s="14">
        <v>2016</v>
      </c>
      <c r="C47" s="13">
        <v>18.236000000000001</v>
      </c>
      <c r="D47" s="13">
        <v>14.138875000000004</v>
      </c>
      <c r="E47" s="13">
        <v>17.134142857142855</v>
      </c>
      <c r="F47" s="13">
        <v>16.671428571428571</v>
      </c>
    </row>
    <row r="48" spans="1:6" x14ac:dyDescent="0.3">
      <c r="A48" s="53" t="s">
        <v>666</v>
      </c>
      <c r="B48" s="14">
        <v>2017</v>
      </c>
      <c r="C48" s="13">
        <v>15.2</v>
      </c>
      <c r="D48" s="13">
        <v>11.968958333333335</v>
      </c>
      <c r="E48" s="13">
        <v>14.88142857142857</v>
      </c>
      <c r="F48" s="13">
        <v>14.88142857142857</v>
      </c>
    </row>
    <row r="49" spans="1:6" x14ac:dyDescent="0.3">
      <c r="A49" s="53" t="s">
        <v>667</v>
      </c>
      <c r="B49" s="14">
        <v>2018</v>
      </c>
      <c r="C49" s="13">
        <v>17.475000000000001</v>
      </c>
      <c r="D49" s="13">
        <v>13.644416666666666</v>
      </c>
      <c r="E49" s="13">
        <v>17.012142857142859</v>
      </c>
      <c r="F49" s="13">
        <v>16.45428571428571</v>
      </c>
    </row>
    <row r="50" spans="1:6" x14ac:dyDescent="0.3">
      <c r="A50" s="53" t="s">
        <v>493</v>
      </c>
      <c r="B50" s="14">
        <v>2019</v>
      </c>
      <c r="C50" s="13">
        <v>18.14</v>
      </c>
      <c r="D50" s="13">
        <v>13.429166666666669</v>
      </c>
      <c r="E50" s="13">
        <v>16.861999999999998</v>
      </c>
      <c r="F50" s="13">
        <v>16.861999999999998</v>
      </c>
    </row>
    <row r="51" spans="1:6" x14ac:dyDescent="0.3">
      <c r="A51" s="53" t="s">
        <v>399</v>
      </c>
      <c r="B51" s="14">
        <v>2009</v>
      </c>
      <c r="C51" s="13">
        <v>17.57</v>
      </c>
      <c r="D51" s="13">
        <v>13.08</v>
      </c>
      <c r="E51" s="13">
        <v>16.522285714285712</v>
      </c>
      <c r="F51" s="13">
        <v>16.05857142857143</v>
      </c>
    </row>
    <row r="52" spans="1:6" x14ac:dyDescent="0.3">
      <c r="A52" s="53" t="s">
        <v>399</v>
      </c>
      <c r="B52" s="14">
        <v>2012</v>
      </c>
      <c r="C52" s="13">
        <v>17.629000000000001</v>
      </c>
      <c r="D52" s="13">
        <v>13.852645833333336</v>
      </c>
      <c r="E52" s="13">
        <v>16.935285714285715</v>
      </c>
      <c r="F52" s="13">
        <v>16.935285714285715</v>
      </c>
    </row>
    <row r="53" spans="1:6" x14ac:dyDescent="0.3">
      <c r="A53" s="53" t="s">
        <v>399</v>
      </c>
      <c r="B53" s="14">
        <v>2015</v>
      </c>
      <c r="C53" s="13">
        <v>18.806000000000001</v>
      </c>
      <c r="D53" s="13">
        <v>14.8259375</v>
      </c>
      <c r="E53" s="13">
        <v>18.153857142857142</v>
      </c>
      <c r="F53" s="13">
        <v>17.514857142857142</v>
      </c>
    </row>
    <row r="54" spans="1:6" x14ac:dyDescent="0.3">
      <c r="A54" s="53" t="s">
        <v>400</v>
      </c>
      <c r="B54" s="14">
        <v>2007</v>
      </c>
      <c r="C54" s="13">
        <v>20.62</v>
      </c>
      <c r="D54" s="13">
        <v>15.04</v>
      </c>
      <c r="E54" s="13">
        <v>19.635571428571428</v>
      </c>
      <c r="F54" s="13">
        <v>18.38485714285714</v>
      </c>
    </row>
    <row r="55" spans="1:6" x14ac:dyDescent="0.3">
      <c r="A55" s="53" t="s">
        <v>669</v>
      </c>
      <c r="B55" s="14">
        <v>2008</v>
      </c>
      <c r="C55" s="13">
        <v>18.239999999999998</v>
      </c>
      <c r="D55" s="13">
        <v>13.11</v>
      </c>
      <c r="E55" s="13">
        <v>17.392777777777777</v>
      </c>
      <c r="F55" s="13">
        <v>17.392777777777777</v>
      </c>
    </row>
    <row r="56" spans="1:6" x14ac:dyDescent="0.3">
      <c r="A56" s="53" t="s">
        <v>669</v>
      </c>
      <c r="B56" s="14">
        <v>2009</v>
      </c>
      <c r="C56" s="13">
        <v>19.760000000000002</v>
      </c>
      <c r="D56" s="13">
        <v>13.62</v>
      </c>
      <c r="E56" s="13">
        <v>18.575428571428571</v>
      </c>
      <c r="F56" s="13">
        <v>18.181142857142856</v>
      </c>
    </row>
    <row r="57" spans="1:6" x14ac:dyDescent="0.3">
      <c r="A57" s="53" t="s">
        <v>669</v>
      </c>
      <c r="B57" s="14">
        <v>2010</v>
      </c>
      <c r="C57" s="13">
        <v>17.3</v>
      </c>
      <c r="D57" s="13">
        <v>13</v>
      </c>
      <c r="E57" s="13">
        <v>16.658428571428569</v>
      </c>
      <c r="F57" s="13">
        <v>16.658428571428569</v>
      </c>
    </row>
    <row r="58" spans="1:6" x14ac:dyDescent="0.3">
      <c r="A58" s="53" t="s">
        <v>669</v>
      </c>
      <c r="B58" s="14">
        <v>2011</v>
      </c>
      <c r="C58" s="13">
        <v>16.713000000000001</v>
      </c>
      <c r="D58" s="13">
        <v>12.638250000000001</v>
      </c>
      <c r="E58" s="13">
        <v>15.772714285714285</v>
      </c>
      <c r="F58" s="13">
        <v>15.772714285714285</v>
      </c>
    </row>
    <row r="59" spans="1:6" x14ac:dyDescent="0.3">
      <c r="A59" s="53" t="s">
        <v>669</v>
      </c>
      <c r="B59" s="14">
        <v>2012</v>
      </c>
      <c r="C59" s="13">
        <v>17.795999999999999</v>
      </c>
      <c r="D59" s="13">
        <v>13.641781250000003</v>
      </c>
      <c r="E59" s="13">
        <v>16.982714285714284</v>
      </c>
      <c r="F59" s="13">
        <v>16.982714285714284</v>
      </c>
    </row>
    <row r="60" spans="1:6" x14ac:dyDescent="0.3">
      <c r="A60" s="53" t="s">
        <v>669</v>
      </c>
      <c r="B60" s="14">
        <v>2013</v>
      </c>
      <c r="C60" s="13">
        <v>19.567</v>
      </c>
      <c r="D60" s="13">
        <v>14.830833333333336</v>
      </c>
      <c r="E60" s="13">
        <v>19.146000000000004</v>
      </c>
      <c r="F60" s="13">
        <v>17.651000000000003</v>
      </c>
    </row>
    <row r="61" spans="1:6" x14ac:dyDescent="0.3">
      <c r="A61" s="53" t="s">
        <v>669</v>
      </c>
      <c r="B61" s="14">
        <v>2014</v>
      </c>
      <c r="C61" s="13">
        <v>18.331</v>
      </c>
      <c r="D61" s="13">
        <v>13.710166666666668</v>
      </c>
      <c r="E61" s="13">
        <v>17.188857142857138</v>
      </c>
      <c r="F61" s="13">
        <v>16.317571428571423</v>
      </c>
    </row>
    <row r="62" spans="1:6" x14ac:dyDescent="0.3">
      <c r="A62" s="53" t="s">
        <v>669</v>
      </c>
      <c r="B62" s="14">
        <v>2015</v>
      </c>
      <c r="C62" s="13">
        <v>19.567</v>
      </c>
      <c r="D62" s="13">
        <v>15.08491666666667</v>
      </c>
      <c r="E62" s="13">
        <v>18.833285714285715</v>
      </c>
      <c r="F62" s="13">
        <v>17.69142857142857</v>
      </c>
    </row>
    <row r="63" spans="1:6" x14ac:dyDescent="0.3">
      <c r="A63" s="53" t="s">
        <v>668</v>
      </c>
      <c r="B63" s="14">
        <v>2020</v>
      </c>
      <c r="C63" s="13">
        <v>18.806000000000001</v>
      </c>
      <c r="D63" s="13">
        <v>14.799250000000002</v>
      </c>
      <c r="E63" s="13">
        <v>18.466571428571431</v>
      </c>
      <c r="F63" s="13">
        <v>18.466571428571431</v>
      </c>
    </row>
    <row r="64" spans="1:6" x14ac:dyDescent="0.3">
      <c r="A64" s="53" t="s">
        <v>668</v>
      </c>
      <c r="B64" s="14">
        <v>2021</v>
      </c>
      <c r="C64" s="13">
        <v>20.138000000000002</v>
      </c>
      <c r="D64" s="13">
        <v>15.544104166666665</v>
      </c>
      <c r="E64" s="13">
        <v>18.99642857142857</v>
      </c>
      <c r="F64" s="13">
        <v>18.520857142857146</v>
      </c>
    </row>
    <row r="65" spans="1:6" x14ac:dyDescent="0.3">
      <c r="A65" s="53" t="s">
        <v>670</v>
      </c>
      <c r="B65" s="14">
        <v>2015</v>
      </c>
      <c r="C65" s="13">
        <v>19.948</v>
      </c>
      <c r="D65" s="13">
        <v>15.204395833333331</v>
      </c>
      <c r="E65" s="13">
        <v>18.860428571428571</v>
      </c>
      <c r="F65" s="13">
        <v>18.507285714285718</v>
      </c>
    </row>
    <row r="66" spans="1:6" x14ac:dyDescent="0.3">
      <c r="A66" s="53" t="s">
        <v>670</v>
      </c>
      <c r="B66" s="14">
        <v>2016</v>
      </c>
      <c r="C66" s="13">
        <v>18.995999999999999</v>
      </c>
      <c r="D66" s="13">
        <v>14.0655</v>
      </c>
      <c r="E66" s="13">
        <v>17.854571428571429</v>
      </c>
      <c r="F66" s="13">
        <v>17.664428571428569</v>
      </c>
    </row>
    <row r="67" spans="1:6" x14ac:dyDescent="0.3">
      <c r="A67" s="53" t="s">
        <v>670</v>
      </c>
      <c r="B67" s="14">
        <v>2017</v>
      </c>
      <c r="C67" s="13">
        <v>16.808</v>
      </c>
      <c r="D67" s="13">
        <v>12.882645833333337</v>
      </c>
      <c r="E67" s="13">
        <v>16.359142857142853</v>
      </c>
      <c r="F67" s="13">
        <v>16.359142857142853</v>
      </c>
    </row>
    <row r="68" spans="1:6" x14ac:dyDescent="0.3">
      <c r="A68" s="53" t="s">
        <v>670</v>
      </c>
      <c r="B68" s="14">
        <v>2018</v>
      </c>
      <c r="C68" s="13">
        <v>18.331</v>
      </c>
      <c r="D68" s="13">
        <v>14.033895833333332</v>
      </c>
      <c r="E68" s="13">
        <v>17.637428571428575</v>
      </c>
      <c r="F68" s="13">
        <v>17.501714285714286</v>
      </c>
    </row>
    <row r="69" spans="1:6" x14ac:dyDescent="0.3">
      <c r="A69" s="53" t="s">
        <v>670</v>
      </c>
      <c r="B69" s="14">
        <v>2019</v>
      </c>
      <c r="C69" s="13">
        <v>18.045000000000002</v>
      </c>
      <c r="D69" s="13">
        <v>13.520708333333333</v>
      </c>
      <c r="E69" s="13">
        <v>17.147714285714287</v>
      </c>
      <c r="F69" s="13">
        <v>17.147714285714287</v>
      </c>
    </row>
    <row r="70" spans="1:6" x14ac:dyDescent="0.3">
      <c r="A70" s="53" t="s">
        <v>670</v>
      </c>
      <c r="B70" s="14">
        <v>2020</v>
      </c>
      <c r="C70" s="13">
        <v>18.995999999999999</v>
      </c>
      <c r="D70" s="13">
        <v>14.768416666666669</v>
      </c>
      <c r="E70" s="13">
        <v>18.615857142857145</v>
      </c>
      <c r="F70" s="13">
        <v>18.615857142857145</v>
      </c>
    </row>
    <row r="71" spans="1:6" x14ac:dyDescent="0.3">
      <c r="A71" s="53" t="s">
        <v>670</v>
      </c>
      <c r="B71" s="14">
        <v>2021</v>
      </c>
      <c r="C71" s="13">
        <v>20.423999999999999</v>
      </c>
      <c r="D71" s="13">
        <v>15.476687499999999</v>
      </c>
      <c r="E71" s="13">
        <v>18.819714285714287</v>
      </c>
      <c r="F71" s="13">
        <v>18.724999999999998</v>
      </c>
    </row>
    <row r="72" spans="1:6" x14ac:dyDescent="0.3">
      <c r="A72" s="17" t="s">
        <v>401</v>
      </c>
      <c r="B72" s="14">
        <v>2009</v>
      </c>
      <c r="C72" s="13">
        <v>18.52</v>
      </c>
      <c r="D72" s="13">
        <v>13.55</v>
      </c>
      <c r="E72" s="13">
        <v>17.515142857142859</v>
      </c>
      <c r="F72" s="13">
        <v>16.780285714285714</v>
      </c>
    </row>
    <row r="73" spans="1:6" x14ac:dyDescent="0.3">
      <c r="A73" s="17" t="s">
        <v>401</v>
      </c>
      <c r="B73" s="14">
        <v>2016</v>
      </c>
      <c r="C73" s="13">
        <v>17.95</v>
      </c>
      <c r="D73" s="13">
        <v>13.946458333333338</v>
      </c>
      <c r="E73" s="13">
        <v>16.630857142857142</v>
      </c>
      <c r="F73" s="97">
        <v>16.508428571428567</v>
      </c>
    </row>
    <row r="74" spans="1:6" x14ac:dyDescent="0.3">
      <c r="A74" s="17" t="s">
        <v>401</v>
      </c>
      <c r="B74" s="14">
        <v>2017</v>
      </c>
      <c r="C74" s="13">
        <v>16.045999999999999</v>
      </c>
      <c r="D74" s="13">
        <v>12.615875000000003</v>
      </c>
      <c r="E74" s="13">
        <v>15.650428571428574</v>
      </c>
      <c r="F74" s="13">
        <v>15.650428571428574</v>
      </c>
    </row>
    <row r="75" spans="1:6" x14ac:dyDescent="0.3">
      <c r="A75" s="17" t="s">
        <v>401</v>
      </c>
      <c r="B75" s="14">
        <v>2018</v>
      </c>
      <c r="C75" s="13">
        <v>17.475000000000001</v>
      </c>
      <c r="D75" s="13">
        <v>13.79172916666667</v>
      </c>
      <c r="E75" s="13">
        <v>16.876142857142856</v>
      </c>
      <c r="F75" s="13">
        <v>16.658428571428569</v>
      </c>
    </row>
    <row r="76" spans="1:6" x14ac:dyDescent="0.3">
      <c r="A76" s="17" t="s">
        <v>401</v>
      </c>
      <c r="B76" s="14">
        <v>2020</v>
      </c>
      <c r="C76" s="13">
        <v>17.855</v>
      </c>
      <c r="D76" s="13">
        <v>14.707312500000006</v>
      </c>
      <c r="E76" s="13">
        <v>17.515428571428572</v>
      </c>
      <c r="F76" s="13">
        <v>17.515428571428572</v>
      </c>
    </row>
    <row r="77" spans="1:6" x14ac:dyDescent="0.3">
      <c r="A77" s="17" t="s">
        <v>401</v>
      </c>
      <c r="B77" s="14">
        <v>2021</v>
      </c>
      <c r="C77" s="13">
        <v>19.376999999999999</v>
      </c>
      <c r="D77" s="13">
        <v>15.386145833333337</v>
      </c>
      <c r="E77" s="13">
        <v>18.398714285714284</v>
      </c>
      <c r="F77" s="13">
        <v>18.398714285714284</v>
      </c>
    </row>
    <row r="78" spans="1:6" x14ac:dyDescent="0.3">
      <c r="A78" s="252" t="s">
        <v>402</v>
      </c>
      <c r="B78" s="14">
        <v>2012</v>
      </c>
      <c r="C78" s="13">
        <v>18.010000000000002</v>
      </c>
      <c r="D78" s="13">
        <v>13.872406249999999</v>
      </c>
      <c r="E78" s="13">
        <v>17.258285714285716</v>
      </c>
      <c r="F78" s="13">
        <v>17.258285714285716</v>
      </c>
    </row>
    <row r="79" spans="1:6" x14ac:dyDescent="0.3">
      <c r="A79" s="53" t="s">
        <v>403</v>
      </c>
      <c r="B79" s="14">
        <v>2013</v>
      </c>
      <c r="C79" s="13">
        <v>19.567</v>
      </c>
      <c r="D79" s="13">
        <v>14.885145833333333</v>
      </c>
      <c r="E79" s="13">
        <v>19.091571428571431</v>
      </c>
      <c r="F79" s="13">
        <v>18.018000000000001</v>
      </c>
    </row>
    <row r="80" spans="1:6" x14ac:dyDescent="0.3">
      <c r="A80" s="53" t="s">
        <v>403</v>
      </c>
      <c r="B80" s="14">
        <v>2014</v>
      </c>
      <c r="C80" s="13">
        <v>18.236000000000001</v>
      </c>
      <c r="D80" s="13">
        <v>13.905937500000002</v>
      </c>
      <c r="E80" s="13">
        <v>17.175285714285714</v>
      </c>
      <c r="F80" s="13">
        <v>16.345000000000002</v>
      </c>
    </row>
    <row r="81" spans="1:9" x14ac:dyDescent="0.3">
      <c r="A81" s="53" t="s">
        <v>403</v>
      </c>
      <c r="B81" s="14">
        <v>2015</v>
      </c>
      <c r="C81" s="13">
        <v>19.472000000000001</v>
      </c>
      <c r="D81" s="13">
        <v>15.122354166666669</v>
      </c>
      <c r="E81" s="13">
        <v>18.779142857142858</v>
      </c>
      <c r="F81" s="13">
        <v>18.072142857142858</v>
      </c>
    </row>
    <row r="82" spans="1:9" x14ac:dyDescent="0.3">
      <c r="A82" s="53" t="s">
        <v>403</v>
      </c>
      <c r="B82" s="14">
        <v>2016</v>
      </c>
      <c r="C82" s="13">
        <v>18.045000000000002</v>
      </c>
      <c r="D82" s="13">
        <v>14.442937500000001</v>
      </c>
      <c r="E82" s="13">
        <v>16.984714285714286</v>
      </c>
      <c r="F82" s="13">
        <v>16.603571428571424</v>
      </c>
    </row>
    <row r="83" spans="1:9" x14ac:dyDescent="0.3">
      <c r="A83" s="53" t="s">
        <v>403</v>
      </c>
      <c r="B83" s="14">
        <v>2017</v>
      </c>
      <c r="C83" s="13">
        <v>16.617999999999999</v>
      </c>
      <c r="D83" s="13">
        <v>13.011687500000003</v>
      </c>
      <c r="E83" s="13">
        <v>16.168428571428567</v>
      </c>
      <c r="F83" s="13">
        <v>16.168428571428567</v>
      </c>
    </row>
    <row r="84" spans="1:9" x14ac:dyDescent="0.3">
      <c r="A84" s="53" t="s">
        <v>84</v>
      </c>
      <c r="B84" s="14">
        <v>2013</v>
      </c>
      <c r="C84" s="13">
        <v>20.138000000000002</v>
      </c>
      <c r="D84" s="13">
        <v>14.936145833333329</v>
      </c>
      <c r="E84" s="13">
        <v>19.676142857142857</v>
      </c>
      <c r="F84" s="13">
        <v>18.425857142857144</v>
      </c>
    </row>
    <row r="85" spans="1:9" x14ac:dyDescent="0.3">
      <c r="A85" s="53" t="s">
        <v>84</v>
      </c>
      <c r="B85" s="14">
        <v>2014</v>
      </c>
      <c r="C85" s="13">
        <v>18.236000000000001</v>
      </c>
      <c r="D85" s="13">
        <v>13.941625000000002</v>
      </c>
      <c r="E85" s="13">
        <v>17.256714285714281</v>
      </c>
      <c r="F85" s="13">
        <v>16.453714285714284</v>
      </c>
    </row>
    <row r="86" spans="1:9" x14ac:dyDescent="0.3">
      <c r="A86" s="53" t="s">
        <v>84</v>
      </c>
      <c r="B86" s="14">
        <v>2015</v>
      </c>
      <c r="C86" s="13">
        <v>19.757999999999999</v>
      </c>
      <c r="D86" s="13">
        <v>15.190208333333336</v>
      </c>
      <c r="E86" s="13">
        <v>19.077999999999999</v>
      </c>
      <c r="F86" s="13">
        <v>18.384714285714288</v>
      </c>
    </row>
    <row r="87" spans="1:9" x14ac:dyDescent="0.3">
      <c r="A87" s="53" t="s">
        <v>404</v>
      </c>
      <c r="B87" s="14">
        <v>2007</v>
      </c>
      <c r="C87" s="13">
        <v>21.38</v>
      </c>
      <c r="D87" s="13">
        <v>15.66</v>
      </c>
      <c r="E87" s="13">
        <v>20.125714285714285</v>
      </c>
      <c r="F87" s="13">
        <v>19.024000000000001</v>
      </c>
    </row>
    <row r="88" spans="1:9" x14ac:dyDescent="0.3">
      <c r="A88" s="53" t="s">
        <v>404</v>
      </c>
      <c r="B88" s="14">
        <v>2008</v>
      </c>
      <c r="C88" s="13">
        <v>19.09</v>
      </c>
      <c r="D88" s="13">
        <v>13.83</v>
      </c>
      <c r="E88" s="13">
        <v>18.07079365079365</v>
      </c>
      <c r="F88" s="13">
        <v>18.07079365079365</v>
      </c>
    </row>
    <row r="89" spans="1:9" x14ac:dyDescent="0.3">
      <c r="A89" s="53" t="s">
        <v>404</v>
      </c>
      <c r="B89" s="14">
        <v>2009</v>
      </c>
      <c r="C89" s="13">
        <v>18.71</v>
      </c>
      <c r="D89" s="13">
        <v>13.81</v>
      </c>
      <c r="E89" s="13">
        <v>17.651</v>
      </c>
      <c r="F89" s="13">
        <v>17.297428571428572</v>
      </c>
    </row>
    <row r="90" spans="1:9" x14ac:dyDescent="0.3">
      <c r="A90" s="53" t="s">
        <v>404</v>
      </c>
      <c r="B90" s="14">
        <v>2010</v>
      </c>
      <c r="C90" s="13">
        <v>18.7</v>
      </c>
      <c r="D90" s="13">
        <v>13</v>
      </c>
      <c r="E90" s="13">
        <v>16.277285714285711</v>
      </c>
      <c r="F90" s="13">
        <v>16.277285714285711</v>
      </c>
    </row>
    <row r="91" spans="1:9" x14ac:dyDescent="0.3">
      <c r="A91" s="53" t="s">
        <v>404</v>
      </c>
      <c r="B91" s="14">
        <v>2011</v>
      </c>
      <c r="C91" s="13">
        <v>17.664999999999999</v>
      </c>
      <c r="D91" s="13">
        <v>13.134770833333336</v>
      </c>
      <c r="E91" s="13">
        <v>16.452142857142857</v>
      </c>
      <c r="F91" s="13">
        <v>16.452142857142857</v>
      </c>
    </row>
    <row r="92" spans="1:9" x14ac:dyDescent="0.3">
      <c r="A92" s="53" t="s">
        <v>404</v>
      </c>
      <c r="B92" s="14">
        <v>2013</v>
      </c>
      <c r="C92" s="13">
        <v>20.042999999999999</v>
      </c>
      <c r="D92" s="13">
        <v>15.150354166666665</v>
      </c>
      <c r="E92" s="13">
        <v>19.608142857142859</v>
      </c>
      <c r="F92" s="13">
        <v>18.534571428571429</v>
      </c>
    </row>
    <row r="93" spans="1:9" x14ac:dyDescent="0.3">
      <c r="A93" s="53" t="s">
        <v>404</v>
      </c>
      <c r="B93" s="14">
        <v>2014</v>
      </c>
      <c r="C93" s="13">
        <v>18.616</v>
      </c>
      <c r="D93" s="13">
        <v>14.209708333333337</v>
      </c>
      <c r="E93" s="13">
        <v>17.542428571428569</v>
      </c>
      <c r="F93" s="13">
        <v>16.807857142857141</v>
      </c>
    </row>
    <row r="94" spans="1:9" x14ac:dyDescent="0.3">
      <c r="A94" s="53" t="s">
        <v>404</v>
      </c>
      <c r="B94" s="14">
        <v>2015</v>
      </c>
      <c r="C94" s="13">
        <v>19.567</v>
      </c>
      <c r="D94" s="13">
        <v>15.321520833333336</v>
      </c>
      <c r="E94" s="13">
        <v>18.33042857142857</v>
      </c>
      <c r="F94" s="13">
        <v>18.33042857142857</v>
      </c>
    </row>
    <row r="95" spans="1:9" x14ac:dyDescent="0.3">
      <c r="A95" s="53" t="s">
        <v>404</v>
      </c>
      <c r="B95" s="14">
        <v>2016</v>
      </c>
      <c r="C95" s="13">
        <v>19.567</v>
      </c>
      <c r="D95" s="13">
        <v>14.573729166666668</v>
      </c>
      <c r="E95" s="13">
        <v>18.249142857142857</v>
      </c>
      <c r="F95" s="13">
        <v>17.664428571428569</v>
      </c>
      <c r="G95" s="92"/>
      <c r="H95" s="92"/>
      <c r="I95" s="92"/>
    </row>
    <row r="96" spans="1:9" x14ac:dyDescent="0.3">
      <c r="A96" s="53" t="s">
        <v>404</v>
      </c>
      <c r="B96" s="14">
        <v>2017</v>
      </c>
      <c r="C96" s="13">
        <v>16.998999999999999</v>
      </c>
      <c r="D96" s="13">
        <v>13.160500000000004</v>
      </c>
      <c r="E96" s="13">
        <v>16.358999999999998</v>
      </c>
      <c r="F96" s="13">
        <v>16.358999999999998</v>
      </c>
      <c r="G96" s="92"/>
      <c r="H96" s="92"/>
      <c r="I96" s="92"/>
    </row>
    <row r="97" spans="1:9" x14ac:dyDescent="0.3">
      <c r="A97" s="53" t="s">
        <v>404</v>
      </c>
      <c r="B97" s="14">
        <v>2020</v>
      </c>
      <c r="C97" s="13">
        <v>19.472000000000001</v>
      </c>
      <c r="D97" s="13">
        <v>15.046624999999999</v>
      </c>
      <c r="E97" s="13">
        <v>18.738142857142854</v>
      </c>
      <c r="F97" s="13">
        <v>18.738142857142854</v>
      </c>
    </row>
    <row r="98" spans="1:9" x14ac:dyDescent="0.3">
      <c r="A98" s="53" t="s">
        <v>404</v>
      </c>
      <c r="B98" s="14">
        <v>2021</v>
      </c>
      <c r="C98" s="13">
        <v>21.091000000000001</v>
      </c>
      <c r="D98" s="13">
        <v>15.858520833333335</v>
      </c>
      <c r="E98" s="13"/>
      <c r="F98" s="13"/>
    </row>
    <row r="99" spans="1:9" x14ac:dyDescent="0.3">
      <c r="A99" s="53" t="s">
        <v>671</v>
      </c>
      <c r="B99" s="14">
        <v>2007</v>
      </c>
      <c r="C99" s="13">
        <v>20.23</v>
      </c>
      <c r="D99" s="13">
        <v>15.68</v>
      </c>
      <c r="E99" s="13">
        <v>18.969428571428573</v>
      </c>
      <c r="F99" s="13">
        <v>18.29</v>
      </c>
    </row>
    <row r="100" spans="1:9" x14ac:dyDescent="0.3">
      <c r="A100" s="53" t="s">
        <v>671</v>
      </c>
      <c r="B100" s="14">
        <v>2008</v>
      </c>
      <c r="C100" s="13">
        <v>19.05</v>
      </c>
      <c r="D100" s="13">
        <v>13.87</v>
      </c>
      <c r="E100" s="13">
        <v>18.357380952380954</v>
      </c>
      <c r="F100" s="13">
        <v>18.357380952380954</v>
      </c>
    </row>
    <row r="101" spans="1:9" x14ac:dyDescent="0.3">
      <c r="A101" s="53" t="s">
        <v>671</v>
      </c>
      <c r="B101" s="14">
        <v>2009</v>
      </c>
      <c r="C101" s="13">
        <v>18.329999999999998</v>
      </c>
      <c r="D101" s="13">
        <v>13.71</v>
      </c>
      <c r="E101" s="13">
        <v>17.161571428571428</v>
      </c>
      <c r="F101" s="13">
        <v>16.874285714285715</v>
      </c>
    </row>
    <row r="102" spans="1:9" x14ac:dyDescent="0.3">
      <c r="A102" s="53" t="s">
        <v>671</v>
      </c>
      <c r="B102" s="14">
        <v>2010</v>
      </c>
      <c r="C102" s="13">
        <v>18.7</v>
      </c>
      <c r="D102" s="13">
        <v>13.4</v>
      </c>
      <c r="E102" s="13">
        <v>17.93657142857143</v>
      </c>
      <c r="F102" s="13">
        <v>17.93657142857143</v>
      </c>
    </row>
    <row r="103" spans="1:9" x14ac:dyDescent="0.3">
      <c r="A103" s="53" t="s">
        <v>671</v>
      </c>
      <c r="B103" s="14">
        <v>2013</v>
      </c>
      <c r="C103" s="13">
        <v>19.282</v>
      </c>
      <c r="D103" s="13">
        <v>14.953187500000004</v>
      </c>
      <c r="E103" s="13">
        <v>18.779142857142858</v>
      </c>
      <c r="F103" s="13">
        <v>17.786714285714286</v>
      </c>
    </row>
    <row r="104" spans="1:9" x14ac:dyDescent="0.3">
      <c r="A104" s="53" t="s">
        <v>671</v>
      </c>
      <c r="B104" s="14">
        <v>2014</v>
      </c>
      <c r="C104" s="13">
        <v>18.14</v>
      </c>
      <c r="D104" s="13">
        <v>14.048875000000004</v>
      </c>
      <c r="E104" s="13">
        <v>17.148142857142854</v>
      </c>
      <c r="F104" s="13">
        <v>16.712428571428571</v>
      </c>
    </row>
    <row r="105" spans="1:9" x14ac:dyDescent="0.3">
      <c r="A105" s="53" t="s">
        <v>671</v>
      </c>
      <c r="B105" s="14">
        <v>2015</v>
      </c>
      <c r="C105" s="13">
        <v>19.376999999999999</v>
      </c>
      <c r="D105" s="13">
        <v>15.174416666666671</v>
      </c>
      <c r="E105" s="13">
        <v>18.67042857142857</v>
      </c>
      <c r="F105" s="13">
        <v>18.031285714285715</v>
      </c>
    </row>
    <row r="106" spans="1:9" x14ac:dyDescent="0.3">
      <c r="A106" s="53" t="s">
        <v>671</v>
      </c>
      <c r="B106" s="14">
        <v>2016</v>
      </c>
      <c r="C106" s="13">
        <v>18.901</v>
      </c>
      <c r="D106" s="13">
        <v>14.46629166666667</v>
      </c>
      <c r="E106" s="13">
        <v>17.95</v>
      </c>
      <c r="F106" s="13">
        <v>17.501142857142856</v>
      </c>
    </row>
    <row r="107" spans="1:9" x14ac:dyDescent="0.3">
      <c r="A107" s="53" t="s">
        <v>671</v>
      </c>
      <c r="B107" s="14">
        <v>2017</v>
      </c>
      <c r="C107" s="13">
        <v>15.951000000000001</v>
      </c>
      <c r="D107" s="13">
        <v>12.870520833333332</v>
      </c>
      <c r="E107" s="13">
        <v>15.391</v>
      </c>
      <c r="F107" s="13">
        <v>15.391</v>
      </c>
      <c r="G107" s="92"/>
      <c r="H107" s="92"/>
      <c r="I107" s="92"/>
    </row>
    <row r="108" spans="1:9" x14ac:dyDescent="0.3">
      <c r="A108" s="53" t="s">
        <v>671</v>
      </c>
      <c r="B108" s="14">
        <v>2018</v>
      </c>
      <c r="C108" s="13">
        <v>18.331</v>
      </c>
      <c r="D108" s="13">
        <v>14.416187500000001</v>
      </c>
      <c r="E108" s="13">
        <v>17.760000000000002</v>
      </c>
      <c r="F108" s="13">
        <v>17.760000000000002</v>
      </c>
      <c r="G108" s="92"/>
      <c r="H108" s="92"/>
      <c r="I108" s="92"/>
    </row>
    <row r="109" spans="1:9" x14ac:dyDescent="0.3">
      <c r="A109" s="53" t="s">
        <v>671</v>
      </c>
      <c r="B109" s="14">
        <v>2020</v>
      </c>
      <c r="C109" s="13">
        <v>19.567</v>
      </c>
      <c r="D109" s="13">
        <v>15.042208333333335</v>
      </c>
      <c r="E109" s="13">
        <v>19.037142857142857</v>
      </c>
      <c r="F109" s="13">
        <v>19.037142857142857</v>
      </c>
    </row>
    <row r="110" spans="1:9" x14ac:dyDescent="0.3">
      <c r="A110" s="53" t="s">
        <v>671</v>
      </c>
      <c r="B110" s="14">
        <v>2021</v>
      </c>
      <c r="C110" s="13">
        <v>21.282</v>
      </c>
      <c r="D110" s="13">
        <v>15.899624999999999</v>
      </c>
      <c r="E110" s="13">
        <v>20.111857142857144</v>
      </c>
      <c r="F110" s="13">
        <v>20.111857142857144</v>
      </c>
    </row>
    <row r="111" spans="1:9" x14ac:dyDescent="0.3">
      <c r="A111" s="53" t="s">
        <v>292</v>
      </c>
      <c r="B111" s="201">
        <v>2006</v>
      </c>
      <c r="C111" s="202">
        <v>19.23</v>
      </c>
      <c r="D111" s="202">
        <v>16.631666666666664</v>
      </c>
      <c r="E111" s="202">
        <v>17.694285714285716</v>
      </c>
      <c r="F111" s="202">
        <v>17.694285714285716</v>
      </c>
      <c r="G111" s="16">
        <v>29.23</v>
      </c>
      <c r="H111" s="16">
        <v>36.11</v>
      </c>
      <c r="I111" s="16">
        <v>30</v>
      </c>
    </row>
    <row r="112" spans="1:9" x14ac:dyDescent="0.3">
      <c r="A112" s="53" t="s">
        <v>292</v>
      </c>
      <c r="B112" s="14">
        <v>2007</v>
      </c>
      <c r="C112" s="97">
        <v>20.420000000000002</v>
      </c>
      <c r="D112" s="97">
        <v>15.957499999999996</v>
      </c>
      <c r="E112" s="97">
        <v>19.161428571428569</v>
      </c>
      <c r="F112" s="97">
        <v>18.408571428571431</v>
      </c>
      <c r="G112" s="16">
        <v>30.52</v>
      </c>
      <c r="H112" s="16">
        <v>35</v>
      </c>
      <c r="I112" s="16">
        <v>31.11</v>
      </c>
    </row>
    <row r="113" spans="1:10" x14ac:dyDescent="0.3">
      <c r="A113" s="53" t="s">
        <v>292</v>
      </c>
      <c r="B113" s="14">
        <v>2008</v>
      </c>
      <c r="C113" s="97">
        <v>17.329999999999998</v>
      </c>
      <c r="D113" s="97">
        <v>15.404666666666664</v>
      </c>
      <c r="E113" s="97">
        <v>16.87142857142857</v>
      </c>
      <c r="F113" s="97">
        <v>16.87142857142857</v>
      </c>
      <c r="G113" s="16">
        <v>27.62</v>
      </c>
      <c r="H113" s="16">
        <v>31.67</v>
      </c>
      <c r="I113" s="16">
        <v>31.67</v>
      </c>
    </row>
    <row r="114" spans="1:10" x14ac:dyDescent="0.3">
      <c r="A114" s="53" t="s">
        <v>292</v>
      </c>
      <c r="B114" s="14">
        <v>2009</v>
      </c>
      <c r="C114" s="97">
        <v>17.82</v>
      </c>
      <c r="D114" s="97">
        <v>13.816250000000005</v>
      </c>
      <c r="E114" s="97">
        <v>16.96857142857143</v>
      </c>
      <c r="F114" s="97">
        <v>16.96857142857143</v>
      </c>
      <c r="G114" s="16">
        <v>26.77</v>
      </c>
      <c r="H114" s="16">
        <v>33.33</v>
      </c>
      <c r="I114" s="16">
        <v>33.33</v>
      </c>
    </row>
    <row r="115" spans="1:10" x14ac:dyDescent="0.3">
      <c r="A115" s="53" t="s">
        <v>292</v>
      </c>
      <c r="B115" s="14">
        <v>2010</v>
      </c>
      <c r="C115" s="13">
        <v>17.5</v>
      </c>
      <c r="D115" s="13">
        <v>13.4</v>
      </c>
      <c r="E115" s="13">
        <v>16.687142857142856</v>
      </c>
      <c r="F115" s="13">
        <v>16.687142857142856</v>
      </c>
      <c r="G115" s="16">
        <v>24.95</v>
      </c>
      <c r="H115" s="16">
        <v>31.67</v>
      </c>
      <c r="I115" s="16">
        <v>31.11</v>
      </c>
    </row>
    <row r="116" spans="1:10" x14ac:dyDescent="0.3">
      <c r="A116" s="53" t="s">
        <v>292</v>
      </c>
      <c r="B116" s="14">
        <v>2011</v>
      </c>
      <c r="C116" s="13">
        <v>17.402999999999999</v>
      </c>
      <c r="D116" s="13">
        <v>13.534826388888892</v>
      </c>
      <c r="E116" s="13">
        <v>16.829616184971258</v>
      </c>
      <c r="F116" s="13">
        <v>16.829616184971258</v>
      </c>
      <c r="G116" s="16">
        <v>27.92</v>
      </c>
      <c r="H116" s="16">
        <v>33.89</v>
      </c>
      <c r="I116" s="16">
        <v>33.89</v>
      </c>
    </row>
    <row r="117" spans="1:10" x14ac:dyDescent="0.3">
      <c r="A117" s="53" t="s">
        <v>292</v>
      </c>
      <c r="B117" s="14">
        <v>2012</v>
      </c>
      <c r="C117" s="97">
        <v>17.989999999999998</v>
      </c>
      <c r="D117" s="97">
        <v>14.316875000000005</v>
      </c>
      <c r="E117" s="97">
        <v>17.234285714285711</v>
      </c>
      <c r="F117" s="97">
        <v>17.234285714285711</v>
      </c>
      <c r="G117" s="16">
        <v>28.76</v>
      </c>
      <c r="H117" s="16">
        <v>33.33</v>
      </c>
      <c r="I117" s="16">
        <v>33.33</v>
      </c>
      <c r="J117" s="254">
        <v>88.709672929717712</v>
      </c>
    </row>
    <row r="118" spans="1:10" x14ac:dyDescent="0.3">
      <c r="A118" s="53" t="s">
        <v>292</v>
      </c>
      <c r="B118" s="14">
        <v>2013</v>
      </c>
      <c r="C118" s="13">
        <v>19.472000000000001</v>
      </c>
      <c r="D118" s="13">
        <v>15.338020833333333</v>
      </c>
      <c r="E118" s="13">
        <v>18.928714285714285</v>
      </c>
      <c r="F118" s="13">
        <v>17.651142857142862</v>
      </c>
      <c r="G118" s="16">
        <v>29.01</v>
      </c>
      <c r="H118" s="16">
        <v>34.44</v>
      </c>
      <c r="I118" s="16">
        <v>31.67</v>
      </c>
      <c r="J118" s="254">
        <v>62.906875000000639</v>
      </c>
    </row>
    <row r="119" spans="1:10" x14ac:dyDescent="0.3">
      <c r="A119" s="53" t="s">
        <v>292</v>
      </c>
      <c r="B119" s="14">
        <v>2014</v>
      </c>
      <c r="C119" s="13">
        <v>18.331</v>
      </c>
      <c r="D119" s="13">
        <v>14.484499999999999</v>
      </c>
      <c r="E119" s="13">
        <v>17.515000000000001</v>
      </c>
      <c r="F119" s="13">
        <v>16.753142857142855</v>
      </c>
      <c r="G119" s="16">
        <v>28.85</v>
      </c>
      <c r="H119" s="16">
        <v>33.33</v>
      </c>
      <c r="I119" s="16">
        <v>30.56</v>
      </c>
      <c r="J119" s="254">
        <v>93.666874999998527</v>
      </c>
    </row>
    <row r="120" spans="1:10" x14ac:dyDescent="0.3">
      <c r="A120" s="53" t="s">
        <v>292</v>
      </c>
      <c r="B120" s="14">
        <v>2015</v>
      </c>
      <c r="C120" s="97">
        <v>19.52</v>
      </c>
      <c r="D120" s="97">
        <v>15.420416666666666</v>
      </c>
      <c r="E120" s="97">
        <v>18.797142857142855</v>
      </c>
      <c r="F120" s="97">
        <v>18.01285714285714</v>
      </c>
      <c r="G120" s="16">
        <v>26.56</v>
      </c>
      <c r="H120" s="16">
        <v>35</v>
      </c>
      <c r="I120" s="16">
        <v>33.33</v>
      </c>
      <c r="J120" s="254">
        <v>68.190616311401058</v>
      </c>
    </row>
    <row r="121" spans="1:10" x14ac:dyDescent="0.3">
      <c r="A121" s="53" t="s">
        <v>292</v>
      </c>
      <c r="B121" s="14">
        <v>2016</v>
      </c>
      <c r="C121" s="97">
        <v>18.989999999999998</v>
      </c>
      <c r="D121" s="97">
        <v>14.642083333333337</v>
      </c>
      <c r="E121" s="97">
        <v>18.05857142857143</v>
      </c>
      <c r="F121" s="97">
        <v>17.128571428571426</v>
      </c>
      <c r="G121" s="16">
        <v>26.95</v>
      </c>
      <c r="H121" s="16">
        <v>31.67</v>
      </c>
      <c r="I121" s="16">
        <v>31.67</v>
      </c>
      <c r="J121" s="254">
        <v>75.33662952646182</v>
      </c>
    </row>
    <row r="122" spans="1:10" x14ac:dyDescent="0.3">
      <c r="A122" s="53" t="s">
        <v>292</v>
      </c>
      <c r="B122" s="14">
        <v>2017</v>
      </c>
      <c r="C122" s="97">
        <v>16.73</v>
      </c>
      <c r="D122" s="97">
        <v>13.140208333333334</v>
      </c>
      <c r="E122" s="97">
        <v>16.095714285714287</v>
      </c>
      <c r="F122" s="97">
        <v>16.095714285714287</v>
      </c>
      <c r="G122" s="16">
        <v>29.3</v>
      </c>
      <c r="H122" s="16">
        <v>34.44</v>
      </c>
      <c r="I122" s="16">
        <v>34.44</v>
      </c>
      <c r="J122" s="254">
        <v>116.89504514933991</v>
      </c>
    </row>
    <row r="123" spans="1:10" x14ac:dyDescent="0.3">
      <c r="A123" s="53" t="s">
        <v>292</v>
      </c>
      <c r="B123" s="14">
        <v>2018</v>
      </c>
      <c r="C123" s="97">
        <v>18.3</v>
      </c>
      <c r="D123" s="97">
        <v>14.472499999999997</v>
      </c>
      <c r="E123" s="97">
        <v>17.561428571428571</v>
      </c>
      <c r="F123" s="97">
        <v>17.561428571428571</v>
      </c>
      <c r="G123" s="16">
        <v>28.8</v>
      </c>
      <c r="H123" s="16">
        <v>35.56</v>
      </c>
      <c r="I123" s="16">
        <v>35.56</v>
      </c>
      <c r="J123" s="254">
        <v>93.153240740740628</v>
      </c>
    </row>
    <row r="124" spans="1:10" x14ac:dyDescent="0.3">
      <c r="A124" s="53" t="s">
        <v>292</v>
      </c>
      <c r="B124" s="14">
        <v>2019</v>
      </c>
      <c r="C124" s="13">
        <v>18.710999999999999</v>
      </c>
      <c r="D124" s="13">
        <v>14.310833333333333</v>
      </c>
      <c r="E124" s="13">
        <v>17.433714285714284</v>
      </c>
      <c r="F124" s="13">
        <v>17.433714285714284</v>
      </c>
      <c r="G124" s="92">
        <v>27.19</v>
      </c>
      <c r="H124" s="92">
        <v>33.33</v>
      </c>
      <c r="I124" s="92">
        <v>33.33</v>
      </c>
      <c r="J124" s="254">
        <v>83.710972222219141</v>
      </c>
    </row>
    <row r="125" spans="1:10" x14ac:dyDescent="0.3">
      <c r="A125" s="53" t="s">
        <v>292</v>
      </c>
      <c r="B125" s="14">
        <v>2020</v>
      </c>
      <c r="C125" s="13">
        <v>19.661999999999999</v>
      </c>
      <c r="D125" s="13">
        <v>15.394895833333335</v>
      </c>
      <c r="E125" s="13">
        <v>19.18657142857143</v>
      </c>
      <c r="F125" s="13">
        <v>19.18657142857143</v>
      </c>
      <c r="G125" s="16">
        <v>27.97</v>
      </c>
      <c r="H125" s="16">
        <v>34.44</v>
      </c>
      <c r="I125" s="16">
        <v>33.89</v>
      </c>
      <c r="J125" s="254">
        <v>78.32622685184657</v>
      </c>
    </row>
    <row r="126" spans="1:10" x14ac:dyDescent="0.3">
      <c r="A126" s="53" t="s">
        <v>292</v>
      </c>
      <c r="B126" s="14">
        <v>2021</v>
      </c>
      <c r="C126" s="13">
        <v>19.853000000000002</v>
      </c>
      <c r="D126" s="13">
        <v>15.654333333333328</v>
      </c>
      <c r="E126" s="13">
        <v>17.77242857142857</v>
      </c>
      <c r="F126" s="13">
        <v>17.77242857142857</v>
      </c>
      <c r="G126" s="16">
        <v>30.18</v>
      </c>
      <c r="H126" s="16">
        <v>34.44</v>
      </c>
      <c r="I126" s="16">
        <v>33.33</v>
      </c>
      <c r="J126" s="254">
        <v>56.7</v>
      </c>
    </row>
    <row r="127" spans="1:10" x14ac:dyDescent="0.3">
      <c r="B127" s="252"/>
      <c r="C127" s="266"/>
      <c r="D127" s="266"/>
      <c r="E127" s="266"/>
      <c r="F127" s="266"/>
    </row>
    <row r="128" spans="1:10" x14ac:dyDescent="0.3">
      <c r="D128" s="92"/>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5965F-82CC-4902-A36F-E02070251FDA}">
  <dimension ref="A1:J191"/>
  <sheetViews>
    <sheetView workbookViewId="0">
      <selection activeCell="J19" sqref="J19"/>
    </sheetView>
  </sheetViews>
  <sheetFormatPr defaultRowHeight="12.5" x14ac:dyDescent="0.25"/>
  <sheetData>
    <row r="1" spans="1:10" x14ac:dyDescent="0.25">
      <c r="A1" s="298" t="s">
        <v>500</v>
      </c>
      <c r="G1" s="298"/>
      <c r="H1" s="298"/>
      <c r="I1" s="298"/>
    </row>
    <row r="2" spans="1:10" x14ac:dyDescent="0.25">
      <c r="A2" t="s">
        <v>494</v>
      </c>
      <c r="B2" s="297" t="s">
        <v>495</v>
      </c>
      <c r="C2" s="297" t="s">
        <v>496</v>
      </c>
      <c r="D2" s="297" t="s">
        <v>497</v>
      </c>
      <c r="E2" s="297" t="s">
        <v>498</v>
      </c>
      <c r="F2" s="297" t="s">
        <v>499</v>
      </c>
      <c r="G2" s="338" t="s">
        <v>1</v>
      </c>
      <c r="H2" s="298" t="s">
        <v>501</v>
      </c>
      <c r="I2" s="298" t="s">
        <v>502</v>
      </c>
      <c r="J2" s="298" t="s">
        <v>503</v>
      </c>
    </row>
    <row r="3" spans="1:10" x14ac:dyDescent="0.25">
      <c r="A3" s="296">
        <v>38777</v>
      </c>
      <c r="B3">
        <v>-3.4830000000000001</v>
      </c>
      <c r="C3">
        <v>6.452</v>
      </c>
      <c r="D3">
        <v>14.44</v>
      </c>
      <c r="E3">
        <v>-11.96</v>
      </c>
      <c r="F3">
        <v>-26.66</v>
      </c>
      <c r="G3">
        <v>2006</v>
      </c>
      <c r="H3">
        <f>MAX(C3:C12)</f>
        <v>29.23</v>
      </c>
      <c r="I3">
        <f>MAX(D3:D12)</f>
        <v>36.11</v>
      </c>
      <c r="J3">
        <f>MAX(D8:D9)</f>
        <v>30</v>
      </c>
    </row>
    <row r="4" spans="1:10" x14ac:dyDescent="0.25">
      <c r="A4" s="296">
        <v>38808</v>
      </c>
      <c r="B4">
        <v>3.49</v>
      </c>
      <c r="C4">
        <v>12.98</v>
      </c>
      <c r="D4">
        <v>23.33</v>
      </c>
      <c r="E4">
        <v>-3.9990000000000001</v>
      </c>
      <c r="F4">
        <v>-13.32</v>
      </c>
      <c r="G4">
        <v>2007</v>
      </c>
      <c r="H4">
        <f>MAX(C13:C24)</f>
        <v>30.52</v>
      </c>
      <c r="I4">
        <f>MAX(D13:D24)</f>
        <v>35</v>
      </c>
      <c r="J4">
        <f>MAX(D20:D21)</f>
        <v>31.11</v>
      </c>
    </row>
    <row r="5" spans="1:10" x14ac:dyDescent="0.25">
      <c r="A5" s="296">
        <v>38838</v>
      </c>
      <c r="B5">
        <v>8.2089999999999996</v>
      </c>
      <c r="C5">
        <v>18.48</v>
      </c>
      <c r="D5">
        <v>28.89</v>
      </c>
      <c r="E5">
        <v>-1.2529999999999999</v>
      </c>
      <c r="F5">
        <v>-7.7770000000000001</v>
      </c>
      <c r="G5">
        <v>2008</v>
      </c>
      <c r="H5">
        <f>MAX(C25:C36)</f>
        <v>27.62</v>
      </c>
      <c r="I5">
        <f>MAX(D25:D36)</f>
        <v>31.67</v>
      </c>
      <c r="J5">
        <f>MAX(D32:D33)</f>
        <v>31.67</v>
      </c>
    </row>
    <row r="6" spans="1:10" x14ac:dyDescent="0.25">
      <c r="A6" s="296">
        <v>38869</v>
      </c>
      <c r="B6">
        <v>13.01</v>
      </c>
      <c r="C6">
        <v>23</v>
      </c>
      <c r="D6">
        <v>30.56</v>
      </c>
      <c r="E6">
        <v>2.6480000000000001</v>
      </c>
      <c r="F6">
        <v>-1.1100000000000001</v>
      </c>
      <c r="G6">
        <v>2009</v>
      </c>
      <c r="H6">
        <f>MAX(C37:C48)</f>
        <v>26.77</v>
      </c>
      <c r="I6">
        <f>MAX(D37:D48)</f>
        <v>33.33</v>
      </c>
      <c r="J6">
        <f>MAX(D44:D45)</f>
        <v>33.33</v>
      </c>
    </row>
    <row r="7" spans="1:10" x14ac:dyDescent="0.25">
      <c r="A7" s="296">
        <v>38899</v>
      </c>
      <c r="B7">
        <v>17.96</v>
      </c>
      <c r="C7">
        <v>29.23</v>
      </c>
      <c r="D7">
        <v>36.11</v>
      </c>
      <c r="E7">
        <v>6.1470000000000002</v>
      </c>
      <c r="F7">
        <v>0</v>
      </c>
      <c r="G7">
        <v>2010</v>
      </c>
      <c r="H7">
        <f>MAX(C49:C60)</f>
        <v>24.95</v>
      </c>
      <c r="I7">
        <f>MAX(D49:D60)</f>
        <v>31.67</v>
      </c>
      <c r="J7">
        <f>MAX(D56:D57)</f>
        <v>31.11</v>
      </c>
    </row>
    <row r="8" spans="1:10" x14ac:dyDescent="0.25">
      <c r="A8" s="296">
        <v>38930</v>
      </c>
      <c r="B8">
        <v>14.22</v>
      </c>
      <c r="C8">
        <v>25.82</v>
      </c>
      <c r="D8">
        <v>29.44</v>
      </c>
      <c r="E8">
        <v>2.6160000000000001</v>
      </c>
      <c r="F8">
        <v>-3.8879999999999999</v>
      </c>
      <c r="G8">
        <v>2011</v>
      </c>
      <c r="H8">
        <f>MAX(C61:C72)</f>
        <v>27.92</v>
      </c>
      <c r="I8">
        <f>MAX(D61:D72)</f>
        <v>33.89</v>
      </c>
      <c r="J8">
        <f>MAX(D68:D69)</f>
        <v>33.89</v>
      </c>
    </row>
    <row r="9" spans="1:10" x14ac:dyDescent="0.25">
      <c r="A9" s="296">
        <v>38961</v>
      </c>
      <c r="B9">
        <v>8.7260000000000009</v>
      </c>
      <c r="C9">
        <v>20.87</v>
      </c>
      <c r="D9">
        <v>30</v>
      </c>
      <c r="E9">
        <v>-0.87029999999999996</v>
      </c>
      <c r="F9">
        <v>-4.9989999999999997</v>
      </c>
      <c r="G9">
        <v>2012</v>
      </c>
      <c r="H9">
        <f>MAX(C73:C84)</f>
        <v>28.76</v>
      </c>
      <c r="I9">
        <f>MAX(D73:D84)</f>
        <v>33.33</v>
      </c>
      <c r="J9">
        <f>MAX(D80:D81)</f>
        <v>33.33</v>
      </c>
    </row>
    <row r="10" spans="1:10" x14ac:dyDescent="0.25">
      <c r="A10" s="296">
        <v>38991</v>
      </c>
      <c r="B10">
        <v>2.9670000000000001</v>
      </c>
      <c r="C10">
        <v>13.21</v>
      </c>
      <c r="D10">
        <v>21.67</v>
      </c>
      <c r="E10">
        <v>-4.3</v>
      </c>
      <c r="F10">
        <v>-16.100000000000001</v>
      </c>
      <c r="G10">
        <v>2013</v>
      </c>
      <c r="H10">
        <f>MAX(C85:C96)</f>
        <v>29.01</v>
      </c>
      <c r="I10">
        <f>MAX(D85:D96)</f>
        <v>34.44</v>
      </c>
      <c r="J10">
        <f>MAX(D92:D93)</f>
        <v>31.67</v>
      </c>
    </row>
    <row r="11" spans="1:10" x14ac:dyDescent="0.25">
      <c r="A11" s="296">
        <v>39022</v>
      </c>
      <c r="B11">
        <v>-2.8540000000000001</v>
      </c>
      <c r="C11">
        <v>4.056</v>
      </c>
      <c r="D11">
        <v>15</v>
      </c>
      <c r="E11">
        <v>-9.4429999999999996</v>
      </c>
      <c r="F11">
        <v>-28.32</v>
      </c>
      <c r="G11">
        <v>2014</v>
      </c>
      <c r="H11">
        <f>MAX(C97:C108)</f>
        <v>28.85</v>
      </c>
      <c r="I11">
        <f>MAX(D97:D108)</f>
        <v>33.33</v>
      </c>
      <c r="J11">
        <f>MAX(D104:D105)</f>
        <v>30.56</v>
      </c>
    </row>
    <row r="12" spans="1:10" x14ac:dyDescent="0.25">
      <c r="A12" s="296">
        <v>39052</v>
      </c>
      <c r="B12">
        <v>-8.3789999999999996</v>
      </c>
      <c r="C12">
        <v>1.254</v>
      </c>
      <c r="D12">
        <v>9.4440000000000008</v>
      </c>
      <c r="E12">
        <v>-15.6</v>
      </c>
      <c r="F12">
        <v>-32.770000000000003</v>
      </c>
      <c r="G12">
        <v>2015</v>
      </c>
      <c r="H12">
        <f>MAX(C109:C120)</f>
        <v>26.56</v>
      </c>
      <c r="I12">
        <f>MAX(D109:D120)</f>
        <v>35</v>
      </c>
      <c r="J12">
        <f>MAX(D116:D117)</f>
        <v>33.33</v>
      </c>
    </row>
    <row r="13" spans="1:10" x14ac:dyDescent="0.25">
      <c r="A13" s="296">
        <v>39083</v>
      </c>
      <c r="B13">
        <v>-10.08</v>
      </c>
      <c r="C13">
        <v>1.5049999999999999</v>
      </c>
      <c r="D13">
        <v>10</v>
      </c>
      <c r="E13">
        <v>-18.23</v>
      </c>
      <c r="F13">
        <v>-35.549999999999997</v>
      </c>
      <c r="G13">
        <v>2016</v>
      </c>
      <c r="H13">
        <f>MAX(C121:C132)</f>
        <v>26.95</v>
      </c>
      <c r="I13">
        <f>MAX(D121:D132)</f>
        <v>31.67</v>
      </c>
      <c r="J13">
        <f>MAX(D128:D129)</f>
        <v>31.67</v>
      </c>
    </row>
    <row r="14" spans="1:10" x14ac:dyDescent="0.25">
      <c r="A14" s="296">
        <v>39114</v>
      </c>
      <c r="B14">
        <v>-4.0890000000000004</v>
      </c>
      <c r="C14">
        <v>5.0599999999999996</v>
      </c>
      <c r="D14">
        <v>15</v>
      </c>
      <c r="E14">
        <v>-11.3</v>
      </c>
      <c r="F14">
        <v>-27.21</v>
      </c>
      <c r="G14">
        <v>2017</v>
      </c>
      <c r="H14">
        <f>MAX(C133:C144)</f>
        <v>29.3</v>
      </c>
      <c r="I14">
        <f>MAX(D133:D144)</f>
        <v>34.44</v>
      </c>
      <c r="J14">
        <f>MAX(D140:D141)</f>
        <v>34.44</v>
      </c>
    </row>
    <row r="15" spans="1:10" x14ac:dyDescent="0.25">
      <c r="A15" s="296">
        <v>39142</v>
      </c>
      <c r="B15">
        <v>1.091</v>
      </c>
      <c r="C15">
        <v>10.86</v>
      </c>
      <c r="D15">
        <v>17.78</v>
      </c>
      <c r="E15">
        <v>-6.899</v>
      </c>
      <c r="F15">
        <v>-26.1</v>
      </c>
      <c r="G15">
        <v>2018</v>
      </c>
      <c r="H15">
        <f>MAX(C145:C156)</f>
        <v>28.8</v>
      </c>
      <c r="I15">
        <f>MAX(D145:D156)</f>
        <v>35.56</v>
      </c>
      <c r="J15">
        <f>MAX(D152:D153)</f>
        <v>35.56</v>
      </c>
    </row>
    <row r="16" spans="1:10" x14ac:dyDescent="0.25">
      <c r="A16" s="296">
        <v>39173</v>
      </c>
      <c r="B16">
        <v>3.5459999999999998</v>
      </c>
      <c r="C16">
        <v>12.22</v>
      </c>
      <c r="D16">
        <v>23.33</v>
      </c>
      <c r="E16">
        <v>-3.9060000000000001</v>
      </c>
      <c r="F16">
        <v>-13.88</v>
      </c>
      <c r="G16">
        <v>2019</v>
      </c>
      <c r="H16">
        <f>MAX(C157:C167)</f>
        <v>27.19</v>
      </c>
      <c r="I16">
        <f>MAX(D157:D167)</f>
        <v>33.33</v>
      </c>
      <c r="J16">
        <f>MAX(D163:D164)</f>
        <v>33.33</v>
      </c>
    </row>
    <row r="17" spans="1:10" x14ac:dyDescent="0.25">
      <c r="A17" s="296">
        <v>39203</v>
      </c>
      <c r="B17">
        <v>8.49</v>
      </c>
      <c r="C17">
        <v>17.760000000000002</v>
      </c>
      <c r="D17">
        <v>25</v>
      </c>
      <c r="E17">
        <v>-1.325</v>
      </c>
      <c r="F17">
        <v>-8.3320000000000007</v>
      </c>
      <c r="G17">
        <v>2020</v>
      </c>
      <c r="H17">
        <f>MAX(C168:C179)</f>
        <v>27.97</v>
      </c>
      <c r="I17">
        <f>MAX(D168:D179)</f>
        <v>34.44</v>
      </c>
      <c r="J17">
        <f>MAX(D175:D176)</f>
        <v>33.89</v>
      </c>
    </row>
    <row r="18" spans="1:10" x14ac:dyDescent="0.25">
      <c r="A18" s="296">
        <v>39234</v>
      </c>
      <c r="B18">
        <v>13.1</v>
      </c>
      <c r="C18">
        <v>22.8</v>
      </c>
      <c r="D18">
        <v>30.56</v>
      </c>
      <c r="E18">
        <v>2.1669999999999998</v>
      </c>
      <c r="F18">
        <v>-2.2210000000000001</v>
      </c>
      <c r="G18">
        <v>2021</v>
      </c>
      <c r="H18" s="391">
        <f>MAX(C180:C191)</f>
        <v>30.177777777777774</v>
      </c>
      <c r="I18" s="391">
        <f>MAX(D180:D191)</f>
        <v>34.444444444444443</v>
      </c>
      <c r="J18" s="391">
        <f>MAX(D187:D188)</f>
        <v>33.333333333333336</v>
      </c>
    </row>
    <row r="19" spans="1:10" x14ac:dyDescent="0.25">
      <c r="A19" s="296">
        <v>39264</v>
      </c>
      <c r="B19">
        <v>19.12</v>
      </c>
      <c r="C19">
        <v>30.52</v>
      </c>
      <c r="D19">
        <v>35</v>
      </c>
      <c r="E19">
        <v>7.4009999999999998</v>
      </c>
      <c r="F19">
        <v>2.222</v>
      </c>
    </row>
    <row r="20" spans="1:10" x14ac:dyDescent="0.25">
      <c r="A20" s="296">
        <v>39295</v>
      </c>
      <c r="B20">
        <v>15.06</v>
      </c>
      <c r="C20">
        <v>26.9</v>
      </c>
      <c r="D20">
        <v>31.11</v>
      </c>
      <c r="E20">
        <v>2.9209999999999998</v>
      </c>
      <c r="F20">
        <v>0</v>
      </c>
    </row>
    <row r="21" spans="1:10" x14ac:dyDescent="0.25">
      <c r="A21" s="296">
        <v>39326</v>
      </c>
      <c r="B21">
        <v>8.9749999999999996</v>
      </c>
      <c r="C21">
        <v>19.39</v>
      </c>
      <c r="D21">
        <v>31.11</v>
      </c>
      <c r="E21">
        <v>-0.29620000000000002</v>
      </c>
      <c r="F21">
        <v>-7.2210000000000001</v>
      </c>
    </row>
    <row r="22" spans="1:10" x14ac:dyDescent="0.25">
      <c r="A22" s="296">
        <v>39356</v>
      </c>
      <c r="B22">
        <v>2.8069999999999999</v>
      </c>
      <c r="C22">
        <v>11.65</v>
      </c>
      <c r="D22">
        <v>21.67</v>
      </c>
      <c r="E22">
        <v>-3.2250000000000001</v>
      </c>
      <c r="F22">
        <v>-7.7770000000000001</v>
      </c>
    </row>
    <row r="23" spans="1:10" x14ac:dyDescent="0.25">
      <c r="A23" s="296">
        <v>39387</v>
      </c>
      <c r="B23">
        <v>-2.72</v>
      </c>
      <c r="C23">
        <v>6.8520000000000003</v>
      </c>
      <c r="D23">
        <v>17.22</v>
      </c>
      <c r="E23">
        <v>-9.4250000000000007</v>
      </c>
      <c r="F23">
        <v>-19.43</v>
      </c>
    </row>
    <row r="24" spans="1:10" x14ac:dyDescent="0.25">
      <c r="A24" s="296">
        <v>39417</v>
      </c>
      <c r="B24">
        <v>-7.8109999999999999</v>
      </c>
      <c r="C24">
        <v>-1.0209999999999999</v>
      </c>
      <c r="D24">
        <v>5.556</v>
      </c>
      <c r="E24">
        <v>-13.97</v>
      </c>
      <c r="F24">
        <v>-25.55</v>
      </c>
    </row>
    <row r="25" spans="1:10" x14ac:dyDescent="0.25">
      <c r="A25" s="296">
        <v>39448</v>
      </c>
      <c r="B25">
        <v>-9.9529999999999994</v>
      </c>
      <c r="C25">
        <v>-0.64510000000000001</v>
      </c>
      <c r="D25">
        <v>6.1109999999999998</v>
      </c>
      <c r="E25">
        <v>-17.62</v>
      </c>
      <c r="F25">
        <v>-32.770000000000003</v>
      </c>
    </row>
    <row r="26" spans="1:10" x14ac:dyDescent="0.25">
      <c r="A26" s="296">
        <v>39479</v>
      </c>
      <c r="B26">
        <v>-4.29</v>
      </c>
      <c r="C26">
        <v>5.4980000000000002</v>
      </c>
      <c r="D26">
        <v>16.670000000000002</v>
      </c>
      <c r="E26">
        <v>-12.37</v>
      </c>
      <c r="F26">
        <v>-23.88</v>
      </c>
    </row>
    <row r="27" spans="1:10" x14ac:dyDescent="0.25">
      <c r="A27" s="296">
        <v>39508</v>
      </c>
      <c r="B27">
        <v>-3.903</v>
      </c>
      <c r="C27">
        <v>5.09</v>
      </c>
      <c r="D27">
        <v>15.56</v>
      </c>
      <c r="E27">
        <v>-12.28</v>
      </c>
      <c r="F27">
        <v>-24.99</v>
      </c>
    </row>
    <row r="28" spans="1:10" x14ac:dyDescent="0.25">
      <c r="A28" s="296">
        <v>39539</v>
      </c>
      <c r="B28">
        <v>-1.3480000000000001</v>
      </c>
      <c r="C28">
        <v>8.3699999999999992</v>
      </c>
      <c r="D28">
        <v>18.89</v>
      </c>
      <c r="E28">
        <v>-10.86</v>
      </c>
      <c r="F28">
        <v>-23.32</v>
      </c>
    </row>
    <row r="29" spans="1:10" x14ac:dyDescent="0.25">
      <c r="A29" s="296">
        <v>39569</v>
      </c>
      <c r="B29">
        <v>6.3040000000000003</v>
      </c>
      <c r="C29">
        <v>15.29</v>
      </c>
      <c r="D29">
        <v>28.33</v>
      </c>
      <c r="E29">
        <v>-1.702</v>
      </c>
      <c r="F29">
        <v>-9.99</v>
      </c>
    </row>
    <row r="30" spans="1:10" x14ac:dyDescent="0.25">
      <c r="A30" s="296">
        <v>39600</v>
      </c>
      <c r="B30">
        <v>10.71</v>
      </c>
      <c r="C30">
        <v>19.850000000000001</v>
      </c>
      <c r="D30">
        <v>31.11</v>
      </c>
      <c r="E30">
        <v>0.88890000000000002</v>
      </c>
      <c r="F30">
        <v>-2.7770000000000001</v>
      </c>
    </row>
    <row r="31" spans="1:10" x14ac:dyDescent="0.25">
      <c r="A31" s="296">
        <v>39630</v>
      </c>
      <c r="B31">
        <v>15.99</v>
      </c>
      <c r="C31">
        <v>27.62</v>
      </c>
      <c r="D31">
        <v>31.67</v>
      </c>
      <c r="E31">
        <v>3.0819999999999999</v>
      </c>
      <c r="F31">
        <v>-1.6659999999999999</v>
      </c>
    </row>
    <row r="32" spans="1:10" x14ac:dyDescent="0.25">
      <c r="A32" s="296">
        <v>39661</v>
      </c>
      <c r="B32">
        <v>14.89</v>
      </c>
      <c r="C32">
        <v>27.26</v>
      </c>
      <c r="D32">
        <v>31.67</v>
      </c>
      <c r="E32">
        <v>2.5630000000000002</v>
      </c>
      <c r="F32">
        <v>-1.6659999999999999</v>
      </c>
    </row>
    <row r="33" spans="1:6" x14ac:dyDescent="0.25">
      <c r="A33" s="296">
        <v>39692</v>
      </c>
      <c r="B33">
        <v>9.1920000000000002</v>
      </c>
      <c r="C33">
        <v>22.22</v>
      </c>
      <c r="D33">
        <v>29.44</v>
      </c>
      <c r="E33">
        <v>-1.8320000000000001</v>
      </c>
      <c r="F33">
        <v>-5.5549999999999997</v>
      </c>
    </row>
    <row r="34" spans="1:6" x14ac:dyDescent="0.25">
      <c r="A34" s="296">
        <v>39722</v>
      </c>
      <c r="B34">
        <v>2.8650000000000002</v>
      </c>
      <c r="C34">
        <v>14.07</v>
      </c>
      <c r="D34">
        <v>25</v>
      </c>
      <c r="E34">
        <v>-5.2679999999999998</v>
      </c>
      <c r="F34">
        <v>-12.77</v>
      </c>
    </row>
    <row r="35" spans="1:6" x14ac:dyDescent="0.25">
      <c r="A35" s="296">
        <v>39753</v>
      </c>
      <c r="B35">
        <v>-1.0089999999999999</v>
      </c>
      <c r="C35">
        <v>6.9260000000000002</v>
      </c>
      <c r="D35">
        <v>15.56</v>
      </c>
      <c r="E35">
        <v>-6.351</v>
      </c>
      <c r="F35">
        <v>-16.66</v>
      </c>
    </row>
    <row r="36" spans="1:6" x14ac:dyDescent="0.25">
      <c r="A36" s="296">
        <v>39783</v>
      </c>
      <c r="B36">
        <v>-8.2469999999999999</v>
      </c>
      <c r="C36">
        <v>-1.0029999999999999</v>
      </c>
      <c r="D36">
        <v>10.56</v>
      </c>
      <c r="E36">
        <v>-14.76</v>
      </c>
      <c r="F36">
        <v>-28.32</v>
      </c>
    </row>
    <row r="37" spans="1:6" x14ac:dyDescent="0.25">
      <c r="A37" s="296">
        <v>39814</v>
      </c>
      <c r="B37">
        <v>-8.1440000000000001</v>
      </c>
      <c r="C37">
        <v>2.7240000000000002</v>
      </c>
      <c r="D37">
        <v>9.4440000000000008</v>
      </c>
      <c r="E37">
        <v>-16.579999999999998</v>
      </c>
      <c r="F37">
        <v>-33.32</v>
      </c>
    </row>
    <row r="38" spans="1:6" x14ac:dyDescent="0.25">
      <c r="A38" s="296">
        <v>39845</v>
      </c>
      <c r="B38">
        <v>-6.2539999999999996</v>
      </c>
      <c r="C38">
        <v>4.8810000000000002</v>
      </c>
      <c r="D38">
        <v>13.89</v>
      </c>
      <c r="E38">
        <v>-15.53</v>
      </c>
      <c r="F38">
        <v>-27.21</v>
      </c>
    </row>
    <row r="39" spans="1:6" x14ac:dyDescent="0.25">
      <c r="A39" s="296">
        <v>39873</v>
      </c>
      <c r="B39">
        <v>-3.8479999999999999</v>
      </c>
      <c r="C39">
        <v>5.34</v>
      </c>
      <c r="D39">
        <v>15.56</v>
      </c>
      <c r="E39">
        <v>-12.25</v>
      </c>
      <c r="F39">
        <v>-27.77</v>
      </c>
    </row>
    <row r="40" spans="1:6" x14ac:dyDescent="0.25">
      <c r="A40" s="296">
        <v>39904</v>
      </c>
      <c r="B40">
        <v>1.5580000000000001</v>
      </c>
      <c r="C40">
        <v>11.02</v>
      </c>
      <c r="D40">
        <v>25</v>
      </c>
      <c r="E40">
        <v>-6.2770000000000001</v>
      </c>
      <c r="F40">
        <v>-17.21</v>
      </c>
    </row>
    <row r="41" spans="1:6" x14ac:dyDescent="0.25">
      <c r="A41" s="296">
        <v>39934</v>
      </c>
      <c r="B41">
        <v>7.3630000000000004</v>
      </c>
      <c r="C41">
        <v>16.61</v>
      </c>
      <c r="D41">
        <v>26.67</v>
      </c>
      <c r="E41">
        <v>-2.0419999999999998</v>
      </c>
      <c r="F41">
        <v>-9.4429999999999996</v>
      </c>
    </row>
    <row r="42" spans="1:6" x14ac:dyDescent="0.25">
      <c r="A42" s="296">
        <v>39965</v>
      </c>
      <c r="B42">
        <v>10.64</v>
      </c>
      <c r="C42">
        <v>19.04</v>
      </c>
      <c r="D42">
        <v>28.33</v>
      </c>
      <c r="E42">
        <v>3.1669999999999998</v>
      </c>
      <c r="F42">
        <v>-2.7770000000000001</v>
      </c>
    </row>
    <row r="43" spans="1:6" x14ac:dyDescent="0.25">
      <c r="A43" s="296">
        <v>39995</v>
      </c>
      <c r="B43">
        <v>15.77</v>
      </c>
      <c r="C43">
        <v>26.77</v>
      </c>
      <c r="D43">
        <v>33.33</v>
      </c>
      <c r="E43">
        <v>3.907</v>
      </c>
      <c r="F43">
        <v>-1.6659999999999999</v>
      </c>
    </row>
    <row r="44" spans="1:6" x14ac:dyDescent="0.25">
      <c r="A44" s="296">
        <v>40026</v>
      </c>
      <c r="B44">
        <v>14.29</v>
      </c>
      <c r="C44">
        <v>25.23</v>
      </c>
      <c r="D44">
        <v>33.33</v>
      </c>
      <c r="E44">
        <v>3.387</v>
      </c>
      <c r="F44">
        <v>-2.7770000000000001</v>
      </c>
    </row>
    <row r="45" spans="1:6" x14ac:dyDescent="0.25">
      <c r="A45" s="296">
        <v>40057</v>
      </c>
      <c r="B45">
        <v>12.09</v>
      </c>
      <c r="C45">
        <v>25.28</v>
      </c>
      <c r="D45">
        <v>31.67</v>
      </c>
      <c r="E45">
        <v>0.51849999999999996</v>
      </c>
      <c r="F45">
        <v>-5.5549999999999997</v>
      </c>
    </row>
    <row r="46" spans="1:6" x14ac:dyDescent="0.25">
      <c r="A46" s="296">
        <v>40087</v>
      </c>
      <c r="B46">
        <v>1.2909999999999999</v>
      </c>
      <c r="C46">
        <v>9.3190000000000008</v>
      </c>
      <c r="D46">
        <v>21.67</v>
      </c>
      <c r="E46">
        <v>-4.9630000000000001</v>
      </c>
      <c r="F46">
        <v>-14.43</v>
      </c>
    </row>
    <row r="47" spans="1:6" x14ac:dyDescent="0.25">
      <c r="A47" s="296">
        <v>40118</v>
      </c>
      <c r="B47">
        <v>-4.1029999999999998</v>
      </c>
      <c r="C47">
        <v>6.4809999999999999</v>
      </c>
      <c r="D47">
        <v>17.78</v>
      </c>
      <c r="E47">
        <v>-11.95</v>
      </c>
      <c r="F47">
        <v>-22.77</v>
      </c>
    </row>
    <row r="48" spans="1:6" x14ac:dyDescent="0.25">
      <c r="A48" s="296">
        <v>40148</v>
      </c>
      <c r="B48">
        <v>-15.09</v>
      </c>
      <c r="C48">
        <v>-5.6239999999999997</v>
      </c>
      <c r="D48">
        <v>5.556</v>
      </c>
      <c r="E48">
        <v>-23.12</v>
      </c>
      <c r="F48">
        <v>-31.1</v>
      </c>
    </row>
    <row r="49" spans="1:6" x14ac:dyDescent="0.25">
      <c r="A49" s="296">
        <v>40179</v>
      </c>
      <c r="B49">
        <v>-9999</v>
      </c>
      <c r="C49">
        <v>-9999</v>
      </c>
      <c r="D49">
        <v>-9999</v>
      </c>
      <c r="E49">
        <v>-9999</v>
      </c>
      <c r="F49">
        <v>-9999</v>
      </c>
    </row>
    <row r="50" spans="1:6" x14ac:dyDescent="0.25">
      <c r="A50" s="296">
        <v>40210</v>
      </c>
      <c r="B50">
        <v>-9999</v>
      </c>
      <c r="C50">
        <v>-9999</v>
      </c>
      <c r="D50">
        <v>-9999</v>
      </c>
      <c r="E50">
        <v>-9999</v>
      </c>
      <c r="F50">
        <v>-9999</v>
      </c>
    </row>
    <row r="51" spans="1:6" x14ac:dyDescent="0.25">
      <c r="A51" s="296">
        <v>40238</v>
      </c>
      <c r="B51">
        <v>-0.92579999999999996</v>
      </c>
      <c r="C51">
        <v>6.984</v>
      </c>
      <c r="D51">
        <v>12.78</v>
      </c>
      <c r="E51">
        <v>-6.9829999999999997</v>
      </c>
      <c r="F51">
        <v>-11.66</v>
      </c>
    </row>
    <row r="52" spans="1:6" x14ac:dyDescent="0.25">
      <c r="A52" s="296">
        <v>40269</v>
      </c>
      <c r="B52">
        <v>0.96299999999999997</v>
      </c>
      <c r="C52">
        <v>10.11</v>
      </c>
      <c r="D52">
        <v>21.67</v>
      </c>
      <c r="E52">
        <v>-7.4989999999999997</v>
      </c>
      <c r="F52">
        <v>-19.43</v>
      </c>
    </row>
    <row r="53" spans="1:6" x14ac:dyDescent="0.25">
      <c r="A53" s="296">
        <v>40299</v>
      </c>
      <c r="B53">
        <v>3.7639999999999998</v>
      </c>
      <c r="C53">
        <v>10.91</v>
      </c>
      <c r="D53">
        <v>21.67</v>
      </c>
      <c r="E53">
        <v>-2.956</v>
      </c>
      <c r="F53">
        <v>-11.1</v>
      </c>
    </row>
    <row r="54" spans="1:6" x14ac:dyDescent="0.25">
      <c r="A54" s="296">
        <v>40330</v>
      </c>
      <c r="B54">
        <v>10.65</v>
      </c>
      <c r="C54">
        <v>18.78</v>
      </c>
      <c r="D54">
        <v>30.56</v>
      </c>
      <c r="E54">
        <v>2.778</v>
      </c>
      <c r="F54">
        <v>-4.4429999999999996</v>
      </c>
    </row>
    <row r="55" spans="1:6" x14ac:dyDescent="0.25">
      <c r="A55" s="296">
        <v>40360</v>
      </c>
      <c r="B55">
        <v>14.72</v>
      </c>
      <c r="C55">
        <v>24.72</v>
      </c>
      <c r="D55">
        <v>30.56</v>
      </c>
      <c r="E55">
        <v>3.31</v>
      </c>
      <c r="F55">
        <v>-0.55549999999999999</v>
      </c>
    </row>
    <row r="56" spans="1:6" x14ac:dyDescent="0.25">
      <c r="A56" s="296">
        <v>40391</v>
      </c>
      <c r="B56">
        <v>14.65</v>
      </c>
      <c r="C56">
        <v>24.95</v>
      </c>
      <c r="D56">
        <v>31.11</v>
      </c>
      <c r="E56">
        <v>4.0149999999999997</v>
      </c>
      <c r="F56">
        <v>0</v>
      </c>
    </row>
    <row r="57" spans="1:6" x14ac:dyDescent="0.25">
      <c r="A57" s="296">
        <v>40422</v>
      </c>
      <c r="B57">
        <v>9.7560000000000002</v>
      </c>
      <c r="C57">
        <v>22.6</v>
      </c>
      <c r="D57">
        <v>29.44</v>
      </c>
      <c r="E57">
        <v>-0.51580000000000004</v>
      </c>
      <c r="F57">
        <v>-5.5549999999999997</v>
      </c>
    </row>
    <row r="58" spans="1:6" x14ac:dyDescent="0.25">
      <c r="A58" s="296">
        <v>40452</v>
      </c>
      <c r="B58">
        <v>5.0190000000000001</v>
      </c>
      <c r="C58">
        <v>15.61</v>
      </c>
      <c r="D58">
        <v>31.67</v>
      </c>
      <c r="E58">
        <v>-2.2749999999999999</v>
      </c>
      <c r="F58">
        <v>-8.3320000000000007</v>
      </c>
    </row>
    <row r="59" spans="1:6" x14ac:dyDescent="0.25">
      <c r="A59" s="296">
        <v>40483</v>
      </c>
      <c r="B59">
        <v>-3.3370000000000002</v>
      </c>
      <c r="C59">
        <v>4</v>
      </c>
      <c r="D59">
        <v>20</v>
      </c>
      <c r="E59">
        <v>-9.3689999999999998</v>
      </c>
      <c r="F59">
        <v>-29.43</v>
      </c>
    </row>
    <row r="60" spans="1:6" x14ac:dyDescent="0.25">
      <c r="A60" s="296">
        <v>40513</v>
      </c>
      <c r="B60">
        <v>-7.1239999999999997</v>
      </c>
      <c r="C60">
        <v>0.86019999999999996</v>
      </c>
      <c r="D60">
        <v>7.2220000000000004</v>
      </c>
      <c r="E60">
        <v>-13.57</v>
      </c>
      <c r="F60">
        <v>-28.88</v>
      </c>
    </row>
    <row r="61" spans="1:6" x14ac:dyDescent="0.25">
      <c r="A61" s="296">
        <v>40544</v>
      </c>
      <c r="B61">
        <v>-6.1559999999999997</v>
      </c>
      <c r="C61">
        <v>2.76</v>
      </c>
      <c r="D61">
        <v>11.11</v>
      </c>
      <c r="E61">
        <v>-13.81</v>
      </c>
      <c r="F61">
        <v>-27.21</v>
      </c>
    </row>
    <row r="62" spans="1:6" x14ac:dyDescent="0.25">
      <c r="A62" s="296">
        <v>40575</v>
      </c>
      <c r="B62">
        <v>-6.508</v>
      </c>
      <c r="C62">
        <v>2.44</v>
      </c>
      <c r="D62">
        <v>12.22</v>
      </c>
      <c r="E62">
        <v>-14.85</v>
      </c>
      <c r="F62">
        <v>-30.55</v>
      </c>
    </row>
    <row r="63" spans="1:6" x14ac:dyDescent="0.25">
      <c r="A63" s="296">
        <v>40603</v>
      </c>
      <c r="B63">
        <v>-2.2999999999999998</v>
      </c>
      <c r="C63">
        <v>6.3440000000000003</v>
      </c>
      <c r="D63">
        <v>11.11</v>
      </c>
      <c r="E63">
        <v>-10.220000000000001</v>
      </c>
      <c r="F63">
        <v>-19.43</v>
      </c>
    </row>
    <row r="64" spans="1:6" x14ac:dyDescent="0.25">
      <c r="A64" s="296">
        <v>40634</v>
      </c>
      <c r="B64">
        <v>-0.62239999999999995</v>
      </c>
      <c r="C64">
        <v>7.5</v>
      </c>
      <c r="D64">
        <v>16.11</v>
      </c>
      <c r="E64">
        <v>-8.2949999999999999</v>
      </c>
      <c r="F64">
        <v>-16.100000000000001</v>
      </c>
    </row>
    <row r="65" spans="1:6" x14ac:dyDescent="0.25">
      <c r="A65" s="296">
        <v>40664</v>
      </c>
      <c r="B65">
        <v>5.5140000000000002</v>
      </c>
      <c r="C65">
        <v>13.82</v>
      </c>
      <c r="D65">
        <v>21.67</v>
      </c>
      <c r="E65">
        <v>-1.702</v>
      </c>
      <c r="F65">
        <v>-9.4429999999999996</v>
      </c>
    </row>
    <row r="66" spans="1:6" x14ac:dyDescent="0.25">
      <c r="A66" s="296">
        <v>40695</v>
      </c>
      <c r="B66">
        <v>10.06</v>
      </c>
      <c r="C66">
        <v>19.39</v>
      </c>
      <c r="D66">
        <v>27.78</v>
      </c>
      <c r="E66">
        <v>0.77780000000000005</v>
      </c>
      <c r="F66">
        <v>-3.8879999999999999</v>
      </c>
    </row>
    <row r="67" spans="1:6" x14ac:dyDescent="0.25">
      <c r="A67" s="296">
        <v>40725</v>
      </c>
      <c r="B67">
        <v>15.4</v>
      </c>
      <c r="C67">
        <v>27.13</v>
      </c>
      <c r="D67">
        <v>31.67</v>
      </c>
      <c r="E67">
        <v>2.6339999999999999</v>
      </c>
      <c r="F67">
        <v>-1.6659999999999999</v>
      </c>
    </row>
    <row r="68" spans="1:6" x14ac:dyDescent="0.25">
      <c r="A68" s="296">
        <v>40756</v>
      </c>
      <c r="B68">
        <v>15.12</v>
      </c>
      <c r="C68">
        <v>27.92</v>
      </c>
      <c r="D68">
        <v>33.89</v>
      </c>
      <c r="E68">
        <v>2.9929999999999999</v>
      </c>
      <c r="F68">
        <v>-1.1100000000000001</v>
      </c>
    </row>
    <row r="69" spans="1:6" x14ac:dyDescent="0.25">
      <c r="A69" s="296">
        <v>40787</v>
      </c>
      <c r="B69">
        <v>11.79</v>
      </c>
      <c r="C69">
        <v>25.87</v>
      </c>
      <c r="D69">
        <v>30</v>
      </c>
      <c r="E69">
        <v>-0.3332</v>
      </c>
      <c r="F69">
        <v>-3.3319999999999999</v>
      </c>
    </row>
    <row r="70" spans="1:6" x14ac:dyDescent="0.25">
      <c r="A70" s="296">
        <v>40817</v>
      </c>
      <c r="B70">
        <v>4.016</v>
      </c>
      <c r="C70">
        <v>13.42</v>
      </c>
      <c r="D70">
        <v>23.89</v>
      </c>
      <c r="E70">
        <v>-2.633</v>
      </c>
      <c r="F70">
        <v>-11.66</v>
      </c>
    </row>
    <row r="71" spans="1:6" x14ac:dyDescent="0.25">
      <c r="A71" s="296">
        <v>40848</v>
      </c>
      <c r="B71">
        <v>-4.5110000000000001</v>
      </c>
      <c r="C71">
        <v>3.278</v>
      </c>
      <c r="D71">
        <v>10</v>
      </c>
      <c r="E71">
        <v>-11.38</v>
      </c>
      <c r="F71">
        <v>-23.88</v>
      </c>
    </row>
    <row r="72" spans="1:6" x14ac:dyDescent="0.25">
      <c r="A72" s="296">
        <v>40878</v>
      </c>
      <c r="B72">
        <v>-8.4879999999999995</v>
      </c>
      <c r="C72">
        <v>2.4550000000000001</v>
      </c>
      <c r="D72">
        <v>7.7779999999999996</v>
      </c>
      <c r="E72">
        <v>-16.53</v>
      </c>
      <c r="F72">
        <v>-26.1</v>
      </c>
    </row>
    <row r="73" spans="1:6" x14ac:dyDescent="0.25">
      <c r="A73" s="296">
        <v>40909</v>
      </c>
      <c r="B73">
        <v>-7.5090000000000003</v>
      </c>
      <c r="C73">
        <v>2.5630000000000002</v>
      </c>
      <c r="D73">
        <v>10</v>
      </c>
      <c r="E73">
        <v>-15.28</v>
      </c>
      <c r="F73">
        <v>-26.66</v>
      </c>
    </row>
    <row r="74" spans="1:6" x14ac:dyDescent="0.25">
      <c r="A74" s="296">
        <v>40940</v>
      </c>
      <c r="B74">
        <v>-6.4939999999999998</v>
      </c>
      <c r="C74">
        <v>3.851</v>
      </c>
      <c r="D74">
        <v>10.56</v>
      </c>
      <c r="E74">
        <v>-14.86</v>
      </c>
      <c r="F74">
        <v>-23.88</v>
      </c>
    </row>
    <row r="75" spans="1:6" x14ac:dyDescent="0.25">
      <c r="A75" s="296">
        <v>40969</v>
      </c>
      <c r="B75">
        <v>-0.72450000000000003</v>
      </c>
      <c r="C75">
        <v>8.4949999999999992</v>
      </c>
      <c r="D75">
        <v>19.440000000000001</v>
      </c>
      <c r="E75">
        <v>-8.2070000000000007</v>
      </c>
      <c r="F75">
        <v>-24.43</v>
      </c>
    </row>
    <row r="76" spans="1:6" x14ac:dyDescent="0.25">
      <c r="A76" s="296">
        <v>41000</v>
      </c>
      <c r="B76">
        <v>3.0830000000000002</v>
      </c>
      <c r="C76">
        <v>13.2</v>
      </c>
      <c r="D76">
        <v>26.11</v>
      </c>
      <c r="E76">
        <v>-5.7030000000000003</v>
      </c>
      <c r="F76">
        <v>-15.55</v>
      </c>
    </row>
    <row r="77" spans="1:6" x14ac:dyDescent="0.25">
      <c r="A77" s="296">
        <v>41030</v>
      </c>
      <c r="B77">
        <v>6.8620000000000001</v>
      </c>
      <c r="C77">
        <v>16.149999999999999</v>
      </c>
      <c r="D77">
        <v>27.78</v>
      </c>
      <c r="E77">
        <v>-1.863</v>
      </c>
      <c r="F77">
        <v>-8.3320000000000007</v>
      </c>
    </row>
    <row r="78" spans="1:6" x14ac:dyDescent="0.25">
      <c r="A78" s="296">
        <v>41061</v>
      </c>
      <c r="B78">
        <v>11.28</v>
      </c>
      <c r="C78">
        <v>21.13</v>
      </c>
      <c r="D78">
        <v>29.44</v>
      </c>
      <c r="E78">
        <v>0.66669999999999996</v>
      </c>
      <c r="F78">
        <v>-4.9989999999999997</v>
      </c>
    </row>
    <row r="79" spans="1:6" x14ac:dyDescent="0.25">
      <c r="A79" s="296">
        <v>41091</v>
      </c>
      <c r="B79">
        <v>17.32</v>
      </c>
      <c r="C79">
        <v>28.76</v>
      </c>
      <c r="D79">
        <v>33.33</v>
      </c>
      <c r="E79">
        <v>5.43</v>
      </c>
      <c r="F79">
        <v>-1.6659999999999999</v>
      </c>
    </row>
    <row r="80" spans="1:6" x14ac:dyDescent="0.25">
      <c r="A80" s="296">
        <v>41122</v>
      </c>
      <c r="B80">
        <v>15.23</v>
      </c>
      <c r="C80">
        <v>27.85</v>
      </c>
      <c r="D80">
        <v>33.33</v>
      </c>
      <c r="E80">
        <v>2.9390000000000001</v>
      </c>
      <c r="F80">
        <v>-2.7770000000000001</v>
      </c>
    </row>
    <row r="81" spans="1:6" x14ac:dyDescent="0.25">
      <c r="A81" s="296">
        <v>41153</v>
      </c>
      <c r="B81">
        <v>11.1</v>
      </c>
      <c r="C81">
        <v>24.31</v>
      </c>
      <c r="D81">
        <v>28.89</v>
      </c>
      <c r="E81">
        <v>-0.51839999999999997</v>
      </c>
      <c r="F81">
        <v>-5.5549999999999997</v>
      </c>
    </row>
    <row r="82" spans="1:6" x14ac:dyDescent="0.25">
      <c r="A82" s="296">
        <v>41183</v>
      </c>
      <c r="B82">
        <v>2.9209999999999998</v>
      </c>
      <c r="C82">
        <v>13.6</v>
      </c>
      <c r="D82">
        <v>26.67</v>
      </c>
      <c r="E82">
        <v>-5.5190000000000001</v>
      </c>
      <c r="F82">
        <v>-17.77</v>
      </c>
    </row>
    <row r="83" spans="1:6" x14ac:dyDescent="0.25">
      <c r="A83" s="296">
        <v>41214</v>
      </c>
      <c r="B83">
        <v>-1.5109999999999999</v>
      </c>
      <c r="C83">
        <v>5.7409999999999997</v>
      </c>
      <c r="D83">
        <v>18.329999999999998</v>
      </c>
      <c r="E83">
        <v>-7.1840000000000002</v>
      </c>
      <c r="F83">
        <v>-18.88</v>
      </c>
    </row>
    <row r="84" spans="1:6" x14ac:dyDescent="0.25">
      <c r="A84" s="296">
        <v>41244</v>
      </c>
      <c r="B84">
        <v>-7.2640000000000002</v>
      </c>
      <c r="C84">
        <v>-0.14330000000000001</v>
      </c>
      <c r="D84">
        <v>7.7779999999999996</v>
      </c>
      <c r="E84">
        <v>-12.88</v>
      </c>
      <c r="F84">
        <v>-23.88</v>
      </c>
    </row>
    <row r="85" spans="1:6" x14ac:dyDescent="0.25">
      <c r="A85" s="296">
        <v>41275</v>
      </c>
      <c r="B85">
        <v>-8.9570000000000007</v>
      </c>
      <c r="C85">
        <v>2.1859999999999999</v>
      </c>
      <c r="D85">
        <v>9.4440000000000008</v>
      </c>
      <c r="E85">
        <v>-16.55</v>
      </c>
      <c r="F85">
        <v>-31.66</v>
      </c>
    </row>
    <row r="86" spans="1:6" x14ac:dyDescent="0.25">
      <c r="A86" s="296">
        <v>41306</v>
      </c>
      <c r="B86">
        <v>-5.2530000000000001</v>
      </c>
      <c r="C86">
        <v>5</v>
      </c>
      <c r="D86">
        <v>11.11</v>
      </c>
      <c r="E86">
        <v>-14.04</v>
      </c>
      <c r="F86">
        <v>-22.21</v>
      </c>
    </row>
    <row r="87" spans="1:6" x14ac:dyDescent="0.25">
      <c r="A87" s="296">
        <v>41334</v>
      </c>
      <c r="B87">
        <v>-1.5149999999999999</v>
      </c>
      <c r="C87">
        <v>8.3689999999999998</v>
      </c>
      <c r="D87">
        <v>18.329999999999998</v>
      </c>
      <c r="E87">
        <v>-10.28</v>
      </c>
      <c r="F87">
        <v>-21.1</v>
      </c>
    </row>
    <row r="88" spans="1:6" x14ac:dyDescent="0.25">
      <c r="A88" s="296">
        <v>41365</v>
      </c>
      <c r="B88">
        <v>1.712</v>
      </c>
      <c r="C88">
        <v>10.07</v>
      </c>
      <c r="D88">
        <v>19.440000000000001</v>
      </c>
      <c r="E88">
        <v>-5.8140000000000001</v>
      </c>
      <c r="F88">
        <v>-12.77</v>
      </c>
    </row>
    <row r="89" spans="1:6" x14ac:dyDescent="0.25">
      <c r="A89" s="296">
        <v>41395</v>
      </c>
      <c r="B89">
        <v>7.8040000000000003</v>
      </c>
      <c r="C89">
        <v>17.03</v>
      </c>
      <c r="D89">
        <v>25</v>
      </c>
      <c r="E89">
        <v>-0.78839999999999999</v>
      </c>
      <c r="F89">
        <v>-8.8879999999999999</v>
      </c>
    </row>
    <row r="90" spans="1:6" x14ac:dyDescent="0.25">
      <c r="A90" s="296">
        <v>41426</v>
      </c>
      <c r="B90">
        <v>13.23</v>
      </c>
      <c r="C90">
        <v>22.76</v>
      </c>
      <c r="D90">
        <v>32.78</v>
      </c>
      <c r="E90">
        <v>2.7410000000000001</v>
      </c>
      <c r="F90">
        <v>-3.8879999999999999</v>
      </c>
    </row>
    <row r="91" spans="1:6" x14ac:dyDescent="0.25">
      <c r="A91" s="296">
        <v>41456</v>
      </c>
      <c r="B91">
        <v>17.63</v>
      </c>
      <c r="C91">
        <v>29.01</v>
      </c>
      <c r="D91">
        <v>34.44</v>
      </c>
      <c r="E91">
        <v>5.5730000000000004</v>
      </c>
      <c r="F91">
        <v>1.111</v>
      </c>
    </row>
    <row r="92" spans="1:6" x14ac:dyDescent="0.25">
      <c r="A92" s="296">
        <v>41487</v>
      </c>
      <c r="B92">
        <v>16.23</v>
      </c>
      <c r="C92">
        <v>28.08</v>
      </c>
      <c r="D92">
        <v>31.67</v>
      </c>
      <c r="E92">
        <v>4.1760000000000002</v>
      </c>
      <c r="F92">
        <v>0</v>
      </c>
    </row>
    <row r="93" spans="1:6" x14ac:dyDescent="0.25">
      <c r="A93" s="296">
        <v>41518</v>
      </c>
      <c r="B93">
        <v>10.54</v>
      </c>
      <c r="C93">
        <v>19.170000000000002</v>
      </c>
      <c r="D93">
        <v>30</v>
      </c>
      <c r="E93">
        <v>2.7040000000000002</v>
      </c>
      <c r="F93">
        <v>-5.5549999999999997</v>
      </c>
    </row>
    <row r="94" spans="1:6" x14ac:dyDescent="0.25">
      <c r="A94" s="296">
        <v>41548</v>
      </c>
      <c r="B94">
        <v>2.2400000000000002</v>
      </c>
      <c r="C94">
        <v>12.89</v>
      </c>
      <c r="D94">
        <v>22.78</v>
      </c>
      <c r="E94">
        <v>-5.3929999999999998</v>
      </c>
      <c r="F94">
        <v>-8.8879999999999999</v>
      </c>
    </row>
    <row r="95" spans="1:6" x14ac:dyDescent="0.25">
      <c r="A95" s="296">
        <v>41579</v>
      </c>
      <c r="B95">
        <v>-3.5390000000000001</v>
      </c>
      <c r="C95">
        <v>5.7409999999999997</v>
      </c>
      <c r="D95">
        <v>14.44</v>
      </c>
      <c r="E95">
        <v>-9.8510000000000009</v>
      </c>
      <c r="F95">
        <v>-21.66</v>
      </c>
    </row>
    <row r="96" spans="1:6" x14ac:dyDescent="0.25">
      <c r="A96" s="296">
        <v>41609</v>
      </c>
      <c r="B96">
        <v>-9.5120000000000005</v>
      </c>
      <c r="C96">
        <v>-0.12529999999999999</v>
      </c>
      <c r="D96">
        <v>6.6669999999999998</v>
      </c>
      <c r="E96">
        <v>-16.87</v>
      </c>
      <c r="F96">
        <v>-31.66</v>
      </c>
    </row>
    <row r="97" spans="1:6" x14ac:dyDescent="0.25">
      <c r="A97" s="296">
        <v>41640</v>
      </c>
      <c r="B97">
        <v>-6.9080000000000004</v>
      </c>
      <c r="C97">
        <v>4.57</v>
      </c>
      <c r="D97">
        <v>13.89</v>
      </c>
      <c r="E97">
        <v>-14.51</v>
      </c>
      <c r="F97">
        <v>-23.32</v>
      </c>
    </row>
    <row r="98" spans="1:6" x14ac:dyDescent="0.25">
      <c r="A98" s="296">
        <v>41671</v>
      </c>
      <c r="B98">
        <v>-4.8529999999999998</v>
      </c>
      <c r="C98">
        <v>1.706</v>
      </c>
      <c r="D98">
        <v>13.33</v>
      </c>
      <c r="E98">
        <v>-11.1</v>
      </c>
      <c r="F98">
        <v>-29.99</v>
      </c>
    </row>
    <row r="99" spans="1:6" x14ac:dyDescent="0.25">
      <c r="A99" s="296">
        <v>41699</v>
      </c>
      <c r="B99">
        <v>-1.19</v>
      </c>
      <c r="C99">
        <v>7.2759999999999998</v>
      </c>
      <c r="D99">
        <v>14.44</v>
      </c>
      <c r="E99">
        <v>-8.798</v>
      </c>
      <c r="F99">
        <v>-17.21</v>
      </c>
    </row>
    <row r="100" spans="1:6" x14ac:dyDescent="0.25">
      <c r="A100" s="296">
        <v>41730</v>
      </c>
      <c r="B100">
        <v>1.788</v>
      </c>
      <c r="C100">
        <v>10.43</v>
      </c>
      <c r="D100">
        <v>17.78</v>
      </c>
      <c r="E100">
        <v>-6.1660000000000004</v>
      </c>
      <c r="F100">
        <v>-14.99</v>
      </c>
    </row>
    <row r="101" spans="1:6" x14ac:dyDescent="0.25">
      <c r="A101" s="296">
        <v>41760</v>
      </c>
      <c r="B101">
        <v>7.8860000000000001</v>
      </c>
      <c r="C101">
        <v>16.940000000000001</v>
      </c>
      <c r="D101">
        <v>23.89</v>
      </c>
      <c r="E101">
        <v>-1.397</v>
      </c>
      <c r="F101">
        <v>-5.5549999999999997</v>
      </c>
    </row>
    <row r="102" spans="1:6" x14ac:dyDescent="0.25">
      <c r="A102" s="296">
        <v>41791</v>
      </c>
      <c r="B102">
        <v>11.44</v>
      </c>
      <c r="C102">
        <v>20.2</v>
      </c>
      <c r="D102">
        <v>26.67</v>
      </c>
      <c r="E102">
        <v>1.593</v>
      </c>
      <c r="F102">
        <v>-2.7770000000000001</v>
      </c>
    </row>
    <row r="103" spans="1:6" x14ac:dyDescent="0.25">
      <c r="A103" s="296">
        <v>41821</v>
      </c>
      <c r="B103">
        <v>18.190000000000001</v>
      </c>
      <c r="C103">
        <v>28.85</v>
      </c>
      <c r="D103">
        <v>33.33</v>
      </c>
      <c r="E103">
        <v>6.3979999999999997</v>
      </c>
      <c r="F103">
        <v>-1.1100000000000001</v>
      </c>
    </row>
    <row r="104" spans="1:6" x14ac:dyDescent="0.25">
      <c r="A104" s="296">
        <v>41852</v>
      </c>
      <c r="B104">
        <v>14.09</v>
      </c>
      <c r="C104">
        <v>23.91</v>
      </c>
      <c r="D104">
        <v>30.56</v>
      </c>
      <c r="E104">
        <v>5.556</v>
      </c>
      <c r="F104">
        <v>1.667</v>
      </c>
    </row>
    <row r="105" spans="1:6" x14ac:dyDescent="0.25">
      <c r="A105" s="296">
        <v>41883</v>
      </c>
      <c r="B105">
        <v>11.23</v>
      </c>
      <c r="C105">
        <v>22.11</v>
      </c>
      <c r="D105">
        <v>28.33</v>
      </c>
      <c r="E105">
        <v>1</v>
      </c>
      <c r="F105">
        <v>-7.2210000000000001</v>
      </c>
    </row>
    <row r="106" spans="1:6" x14ac:dyDescent="0.25">
      <c r="A106" s="296">
        <v>41913</v>
      </c>
      <c r="B106">
        <v>5.3609999999999998</v>
      </c>
      <c r="C106">
        <v>15.99</v>
      </c>
      <c r="D106">
        <v>23.33</v>
      </c>
      <c r="E106">
        <v>-2.383</v>
      </c>
      <c r="F106">
        <v>-6.11</v>
      </c>
    </row>
    <row r="107" spans="1:6" x14ac:dyDescent="0.25">
      <c r="A107" s="296">
        <v>41944</v>
      </c>
      <c r="B107">
        <v>-3.484</v>
      </c>
      <c r="C107">
        <v>4.6849999999999996</v>
      </c>
      <c r="D107">
        <v>16.670000000000002</v>
      </c>
      <c r="E107">
        <v>-9.9619999999999997</v>
      </c>
      <c r="F107">
        <v>-27.21</v>
      </c>
    </row>
    <row r="108" spans="1:6" x14ac:dyDescent="0.25">
      <c r="A108" s="296">
        <v>41974</v>
      </c>
      <c r="B108">
        <v>-6.2329999999999997</v>
      </c>
      <c r="C108">
        <v>0.71679999999999999</v>
      </c>
      <c r="D108">
        <v>9.4440000000000008</v>
      </c>
      <c r="E108">
        <v>-12.1</v>
      </c>
      <c r="F108">
        <v>-29.43</v>
      </c>
    </row>
    <row r="109" spans="1:6" x14ac:dyDescent="0.25">
      <c r="A109" s="296">
        <v>42005</v>
      </c>
      <c r="B109">
        <v>-5.72</v>
      </c>
      <c r="C109">
        <v>4.5519999999999996</v>
      </c>
      <c r="D109">
        <v>14.44</v>
      </c>
      <c r="E109">
        <v>-12.95</v>
      </c>
      <c r="F109">
        <v>-25.55</v>
      </c>
    </row>
    <row r="110" spans="1:6" x14ac:dyDescent="0.25">
      <c r="A110" s="296">
        <v>42036</v>
      </c>
      <c r="B110">
        <v>-1.7789999999999999</v>
      </c>
      <c r="C110">
        <v>7.758</v>
      </c>
      <c r="D110">
        <v>15</v>
      </c>
      <c r="E110">
        <v>-8.8480000000000008</v>
      </c>
      <c r="F110">
        <v>-23.88</v>
      </c>
    </row>
    <row r="111" spans="1:6" x14ac:dyDescent="0.25">
      <c r="A111" s="296">
        <v>42064</v>
      </c>
      <c r="B111">
        <v>0.84189999999999998</v>
      </c>
      <c r="C111">
        <v>11.29</v>
      </c>
      <c r="D111">
        <v>18.329999999999998</v>
      </c>
      <c r="E111">
        <v>-7.383</v>
      </c>
      <c r="F111">
        <v>-18.88</v>
      </c>
    </row>
    <row r="112" spans="1:6" x14ac:dyDescent="0.25">
      <c r="A112" s="296">
        <v>42095</v>
      </c>
      <c r="B112">
        <v>2.718</v>
      </c>
      <c r="C112">
        <v>11.57</v>
      </c>
      <c r="D112">
        <v>22.22</v>
      </c>
      <c r="E112">
        <v>-5.4619999999999997</v>
      </c>
      <c r="F112">
        <v>-12.77</v>
      </c>
    </row>
    <row r="113" spans="1:6" x14ac:dyDescent="0.25">
      <c r="A113" s="296">
        <v>42125</v>
      </c>
      <c r="B113">
        <v>8.3030000000000008</v>
      </c>
      <c r="C113">
        <v>16.45</v>
      </c>
      <c r="D113">
        <v>25</v>
      </c>
      <c r="E113">
        <v>0.59140000000000004</v>
      </c>
      <c r="F113">
        <v>-4.9989999999999997</v>
      </c>
    </row>
    <row r="114" spans="1:6" x14ac:dyDescent="0.25">
      <c r="A114" s="296">
        <v>42156</v>
      </c>
      <c r="B114">
        <v>15.34</v>
      </c>
      <c r="C114">
        <v>25.43</v>
      </c>
      <c r="D114">
        <v>35</v>
      </c>
      <c r="E114">
        <v>4.6109999999999998</v>
      </c>
      <c r="F114">
        <v>-1.1100000000000001</v>
      </c>
    </row>
    <row r="115" spans="1:6" x14ac:dyDescent="0.25">
      <c r="A115" s="296">
        <v>42186</v>
      </c>
      <c r="B115">
        <v>15.05</v>
      </c>
      <c r="C115">
        <v>24.71</v>
      </c>
      <c r="D115">
        <v>32.78</v>
      </c>
      <c r="E115">
        <v>5.43</v>
      </c>
      <c r="F115">
        <v>0</v>
      </c>
    </row>
    <row r="116" spans="1:6" x14ac:dyDescent="0.25">
      <c r="A116" s="296">
        <v>42217</v>
      </c>
      <c r="B116">
        <v>15.62</v>
      </c>
      <c r="C116">
        <v>26.56</v>
      </c>
      <c r="D116">
        <v>33.33</v>
      </c>
      <c r="E116">
        <v>4.4619999999999997</v>
      </c>
      <c r="F116">
        <v>-0.55549999999999999</v>
      </c>
    </row>
    <row r="117" spans="1:6" x14ac:dyDescent="0.25">
      <c r="A117" s="296">
        <v>42248</v>
      </c>
      <c r="B117">
        <v>9.9969999999999999</v>
      </c>
      <c r="C117">
        <v>21.24</v>
      </c>
      <c r="D117">
        <v>30</v>
      </c>
      <c r="E117">
        <v>9.2590000000000006E-2</v>
      </c>
      <c r="F117">
        <v>-4.4429999999999996</v>
      </c>
    </row>
    <row r="118" spans="1:6" x14ac:dyDescent="0.25">
      <c r="A118" s="296">
        <v>42278</v>
      </c>
      <c r="B118">
        <v>6.6319999999999997</v>
      </c>
      <c r="C118">
        <v>17.170000000000002</v>
      </c>
      <c r="D118">
        <v>25.56</v>
      </c>
      <c r="E118">
        <v>-1.4330000000000001</v>
      </c>
      <c r="F118">
        <v>-7.2210000000000001</v>
      </c>
    </row>
    <row r="119" spans="1:6" x14ac:dyDescent="0.25">
      <c r="A119" s="296">
        <v>42309</v>
      </c>
      <c r="B119">
        <v>-5.8310000000000004</v>
      </c>
      <c r="C119">
        <v>3.093</v>
      </c>
      <c r="D119">
        <v>13.33</v>
      </c>
      <c r="E119">
        <v>-12.66</v>
      </c>
      <c r="F119">
        <v>-27.21</v>
      </c>
    </row>
    <row r="120" spans="1:6" x14ac:dyDescent="0.25">
      <c r="A120" s="296">
        <v>42339</v>
      </c>
      <c r="B120">
        <v>-8.0779999999999994</v>
      </c>
      <c r="C120">
        <v>-0.69879999999999998</v>
      </c>
      <c r="D120">
        <v>5.556</v>
      </c>
      <c r="E120">
        <v>-13.68</v>
      </c>
      <c r="F120">
        <v>-26.66</v>
      </c>
    </row>
    <row r="121" spans="1:6" x14ac:dyDescent="0.25">
      <c r="A121" s="296">
        <v>42370</v>
      </c>
      <c r="B121">
        <v>-7.4240000000000004</v>
      </c>
      <c r="C121">
        <v>2.33</v>
      </c>
      <c r="D121">
        <v>12.78</v>
      </c>
      <c r="E121">
        <v>-14.43</v>
      </c>
      <c r="F121">
        <v>-30.55</v>
      </c>
    </row>
    <row r="122" spans="1:6" x14ac:dyDescent="0.25">
      <c r="A122" s="296">
        <v>42401</v>
      </c>
      <c r="B122">
        <v>-3.2069999999999999</v>
      </c>
      <c r="C122">
        <v>7.593</v>
      </c>
      <c r="D122">
        <v>16.11</v>
      </c>
      <c r="E122">
        <v>-11.12</v>
      </c>
      <c r="F122">
        <v>-26.1</v>
      </c>
    </row>
    <row r="123" spans="1:6" x14ac:dyDescent="0.25">
      <c r="A123" s="296">
        <v>42430</v>
      </c>
      <c r="B123">
        <v>-0.69530000000000003</v>
      </c>
      <c r="C123">
        <v>7.8140000000000001</v>
      </c>
      <c r="D123">
        <v>18.329999999999998</v>
      </c>
      <c r="E123">
        <v>-7.2569999999999997</v>
      </c>
      <c r="F123">
        <v>-21.1</v>
      </c>
    </row>
    <row r="124" spans="1:6" x14ac:dyDescent="0.25">
      <c r="A124" s="296">
        <v>42461</v>
      </c>
      <c r="B124">
        <v>4.6539999999999999</v>
      </c>
      <c r="C124">
        <v>14.11</v>
      </c>
      <c r="D124">
        <v>22.78</v>
      </c>
      <c r="E124">
        <v>-3.536</v>
      </c>
      <c r="F124">
        <v>-7.7770000000000001</v>
      </c>
    </row>
    <row r="125" spans="1:6" x14ac:dyDescent="0.25">
      <c r="A125" s="296">
        <v>42491</v>
      </c>
      <c r="B125">
        <v>7.76</v>
      </c>
      <c r="C125">
        <v>16.18</v>
      </c>
      <c r="D125">
        <v>22.78</v>
      </c>
      <c r="E125">
        <v>-1.038</v>
      </c>
      <c r="F125">
        <v>-6.11</v>
      </c>
    </row>
    <row r="126" spans="1:6" x14ac:dyDescent="0.25">
      <c r="A126" s="296">
        <v>42522</v>
      </c>
      <c r="B126">
        <v>13.9</v>
      </c>
      <c r="C126">
        <v>24.02</v>
      </c>
      <c r="D126">
        <v>31.67</v>
      </c>
      <c r="E126">
        <v>2.778</v>
      </c>
      <c r="F126">
        <v>-2.7770000000000001</v>
      </c>
    </row>
    <row r="127" spans="1:6" x14ac:dyDescent="0.25">
      <c r="A127" s="296">
        <v>42552</v>
      </c>
      <c r="B127">
        <v>15.6</v>
      </c>
      <c r="C127">
        <v>26.47</v>
      </c>
      <c r="D127">
        <v>31.67</v>
      </c>
      <c r="E127">
        <v>3.28</v>
      </c>
      <c r="F127">
        <v>-1.1100000000000001</v>
      </c>
    </row>
    <row r="128" spans="1:6" x14ac:dyDescent="0.25">
      <c r="A128" s="296">
        <v>42583</v>
      </c>
      <c r="B128">
        <v>15.09</v>
      </c>
      <c r="C128">
        <v>26.95</v>
      </c>
      <c r="D128">
        <v>31.67</v>
      </c>
      <c r="E128">
        <v>2.76</v>
      </c>
      <c r="F128">
        <v>-2.7770000000000001</v>
      </c>
    </row>
    <row r="129" spans="1:6" x14ac:dyDescent="0.25">
      <c r="A129" s="296">
        <v>42614</v>
      </c>
      <c r="B129">
        <v>9.24</v>
      </c>
      <c r="C129">
        <v>19.46</v>
      </c>
      <c r="D129">
        <v>27.78</v>
      </c>
      <c r="E129">
        <v>0.38890000000000002</v>
      </c>
      <c r="F129">
        <v>-3.8879999999999999</v>
      </c>
    </row>
    <row r="130" spans="1:6" x14ac:dyDescent="0.25">
      <c r="A130" s="296">
        <v>42644</v>
      </c>
      <c r="B130">
        <v>3.7040000000000002</v>
      </c>
      <c r="C130">
        <v>11.04</v>
      </c>
      <c r="D130">
        <v>18.89</v>
      </c>
      <c r="E130">
        <v>-1.63</v>
      </c>
      <c r="F130">
        <v>-8.3320000000000007</v>
      </c>
    </row>
    <row r="131" spans="1:6" x14ac:dyDescent="0.25">
      <c r="A131" s="296">
        <v>42675</v>
      </c>
      <c r="B131">
        <v>-0.74909999999999999</v>
      </c>
      <c r="C131">
        <v>8.6669999999999998</v>
      </c>
      <c r="D131">
        <v>19.440000000000001</v>
      </c>
      <c r="E131">
        <v>-6.5919999999999996</v>
      </c>
      <c r="F131">
        <v>-15.55</v>
      </c>
    </row>
    <row r="132" spans="1:6" x14ac:dyDescent="0.25">
      <c r="A132" s="296">
        <v>42705</v>
      </c>
      <c r="B132">
        <v>-11.79</v>
      </c>
      <c r="C132">
        <v>-3.0990000000000002</v>
      </c>
      <c r="D132">
        <v>1.667</v>
      </c>
      <c r="E132">
        <v>-19.309999999999999</v>
      </c>
      <c r="F132">
        <v>-32.21</v>
      </c>
    </row>
    <row r="133" spans="1:6" x14ac:dyDescent="0.25">
      <c r="A133" s="296">
        <v>42736</v>
      </c>
      <c r="B133">
        <v>-11.97</v>
      </c>
      <c r="C133">
        <v>-0.91390000000000005</v>
      </c>
      <c r="D133">
        <v>8.8889999999999993</v>
      </c>
      <c r="E133">
        <v>-19.63</v>
      </c>
      <c r="F133">
        <v>-33.880000000000003</v>
      </c>
    </row>
    <row r="134" spans="1:6" x14ac:dyDescent="0.25">
      <c r="A134" s="296">
        <v>42767</v>
      </c>
      <c r="B134">
        <v>-3.8740000000000001</v>
      </c>
      <c r="C134">
        <v>2.956</v>
      </c>
      <c r="D134">
        <v>12.22</v>
      </c>
      <c r="E134">
        <v>-9.1460000000000008</v>
      </c>
      <c r="F134">
        <v>-20.55</v>
      </c>
    </row>
    <row r="135" spans="1:6" x14ac:dyDescent="0.25">
      <c r="A135" s="296">
        <v>42795</v>
      </c>
      <c r="B135">
        <v>0.54879999999999995</v>
      </c>
      <c r="C135">
        <v>8.9429999999999996</v>
      </c>
      <c r="D135">
        <v>17.78</v>
      </c>
      <c r="E135">
        <v>-5.7880000000000003</v>
      </c>
      <c r="F135">
        <v>-19.43</v>
      </c>
    </row>
    <row r="136" spans="1:6" x14ac:dyDescent="0.25">
      <c r="A136" s="296">
        <v>42826</v>
      </c>
      <c r="B136">
        <v>1.24</v>
      </c>
      <c r="C136">
        <v>8.8889999999999993</v>
      </c>
      <c r="D136">
        <v>15</v>
      </c>
      <c r="E136">
        <v>-5.4429999999999996</v>
      </c>
      <c r="F136">
        <v>-14.99</v>
      </c>
    </row>
    <row r="137" spans="1:6" x14ac:dyDescent="0.25">
      <c r="A137" s="296">
        <v>42856</v>
      </c>
      <c r="B137">
        <v>7.6619999999999999</v>
      </c>
      <c r="C137">
        <v>16.88</v>
      </c>
      <c r="D137">
        <v>25.56</v>
      </c>
      <c r="E137">
        <v>-1.0209999999999999</v>
      </c>
      <c r="F137">
        <v>-4.9989999999999997</v>
      </c>
    </row>
    <row r="138" spans="1:6" x14ac:dyDescent="0.25">
      <c r="A138" s="296">
        <v>42887</v>
      </c>
      <c r="B138">
        <v>12.56</v>
      </c>
      <c r="C138">
        <v>21.85</v>
      </c>
      <c r="D138">
        <v>31.11</v>
      </c>
      <c r="E138">
        <v>2.6480000000000001</v>
      </c>
      <c r="F138">
        <v>-3.8879999999999999</v>
      </c>
    </row>
    <row r="139" spans="1:6" x14ac:dyDescent="0.25">
      <c r="A139" s="296">
        <v>42917</v>
      </c>
      <c r="B139">
        <v>18.02</v>
      </c>
      <c r="C139">
        <v>29.3</v>
      </c>
      <c r="D139">
        <v>32.78</v>
      </c>
      <c r="E139">
        <v>6.0220000000000002</v>
      </c>
      <c r="F139">
        <v>2.222</v>
      </c>
    </row>
    <row r="140" spans="1:6" x14ac:dyDescent="0.25">
      <c r="A140" s="296">
        <v>42948</v>
      </c>
      <c r="B140">
        <v>16.18</v>
      </c>
      <c r="C140">
        <v>28.24</v>
      </c>
      <c r="D140">
        <v>32.78</v>
      </c>
      <c r="E140">
        <v>4.7489999999999997</v>
      </c>
      <c r="F140">
        <v>1.667</v>
      </c>
    </row>
    <row r="141" spans="1:6" x14ac:dyDescent="0.25">
      <c r="A141" s="296">
        <v>42979</v>
      </c>
      <c r="B141">
        <v>9.5210000000000008</v>
      </c>
      <c r="C141">
        <v>19.41</v>
      </c>
      <c r="D141">
        <v>34.44</v>
      </c>
      <c r="E141">
        <v>1.333</v>
      </c>
      <c r="F141">
        <v>-4.9989999999999997</v>
      </c>
    </row>
    <row r="142" spans="1:6" x14ac:dyDescent="0.25">
      <c r="A142" s="296">
        <v>43009</v>
      </c>
      <c r="B142">
        <v>2.0350000000000001</v>
      </c>
      <c r="C142">
        <v>12.03</v>
      </c>
      <c r="D142">
        <v>20</v>
      </c>
      <c r="E142">
        <v>-5.2679999999999998</v>
      </c>
      <c r="F142">
        <v>-11.66</v>
      </c>
    </row>
    <row r="143" spans="1:6" x14ac:dyDescent="0.25">
      <c r="A143" s="296">
        <v>43040</v>
      </c>
      <c r="B143">
        <v>-2.794</v>
      </c>
      <c r="C143">
        <v>4.5</v>
      </c>
      <c r="D143">
        <v>14.44</v>
      </c>
      <c r="E143">
        <v>-9.2579999999999991</v>
      </c>
      <c r="F143">
        <v>-22.21</v>
      </c>
    </row>
    <row r="144" spans="1:6" x14ac:dyDescent="0.25">
      <c r="A144" s="296">
        <v>43070</v>
      </c>
      <c r="B144">
        <v>-7.7709999999999999</v>
      </c>
      <c r="C144">
        <v>1.147</v>
      </c>
      <c r="D144">
        <v>5.556</v>
      </c>
      <c r="E144">
        <v>-15.12</v>
      </c>
      <c r="F144">
        <v>-29.99</v>
      </c>
    </row>
    <row r="145" spans="1:6" x14ac:dyDescent="0.25">
      <c r="A145" s="296">
        <v>43101</v>
      </c>
      <c r="B145">
        <v>-5.05</v>
      </c>
      <c r="C145">
        <v>3.8170000000000002</v>
      </c>
      <c r="D145">
        <v>8.8889999999999993</v>
      </c>
      <c r="E145">
        <v>-11.17</v>
      </c>
      <c r="F145">
        <v>-21.1</v>
      </c>
    </row>
    <row r="146" spans="1:6" x14ac:dyDescent="0.25">
      <c r="A146" s="296">
        <v>43132</v>
      </c>
      <c r="B146">
        <v>-6.0839999999999996</v>
      </c>
      <c r="C146">
        <v>1.845</v>
      </c>
      <c r="D146">
        <v>9.4440000000000008</v>
      </c>
      <c r="E146">
        <v>-12.83</v>
      </c>
      <c r="F146">
        <v>-27.21</v>
      </c>
    </row>
    <row r="147" spans="1:6" x14ac:dyDescent="0.25">
      <c r="A147" s="296">
        <v>43160</v>
      </c>
      <c r="B147">
        <v>-2.5550000000000002</v>
      </c>
      <c r="C147">
        <v>6.9710000000000001</v>
      </c>
      <c r="D147">
        <v>16.11</v>
      </c>
      <c r="E147">
        <v>-10.74</v>
      </c>
      <c r="F147">
        <v>-21.66</v>
      </c>
    </row>
    <row r="148" spans="1:6" x14ac:dyDescent="0.25">
      <c r="A148" s="296">
        <v>43191</v>
      </c>
      <c r="B148">
        <v>2.589</v>
      </c>
      <c r="C148">
        <v>10.8</v>
      </c>
      <c r="D148">
        <v>23.89</v>
      </c>
      <c r="E148">
        <v>-5.0179999999999998</v>
      </c>
      <c r="F148">
        <v>-18.88</v>
      </c>
    </row>
    <row r="149" spans="1:6" x14ac:dyDescent="0.25">
      <c r="A149" s="296">
        <v>43221</v>
      </c>
      <c r="B149">
        <v>9.3010000000000002</v>
      </c>
      <c r="C149">
        <v>18.23</v>
      </c>
      <c r="D149">
        <v>23.33</v>
      </c>
      <c r="E149">
        <v>1.8819999999999999</v>
      </c>
      <c r="F149">
        <v>-3.8879999999999999</v>
      </c>
    </row>
    <row r="150" spans="1:6" x14ac:dyDescent="0.25">
      <c r="A150" s="296">
        <v>43252</v>
      </c>
      <c r="B150">
        <v>12.31</v>
      </c>
      <c r="C150">
        <v>20.69</v>
      </c>
      <c r="D150">
        <v>27.22</v>
      </c>
      <c r="E150">
        <v>3.7589999999999999</v>
      </c>
      <c r="F150">
        <v>-3.8879999999999999</v>
      </c>
    </row>
    <row r="151" spans="1:6" x14ac:dyDescent="0.25">
      <c r="A151" s="296">
        <v>43282</v>
      </c>
      <c r="B151">
        <v>17.46</v>
      </c>
      <c r="C151">
        <v>28.8</v>
      </c>
      <c r="D151">
        <v>32.22</v>
      </c>
      <c r="E151">
        <v>4.8209999999999997</v>
      </c>
      <c r="F151">
        <v>-1.1100000000000001</v>
      </c>
    </row>
    <row r="152" spans="1:6" x14ac:dyDescent="0.25">
      <c r="A152" s="296">
        <v>43313</v>
      </c>
      <c r="B152">
        <v>15.11</v>
      </c>
      <c r="C152">
        <v>26.58</v>
      </c>
      <c r="D152">
        <v>35.56</v>
      </c>
      <c r="E152">
        <v>3.4769999999999999</v>
      </c>
      <c r="F152">
        <v>-2.2210000000000001</v>
      </c>
    </row>
    <row r="153" spans="1:6" x14ac:dyDescent="0.25">
      <c r="A153" s="296">
        <v>43344</v>
      </c>
      <c r="B153">
        <v>9.7129999999999992</v>
      </c>
      <c r="C153">
        <v>21.87</v>
      </c>
      <c r="D153">
        <v>28.33</v>
      </c>
      <c r="E153">
        <v>-1.6839999999999999</v>
      </c>
      <c r="F153">
        <v>-7.2210000000000001</v>
      </c>
    </row>
    <row r="154" spans="1:6" x14ac:dyDescent="0.25">
      <c r="A154" s="296">
        <v>43374</v>
      </c>
      <c r="B154">
        <v>3.6509999999999998</v>
      </c>
      <c r="C154">
        <v>12.85</v>
      </c>
      <c r="D154">
        <v>22.22</v>
      </c>
      <c r="E154">
        <v>-3.0990000000000002</v>
      </c>
      <c r="F154">
        <v>-10.55</v>
      </c>
    </row>
    <row r="155" spans="1:6" x14ac:dyDescent="0.25">
      <c r="A155" s="296">
        <v>43405</v>
      </c>
      <c r="B155">
        <v>-3.9359999999999999</v>
      </c>
      <c r="C155">
        <v>5.2960000000000003</v>
      </c>
      <c r="D155">
        <v>12.78</v>
      </c>
      <c r="E155">
        <v>-10.34</v>
      </c>
      <c r="F155">
        <v>-20.55</v>
      </c>
    </row>
    <row r="156" spans="1:6" x14ac:dyDescent="0.25">
      <c r="A156" s="296">
        <v>43435</v>
      </c>
      <c r="B156">
        <v>-9.2639999999999993</v>
      </c>
      <c r="C156">
        <v>1.7919999999999998E-2</v>
      </c>
      <c r="D156">
        <v>7.2220000000000004</v>
      </c>
      <c r="E156">
        <v>-16.41</v>
      </c>
      <c r="F156">
        <v>-28.88</v>
      </c>
    </row>
    <row r="157" spans="1:6" x14ac:dyDescent="0.25">
      <c r="A157" s="296">
        <v>43466</v>
      </c>
      <c r="B157">
        <v>-8.3089999999999993</v>
      </c>
      <c r="C157">
        <v>2.8490000000000002</v>
      </c>
      <c r="D157">
        <v>13.33</v>
      </c>
      <c r="E157">
        <v>-15.96</v>
      </c>
      <c r="F157">
        <v>-31.1</v>
      </c>
    </row>
    <row r="158" spans="1:6" x14ac:dyDescent="0.25">
      <c r="A158" s="296">
        <v>43497</v>
      </c>
      <c r="B158">
        <v>-7.3109999999999999</v>
      </c>
      <c r="C158">
        <v>-7.936E-2</v>
      </c>
      <c r="D158">
        <v>7.2220000000000004</v>
      </c>
      <c r="E158">
        <v>-13.56</v>
      </c>
      <c r="F158">
        <v>-28.32</v>
      </c>
    </row>
    <row r="159" spans="1:6" x14ac:dyDescent="0.25">
      <c r="A159" s="296">
        <v>43525</v>
      </c>
      <c r="B159">
        <v>-3.1709999999999998</v>
      </c>
      <c r="C159">
        <v>8.4410000000000007</v>
      </c>
      <c r="D159">
        <v>16.11</v>
      </c>
      <c r="E159">
        <v>-12.55</v>
      </c>
      <c r="F159">
        <v>-23.32</v>
      </c>
    </row>
    <row r="160" spans="1:6" x14ac:dyDescent="0.25">
      <c r="A160" s="296">
        <v>43556</v>
      </c>
      <c r="B160">
        <v>3.12</v>
      </c>
      <c r="C160">
        <v>10.7</v>
      </c>
      <c r="D160">
        <v>20</v>
      </c>
      <c r="E160">
        <v>-3.1659999999999999</v>
      </c>
      <c r="F160">
        <v>-8.8879999999999999</v>
      </c>
    </row>
    <row r="161" spans="1:6" x14ac:dyDescent="0.25">
      <c r="A161" s="296">
        <v>43586</v>
      </c>
      <c r="B161">
        <v>7.032</v>
      </c>
      <c r="C161">
        <v>15.07</v>
      </c>
      <c r="D161">
        <v>22.22</v>
      </c>
      <c r="E161">
        <v>-0.53749999999999998</v>
      </c>
      <c r="F161">
        <v>-8.8879999999999999</v>
      </c>
    </row>
    <row r="162" spans="1:6" x14ac:dyDescent="0.25">
      <c r="A162" s="296">
        <v>43617</v>
      </c>
      <c r="B162">
        <v>11.49</v>
      </c>
      <c r="C162">
        <v>20.65</v>
      </c>
      <c r="D162">
        <v>26.67</v>
      </c>
      <c r="E162">
        <v>2.1480000000000001</v>
      </c>
      <c r="F162">
        <v>-5.5549999999999997</v>
      </c>
    </row>
    <row r="163" spans="1:6" x14ac:dyDescent="0.25">
      <c r="A163" s="296">
        <v>43647</v>
      </c>
      <c r="B163">
        <v>15.82</v>
      </c>
      <c r="C163">
        <v>26.52</v>
      </c>
      <c r="D163">
        <v>31.67</v>
      </c>
      <c r="E163">
        <v>4.516</v>
      </c>
      <c r="F163">
        <v>-1.1100000000000001</v>
      </c>
    </row>
    <row r="164" spans="1:6" x14ac:dyDescent="0.25">
      <c r="A164" s="296">
        <v>43678</v>
      </c>
      <c r="B164">
        <v>15.83</v>
      </c>
      <c r="C164">
        <v>27.19</v>
      </c>
      <c r="D164">
        <v>33.33</v>
      </c>
      <c r="E164">
        <v>4.3730000000000002</v>
      </c>
      <c r="F164">
        <v>-0.55549999999999999</v>
      </c>
    </row>
    <row r="165" spans="1:6" x14ac:dyDescent="0.25">
      <c r="A165" s="296">
        <v>43709</v>
      </c>
      <c r="B165">
        <v>9.3800000000000008</v>
      </c>
      <c r="C165">
        <v>18.78</v>
      </c>
      <c r="D165">
        <v>31.11</v>
      </c>
      <c r="E165">
        <v>1.2589999999999999</v>
      </c>
      <c r="F165">
        <v>-8.3320000000000007</v>
      </c>
    </row>
    <row r="166" spans="1:6" x14ac:dyDescent="0.25">
      <c r="A166" s="296">
        <v>43739</v>
      </c>
      <c r="B166">
        <v>-0.81759999999999999</v>
      </c>
      <c r="C166">
        <v>8.4770000000000003</v>
      </c>
      <c r="D166">
        <v>20</v>
      </c>
      <c r="E166">
        <v>-8.0809999999999995</v>
      </c>
      <c r="F166">
        <v>-23.32</v>
      </c>
    </row>
    <row r="167" spans="1:6" x14ac:dyDescent="0.25">
      <c r="A167" s="296">
        <v>43770</v>
      </c>
      <c r="B167">
        <v>-2.4590000000000001</v>
      </c>
      <c r="C167">
        <v>7.9809999999999999</v>
      </c>
      <c r="D167">
        <v>16.11</v>
      </c>
      <c r="E167">
        <v>-9.5920000000000005</v>
      </c>
      <c r="F167">
        <v>-14.99</v>
      </c>
    </row>
    <row r="168" spans="1:6" x14ac:dyDescent="0.25">
      <c r="A168" s="296">
        <v>43831</v>
      </c>
      <c r="B168">
        <v>-5.7939999999999996</v>
      </c>
      <c r="C168">
        <v>1.649</v>
      </c>
      <c r="D168">
        <v>11.11</v>
      </c>
      <c r="E168">
        <v>-11.84</v>
      </c>
      <c r="F168">
        <v>-23.88</v>
      </c>
    </row>
    <row r="169" spans="1:6" x14ac:dyDescent="0.25">
      <c r="A169" s="296">
        <v>43862</v>
      </c>
      <c r="B169">
        <v>-6.5609999999999999</v>
      </c>
      <c r="C169">
        <v>3.9460000000000002</v>
      </c>
      <c r="D169">
        <v>13.33</v>
      </c>
      <c r="E169">
        <v>-15.93</v>
      </c>
      <c r="F169">
        <v>-28.88</v>
      </c>
    </row>
    <row r="170" spans="1:6" x14ac:dyDescent="0.25">
      <c r="A170" s="296">
        <v>43891</v>
      </c>
      <c r="B170">
        <v>-1.292</v>
      </c>
      <c r="C170">
        <v>7.6159999999999997</v>
      </c>
      <c r="D170">
        <v>16.670000000000002</v>
      </c>
      <c r="E170">
        <v>-9.0310000000000006</v>
      </c>
      <c r="F170">
        <v>-18.32</v>
      </c>
    </row>
    <row r="171" spans="1:6" x14ac:dyDescent="0.25">
      <c r="A171" s="296">
        <v>43922</v>
      </c>
      <c r="B171">
        <v>1.7709999999999999</v>
      </c>
      <c r="C171">
        <v>11.26</v>
      </c>
      <c r="D171">
        <v>22.22</v>
      </c>
      <c r="E171">
        <v>-7.1660000000000004</v>
      </c>
      <c r="F171">
        <v>-21.1</v>
      </c>
    </row>
    <row r="172" spans="1:6" x14ac:dyDescent="0.25">
      <c r="A172" s="296">
        <v>43952</v>
      </c>
      <c r="B172">
        <v>7.8319999999999999</v>
      </c>
      <c r="C172">
        <v>16.399999999999999</v>
      </c>
      <c r="D172">
        <v>29.44</v>
      </c>
      <c r="E172">
        <v>-0.43</v>
      </c>
      <c r="F172">
        <v>-7.2210000000000001</v>
      </c>
    </row>
    <row r="173" spans="1:6" x14ac:dyDescent="0.25">
      <c r="A173" s="296">
        <v>43983</v>
      </c>
      <c r="B173">
        <v>11.13</v>
      </c>
      <c r="C173">
        <v>19.2</v>
      </c>
      <c r="D173">
        <v>29.44</v>
      </c>
      <c r="E173">
        <v>2.37</v>
      </c>
      <c r="F173">
        <v>-3.3319999999999999</v>
      </c>
    </row>
    <row r="174" spans="1:6" x14ac:dyDescent="0.25">
      <c r="A174" s="296">
        <v>44013</v>
      </c>
      <c r="B174">
        <v>15.44</v>
      </c>
      <c r="C174">
        <v>26.42</v>
      </c>
      <c r="D174">
        <v>34.44</v>
      </c>
      <c r="E174">
        <v>3.71</v>
      </c>
      <c r="F174">
        <v>-2.2210000000000001</v>
      </c>
    </row>
    <row r="175" spans="1:6" x14ac:dyDescent="0.25">
      <c r="A175" s="296">
        <v>44044</v>
      </c>
      <c r="B175">
        <v>16.559999999999999</v>
      </c>
      <c r="C175">
        <v>27.97</v>
      </c>
      <c r="D175">
        <v>33.33</v>
      </c>
      <c r="E175">
        <v>5.0720000000000001</v>
      </c>
      <c r="F175">
        <v>0.55559999999999998</v>
      </c>
    </row>
    <row r="176" spans="1:6" x14ac:dyDescent="0.25">
      <c r="A176" s="296">
        <v>44075</v>
      </c>
      <c r="B176">
        <v>11.34</v>
      </c>
      <c r="C176">
        <v>24.48</v>
      </c>
      <c r="D176">
        <v>33.89</v>
      </c>
      <c r="E176">
        <v>-0.2036</v>
      </c>
      <c r="F176">
        <v>-4.9989999999999997</v>
      </c>
    </row>
    <row r="177" spans="1:6" x14ac:dyDescent="0.25">
      <c r="A177" s="296">
        <v>44105</v>
      </c>
      <c r="B177">
        <v>4.5279999999999996</v>
      </c>
      <c r="C177">
        <v>15</v>
      </c>
      <c r="D177">
        <v>26.67</v>
      </c>
      <c r="E177">
        <v>-3.7450000000000001</v>
      </c>
      <c r="F177">
        <v>-17.21</v>
      </c>
    </row>
    <row r="178" spans="1:6" x14ac:dyDescent="0.25">
      <c r="A178" s="296">
        <v>44136</v>
      </c>
      <c r="B178">
        <v>-4.9800000000000004</v>
      </c>
      <c r="C178">
        <v>6.1669999999999998</v>
      </c>
      <c r="D178">
        <v>21.11</v>
      </c>
      <c r="E178">
        <v>-12.05</v>
      </c>
      <c r="F178">
        <v>-23.88</v>
      </c>
    </row>
    <row r="179" spans="1:6" x14ac:dyDescent="0.25">
      <c r="A179" s="296">
        <v>44166</v>
      </c>
      <c r="B179">
        <v>-8.6709999999999994</v>
      </c>
      <c r="C179">
        <v>2.0790000000000002</v>
      </c>
      <c r="D179">
        <v>8.8889999999999993</v>
      </c>
      <c r="E179">
        <v>-15.55</v>
      </c>
      <c r="F179">
        <v>-26.1</v>
      </c>
    </row>
    <row r="180" spans="1:6" x14ac:dyDescent="0.25">
      <c r="A180" s="296">
        <v>44197</v>
      </c>
      <c r="B180" s="391">
        <v>-8.4222222222222225</v>
      </c>
      <c r="C180" s="391">
        <v>2.3277777777777766</v>
      </c>
      <c r="D180" s="391">
        <v>8.8888888888888893</v>
      </c>
      <c r="E180" s="391">
        <v>-16.254444444444445</v>
      </c>
      <c r="F180" s="391">
        <v>-25.55</v>
      </c>
    </row>
    <row r="181" spans="1:6" x14ac:dyDescent="0.25">
      <c r="A181" s="296">
        <v>44228</v>
      </c>
      <c r="B181" s="391">
        <v>-6.6944444444444446</v>
      </c>
      <c r="C181" s="391">
        <v>1.7833333333333339</v>
      </c>
      <c r="D181" s="391">
        <v>8.8888888888888893</v>
      </c>
      <c r="E181" s="391">
        <v>-14.107222222222223</v>
      </c>
      <c r="F181" s="391">
        <v>-26.105555555555558</v>
      </c>
    </row>
    <row r="182" spans="1:6" x14ac:dyDescent="0.25">
      <c r="A182" s="296">
        <v>44256</v>
      </c>
      <c r="B182" s="391">
        <v>-2.2500000000000004</v>
      </c>
      <c r="C182" s="391">
        <v>9.5333333333333314</v>
      </c>
      <c r="D182" s="391">
        <v>16.666666666666668</v>
      </c>
      <c r="E182" s="391">
        <v>-11.972222222222221</v>
      </c>
      <c r="F182" s="391">
        <v>-20.555</v>
      </c>
    </row>
    <row r="183" spans="1:6" x14ac:dyDescent="0.25">
      <c r="A183" s="296">
        <v>44287</v>
      </c>
      <c r="B183" s="391">
        <v>2.2722222222222239</v>
      </c>
      <c r="C183" s="391">
        <v>11.222222222222223</v>
      </c>
      <c r="D183" s="391">
        <v>23.333333333333332</v>
      </c>
      <c r="E183" s="391">
        <v>-6.2777777777777777</v>
      </c>
      <c r="F183" s="391">
        <v>-12.222222222222221</v>
      </c>
    </row>
    <row r="184" spans="1:6" x14ac:dyDescent="0.25">
      <c r="A184" s="296">
        <v>44317</v>
      </c>
      <c r="B184" s="391">
        <v>7.3166666666666673</v>
      </c>
      <c r="C184" s="391">
        <v>16.166666666666668</v>
      </c>
      <c r="D184" s="391">
        <v>25.555555555555557</v>
      </c>
      <c r="E184" s="391">
        <v>-1.5777777777777777</v>
      </c>
      <c r="F184" s="391">
        <v>-7.7777777777777777</v>
      </c>
    </row>
    <row r="185" spans="1:6" x14ac:dyDescent="0.25">
      <c r="A185" s="296">
        <v>44348</v>
      </c>
      <c r="B185" s="391">
        <v>16.655555555555551</v>
      </c>
      <c r="C185" s="391">
        <v>26.961111111111112</v>
      </c>
      <c r="D185" s="391">
        <v>33.333333333333336</v>
      </c>
      <c r="E185" s="391">
        <v>4.0388888888888905</v>
      </c>
      <c r="F185" s="391">
        <v>-5</v>
      </c>
    </row>
    <row r="186" spans="1:6" x14ac:dyDescent="0.25">
      <c r="A186" s="296">
        <v>44378</v>
      </c>
      <c r="B186" s="391">
        <v>19.272222222222222</v>
      </c>
      <c r="C186" s="391">
        <v>30.177777777777774</v>
      </c>
      <c r="D186" s="391">
        <v>34.444444444444443</v>
      </c>
      <c r="E186" s="391">
        <v>7.8500000000000005</v>
      </c>
      <c r="F186" s="391">
        <v>3.8888888888888888</v>
      </c>
    </row>
    <row r="187" spans="1:6" x14ac:dyDescent="0.25">
      <c r="A187" s="296">
        <v>44409</v>
      </c>
      <c r="B187" s="391">
        <v>14.849999999999998</v>
      </c>
      <c r="C187" s="391">
        <v>25.966666666666665</v>
      </c>
      <c r="D187" s="391">
        <v>33.333333333333336</v>
      </c>
      <c r="E187" s="391">
        <v>4.1777777777777798</v>
      </c>
      <c r="F187" s="391">
        <v>-2.2222222222222223</v>
      </c>
    </row>
    <row r="188" spans="1:6" x14ac:dyDescent="0.25">
      <c r="A188" s="296">
        <v>44440</v>
      </c>
      <c r="B188" s="391">
        <v>10.272222222222224</v>
      </c>
      <c r="C188" s="391">
        <v>22.927777777777774</v>
      </c>
      <c r="D188" s="391">
        <v>31.666666666666668</v>
      </c>
      <c r="E188" s="391">
        <v>-1.4611111111111106</v>
      </c>
      <c r="F188" s="391">
        <v>-8.3333333333333339</v>
      </c>
    </row>
    <row r="189" spans="1:6" x14ac:dyDescent="0.25">
      <c r="A189" s="296">
        <v>44470</v>
      </c>
      <c r="B189" s="391">
        <v>3.8111111111111109</v>
      </c>
      <c r="C189" s="391">
        <v>12.222222222222221</v>
      </c>
      <c r="D189" s="391">
        <v>23.333333333333332</v>
      </c>
      <c r="E189" s="391">
        <v>-2.35</v>
      </c>
      <c r="F189" s="391">
        <v>-8.3333333333333339</v>
      </c>
    </row>
    <row r="190" spans="1:6" x14ac:dyDescent="0.25">
      <c r="A190" s="296">
        <v>44501</v>
      </c>
      <c r="B190" s="391">
        <v>-1.1055555555555547</v>
      </c>
      <c r="C190" s="391">
        <v>6.7055555555555557</v>
      </c>
      <c r="D190" s="391">
        <v>14.444444444444445</v>
      </c>
      <c r="E190" s="391">
        <v>-6.6499999999999995</v>
      </c>
      <c r="F190" s="391">
        <v>-15</v>
      </c>
    </row>
    <row r="191" spans="1:6" x14ac:dyDescent="0.25">
      <c r="A191" s="296">
        <v>44531</v>
      </c>
      <c r="B191" s="391">
        <v>-5.6166666666666663</v>
      </c>
      <c r="C191" s="391">
        <v>0.19444444444444522</v>
      </c>
      <c r="D191" s="391">
        <v>13.888888888888889</v>
      </c>
      <c r="E191" s="391">
        <v>-11.022222222222222</v>
      </c>
      <c r="F191" s="391">
        <v>-23.883333333333336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364"/>
  <sheetViews>
    <sheetView zoomScale="110" zoomScaleNormal="110" workbookViewId="0">
      <pane ySplit="3" topLeftCell="A4" activePane="bottomLeft" state="frozen"/>
      <selection pane="bottomLeft" activeCell="A3" sqref="A3"/>
    </sheetView>
  </sheetViews>
  <sheetFormatPr defaultColWidth="9" defaultRowHeight="11.5" x14ac:dyDescent="0.25"/>
  <cols>
    <col min="1" max="1" width="9" style="83"/>
    <col min="2" max="49" width="4.81640625" style="83" customWidth="1"/>
    <col min="50" max="16384" width="9" style="83"/>
  </cols>
  <sheetData>
    <row r="1" spans="1:49" ht="15.5" x14ac:dyDescent="0.35">
      <c r="A1" s="1" t="s">
        <v>757</v>
      </c>
      <c r="Z1" s="108" t="s">
        <v>372</v>
      </c>
    </row>
    <row r="2" spans="1:49" ht="13" x14ac:dyDescent="0.3">
      <c r="A2" s="27" t="s">
        <v>284</v>
      </c>
    </row>
    <row r="3" spans="1:49" x14ac:dyDescent="0.25">
      <c r="A3" s="28"/>
      <c r="B3" s="18" t="s">
        <v>170</v>
      </c>
      <c r="C3" s="19"/>
      <c r="D3" s="19"/>
      <c r="E3" s="20"/>
      <c r="F3" s="18" t="s">
        <v>169</v>
      </c>
      <c r="G3" s="19"/>
      <c r="H3" s="19"/>
      <c r="I3" s="20"/>
      <c r="J3" s="18" t="s">
        <v>171</v>
      </c>
      <c r="K3" s="19"/>
      <c r="L3" s="19"/>
      <c r="M3" s="20"/>
      <c r="N3" s="18" t="s">
        <v>172</v>
      </c>
      <c r="O3" s="19"/>
      <c r="P3" s="19"/>
      <c r="Q3" s="20"/>
      <c r="R3" s="18" t="s">
        <v>96</v>
      </c>
      <c r="S3" s="19"/>
      <c r="T3" s="19"/>
      <c r="U3" s="20"/>
      <c r="V3" s="18" t="s">
        <v>97</v>
      </c>
      <c r="W3" s="19"/>
      <c r="X3" s="19"/>
      <c r="Y3" s="20"/>
      <c r="Z3" s="18" t="s">
        <v>98</v>
      </c>
      <c r="AA3" s="19"/>
      <c r="AB3" s="19"/>
      <c r="AC3" s="20"/>
      <c r="AD3" s="18" t="s">
        <v>173</v>
      </c>
      <c r="AE3" s="19"/>
      <c r="AF3" s="19"/>
      <c r="AG3" s="20"/>
      <c r="AH3" s="18" t="s">
        <v>174</v>
      </c>
      <c r="AI3" s="19"/>
      <c r="AJ3" s="19"/>
      <c r="AK3" s="20"/>
      <c r="AL3" s="18" t="s">
        <v>175</v>
      </c>
      <c r="AM3" s="19"/>
      <c r="AN3" s="19"/>
      <c r="AO3" s="20"/>
      <c r="AP3" s="18" t="s">
        <v>176</v>
      </c>
      <c r="AQ3" s="19"/>
      <c r="AR3" s="19"/>
      <c r="AS3" s="20"/>
      <c r="AT3" s="18" t="s">
        <v>177</v>
      </c>
      <c r="AU3" s="19"/>
      <c r="AV3" s="19"/>
      <c r="AW3" s="20"/>
    </row>
    <row r="4" spans="1:49" x14ac:dyDescent="0.25">
      <c r="A4" s="24" t="s">
        <v>108</v>
      </c>
      <c r="B4" s="22" t="s">
        <v>4</v>
      </c>
      <c r="C4" s="23" t="s">
        <v>5</v>
      </c>
      <c r="D4" s="23" t="s">
        <v>100</v>
      </c>
      <c r="E4" s="24" t="s">
        <v>6</v>
      </c>
      <c r="F4" s="22" t="s">
        <v>4</v>
      </c>
      <c r="G4" s="23" t="s">
        <v>5</v>
      </c>
      <c r="H4" s="23" t="s">
        <v>100</v>
      </c>
      <c r="I4" s="24" t="s">
        <v>6</v>
      </c>
      <c r="J4" s="22" t="s">
        <v>4</v>
      </c>
      <c r="K4" s="23" t="s">
        <v>5</v>
      </c>
      <c r="L4" s="23" t="s">
        <v>100</v>
      </c>
      <c r="M4" s="24" t="s">
        <v>6</v>
      </c>
      <c r="N4" s="22" t="s">
        <v>4</v>
      </c>
      <c r="O4" s="23" t="s">
        <v>5</v>
      </c>
      <c r="P4" s="23" t="s">
        <v>100</v>
      </c>
      <c r="Q4" s="24" t="s">
        <v>6</v>
      </c>
      <c r="R4" s="22" t="s">
        <v>4</v>
      </c>
      <c r="S4" s="23" t="s">
        <v>5</v>
      </c>
      <c r="T4" s="23" t="s">
        <v>100</v>
      </c>
      <c r="U4" s="24" t="s">
        <v>6</v>
      </c>
      <c r="V4" s="22" t="s">
        <v>4</v>
      </c>
      <c r="W4" s="23" t="s">
        <v>5</v>
      </c>
      <c r="X4" s="23" t="s">
        <v>100</v>
      </c>
      <c r="Y4" s="24" t="s">
        <v>6</v>
      </c>
      <c r="Z4" s="22" t="s">
        <v>4</v>
      </c>
      <c r="AA4" s="23" t="s">
        <v>5</v>
      </c>
      <c r="AB4" s="23" t="s">
        <v>100</v>
      </c>
      <c r="AC4" s="24" t="s">
        <v>6</v>
      </c>
      <c r="AD4" s="22" t="s">
        <v>4</v>
      </c>
      <c r="AE4" s="23" t="s">
        <v>5</v>
      </c>
      <c r="AF4" s="23" t="s">
        <v>100</v>
      </c>
      <c r="AG4" s="24" t="s">
        <v>6</v>
      </c>
      <c r="AH4" s="22" t="s">
        <v>4</v>
      </c>
      <c r="AI4" s="23" t="s">
        <v>5</v>
      </c>
      <c r="AJ4" s="23" t="s">
        <v>100</v>
      </c>
      <c r="AK4" s="24" t="s">
        <v>6</v>
      </c>
      <c r="AL4" s="22" t="s">
        <v>4</v>
      </c>
      <c r="AM4" s="23" t="s">
        <v>5</v>
      </c>
      <c r="AN4" s="23" t="s">
        <v>100</v>
      </c>
      <c r="AO4" s="24" t="s">
        <v>6</v>
      </c>
      <c r="AP4" s="22" t="s">
        <v>4</v>
      </c>
      <c r="AQ4" s="23" t="s">
        <v>5</v>
      </c>
      <c r="AR4" s="23" t="s">
        <v>100</v>
      </c>
      <c r="AS4" s="24" t="s">
        <v>6</v>
      </c>
      <c r="AT4" s="22" t="s">
        <v>4</v>
      </c>
      <c r="AU4" s="23" t="s">
        <v>5</v>
      </c>
      <c r="AV4" s="23" t="s">
        <v>100</v>
      </c>
      <c r="AW4" s="24" t="s">
        <v>6</v>
      </c>
    </row>
    <row r="5" spans="1:49" x14ac:dyDescent="0.25">
      <c r="A5" s="115" t="s">
        <v>178</v>
      </c>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30"/>
    </row>
    <row r="6" spans="1:49" x14ac:dyDescent="0.25">
      <c r="A6" s="31">
        <v>2009</v>
      </c>
      <c r="B6" s="32"/>
      <c r="C6" s="33"/>
      <c r="D6" s="33"/>
      <c r="E6" s="34"/>
      <c r="F6" s="32"/>
      <c r="G6" s="33"/>
      <c r="H6" s="33"/>
      <c r="I6" s="34"/>
      <c r="J6" s="35">
        <v>-8.6999999999999994E-2</v>
      </c>
      <c r="K6" s="36">
        <v>3.4849999999999999</v>
      </c>
      <c r="L6" s="36">
        <v>0.90519374999999935</v>
      </c>
      <c r="M6" s="37">
        <v>0.90700000000000003</v>
      </c>
      <c r="N6" s="32">
        <v>-5.8999999999999997E-2</v>
      </c>
      <c r="O6" s="33">
        <v>6.1790000000000003</v>
      </c>
      <c r="P6" s="33">
        <v>2.4505131944444476</v>
      </c>
      <c r="Q6" s="34">
        <v>2.343</v>
      </c>
      <c r="R6" s="32">
        <v>-4.0000000000000001E-3</v>
      </c>
      <c r="S6" s="33">
        <v>7.92</v>
      </c>
      <c r="T6" s="33">
        <v>3.5736330645161187</v>
      </c>
      <c r="U6" s="34">
        <v>3.1814999999999998</v>
      </c>
      <c r="V6" s="32">
        <v>2.5569999999999999</v>
      </c>
      <c r="W6" s="33">
        <v>11.734</v>
      </c>
      <c r="X6" s="33">
        <v>5.3719041666666696</v>
      </c>
      <c r="Y6" s="34">
        <v>4.8949999999999996</v>
      </c>
      <c r="Z6" s="32">
        <v>3.6429999999999998</v>
      </c>
      <c r="AA6" s="33">
        <v>12.944000000000001</v>
      </c>
      <c r="AB6" s="33">
        <v>7.8696653225806488</v>
      </c>
      <c r="AC6" s="34">
        <v>7.6449999999999996</v>
      </c>
      <c r="AD6" s="32">
        <v>4.0629999999999997</v>
      </c>
      <c r="AE6" s="33">
        <v>12.34</v>
      </c>
      <c r="AF6" s="33">
        <v>7.6901095430107542</v>
      </c>
      <c r="AG6" s="34">
        <v>7.444</v>
      </c>
      <c r="AH6" s="32">
        <v>2.5030000000000001</v>
      </c>
      <c r="AI6" s="33">
        <v>10.614000000000001</v>
      </c>
      <c r="AJ6" s="33">
        <v>6.5816944444444605</v>
      </c>
      <c r="AK6" s="34">
        <v>6.484</v>
      </c>
      <c r="AL6" s="32">
        <v>-8.6999999999999994E-2</v>
      </c>
      <c r="AM6" s="33">
        <v>5.4370000000000003</v>
      </c>
      <c r="AN6" s="33">
        <v>2.7161270161290454</v>
      </c>
      <c r="AO6" s="34">
        <v>2.8769999999999998</v>
      </c>
      <c r="AP6" s="32">
        <v>-8.6999999999999994E-2</v>
      </c>
      <c r="AQ6" s="33">
        <v>3.4590000000000001</v>
      </c>
      <c r="AR6" s="33">
        <v>0.82868125000001025</v>
      </c>
      <c r="AS6" s="34">
        <v>0.60499999999999998</v>
      </c>
      <c r="AT6" s="32">
        <v>-5.8999999999999997E-2</v>
      </c>
      <c r="AU6" s="33">
        <v>2.5299999999999998</v>
      </c>
      <c r="AV6" s="33">
        <v>0.57564852150538093</v>
      </c>
      <c r="AW6" s="34">
        <v>-4.0000000000000001E-3</v>
      </c>
    </row>
    <row r="7" spans="1:49" x14ac:dyDescent="0.25">
      <c r="A7" s="31">
        <v>2010</v>
      </c>
      <c r="B7" s="32">
        <v>-5.8999999999999997E-2</v>
      </c>
      <c r="C7" s="33">
        <v>2.1280000000000001</v>
      </c>
      <c r="D7" s="33">
        <v>1.0824502688172049</v>
      </c>
      <c r="E7" s="34">
        <v>1.208</v>
      </c>
      <c r="F7" s="32">
        <v>-8.6999999999999994E-2</v>
      </c>
      <c r="G7" s="33">
        <v>2.69</v>
      </c>
      <c r="H7" s="33">
        <v>0.70246913580247328</v>
      </c>
      <c r="I7" s="34">
        <v>0.64600000000000002</v>
      </c>
      <c r="J7" s="32">
        <v>-4.0000000000000001E-3</v>
      </c>
      <c r="K7" s="33">
        <v>3.827</v>
      </c>
      <c r="L7" s="33">
        <v>1.3440813172042949</v>
      </c>
      <c r="M7" s="34">
        <v>1.425</v>
      </c>
      <c r="N7" s="32">
        <v>-3.1E-2</v>
      </c>
      <c r="O7" s="33">
        <v>6.94</v>
      </c>
      <c r="P7" s="33">
        <v>2.3911263888888921</v>
      </c>
      <c r="Q7" s="34">
        <v>2.2090000000000001</v>
      </c>
      <c r="R7" s="35">
        <v>-4.0000000000000001E-3</v>
      </c>
      <c r="S7" s="36">
        <v>9.5340000000000007</v>
      </c>
      <c r="T7" s="36">
        <v>3.3780091666666694</v>
      </c>
      <c r="U7" s="37">
        <v>3.1419999999999999</v>
      </c>
      <c r="V7" s="32"/>
      <c r="W7" s="33"/>
      <c r="X7" s="33"/>
      <c r="Y7" s="34"/>
      <c r="Z7" s="32"/>
      <c r="AA7" s="33"/>
      <c r="AB7" s="33"/>
      <c r="AC7" s="34"/>
      <c r="AD7" s="32"/>
      <c r="AE7" s="33"/>
      <c r="AF7" s="33"/>
      <c r="AG7" s="34"/>
      <c r="AH7" s="32"/>
      <c r="AI7" s="33"/>
      <c r="AJ7" s="33"/>
      <c r="AK7" s="34"/>
      <c r="AL7" s="32"/>
      <c r="AM7" s="33"/>
      <c r="AN7" s="33"/>
      <c r="AO7" s="34"/>
      <c r="AP7" s="32"/>
      <c r="AQ7" s="33"/>
      <c r="AR7" s="33"/>
      <c r="AS7" s="34"/>
      <c r="AT7" s="32"/>
      <c r="AU7" s="33"/>
      <c r="AV7" s="33"/>
      <c r="AW7" s="34"/>
    </row>
    <row r="8" spans="1:49" x14ac:dyDescent="0.25">
      <c r="A8" s="115" t="s">
        <v>140</v>
      </c>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30"/>
    </row>
    <row r="9" spans="1:49" x14ac:dyDescent="0.25">
      <c r="A9" s="31">
        <v>2011</v>
      </c>
      <c r="B9" s="35"/>
      <c r="C9" s="36"/>
      <c r="D9" s="36"/>
      <c r="E9" s="37"/>
      <c r="F9" s="32"/>
      <c r="G9" s="33"/>
      <c r="H9" s="33"/>
      <c r="I9" s="34"/>
      <c r="J9" s="32"/>
      <c r="K9" s="33"/>
      <c r="L9" s="33"/>
      <c r="M9" s="34"/>
      <c r="N9" s="35">
        <v>0.23200000000000001</v>
      </c>
      <c r="O9" s="36">
        <v>6.2679999999999998</v>
      </c>
      <c r="P9" s="36">
        <v>1.89758876811595</v>
      </c>
      <c r="Q9" s="37">
        <v>1.548</v>
      </c>
      <c r="R9" s="32">
        <v>0.34300000000000003</v>
      </c>
      <c r="S9" s="33">
        <v>8.7789999999999999</v>
      </c>
      <c r="T9" s="33">
        <v>4.0106014784946078</v>
      </c>
      <c r="U9" s="34">
        <v>3.6829999999999998</v>
      </c>
      <c r="V9" s="32">
        <v>2.41</v>
      </c>
      <c r="W9" s="33">
        <v>10.553000000000001</v>
      </c>
      <c r="X9" s="33">
        <v>5.3399187499999936</v>
      </c>
      <c r="Y9" s="34">
        <v>4.9340000000000002</v>
      </c>
      <c r="Z9" s="32">
        <v>3.6829999999999998</v>
      </c>
      <c r="AA9" s="33">
        <v>13.942</v>
      </c>
      <c r="AB9" s="33">
        <v>8.416820564516108</v>
      </c>
      <c r="AC9" s="34">
        <v>8.1820000000000004</v>
      </c>
      <c r="AD9" s="32">
        <v>5.141</v>
      </c>
      <c r="AE9" s="33">
        <v>14.134</v>
      </c>
      <c r="AF9" s="33">
        <v>9.0551249999999666</v>
      </c>
      <c r="AG9" s="34">
        <v>8.8789999999999996</v>
      </c>
      <c r="AH9" s="32">
        <v>3.6829999999999998</v>
      </c>
      <c r="AI9" s="33">
        <v>11.819000000000001</v>
      </c>
      <c r="AJ9" s="33">
        <v>7.4150590277777839</v>
      </c>
      <c r="AK9" s="34">
        <v>7.3810000000000002</v>
      </c>
      <c r="AL9" s="32">
        <v>0.34300000000000003</v>
      </c>
      <c r="AM9" s="33">
        <v>9.9649999999999999</v>
      </c>
      <c r="AN9" s="33">
        <v>4.1960584677419055</v>
      </c>
      <c r="AO9" s="34">
        <v>4.2069999999999999</v>
      </c>
      <c r="AP9" s="35">
        <v>0.01</v>
      </c>
      <c r="AQ9" s="36">
        <v>2.5169999999999999</v>
      </c>
      <c r="AR9" s="36">
        <v>0.34016451149424742</v>
      </c>
      <c r="AS9" s="37">
        <v>0.121</v>
      </c>
      <c r="AT9" s="32">
        <v>0.01</v>
      </c>
      <c r="AU9" s="33">
        <v>1.2210000000000001</v>
      </c>
      <c r="AV9" s="33">
        <v>0.14339247311828035</v>
      </c>
      <c r="AW9" s="34">
        <v>0.121</v>
      </c>
    </row>
    <row r="10" spans="1:49" x14ac:dyDescent="0.25">
      <c r="A10" s="31">
        <v>2012</v>
      </c>
      <c r="B10" s="32">
        <v>0.01</v>
      </c>
      <c r="C10" s="33">
        <v>0.34300000000000003</v>
      </c>
      <c r="D10" s="33">
        <v>8.944556451612852E-2</v>
      </c>
      <c r="E10" s="34">
        <v>0.121</v>
      </c>
      <c r="F10" s="32">
        <v>0.01</v>
      </c>
      <c r="G10" s="33">
        <v>1.6559999999999999</v>
      </c>
      <c r="H10" s="33">
        <v>0.26742816091953564</v>
      </c>
      <c r="I10" s="34">
        <v>0.121</v>
      </c>
      <c r="J10" s="32">
        <v>0.01</v>
      </c>
      <c r="K10" s="33">
        <v>3.6829999999999998</v>
      </c>
      <c r="L10" s="33">
        <v>1.0047002688172026</v>
      </c>
      <c r="M10" s="34">
        <v>1.0029999999999999</v>
      </c>
      <c r="N10" s="32">
        <v>0.01</v>
      </c>
      <c r="O10" s="33">
        <v>6.5730000000000004</v>
      </c>
      <c r="P10" s="33">
        <v>2.4021986111111153</v>
      </c>
      <c r="Q10" s="34">
        <v>2.1949999999999998</v>
      </c>
      <c r="R10" s="32">
        <v>1.0029999999999999</v>
      </c>
      <c r="S10" s="33">
        <v>9.2750000000000004</v>
      </c>
      <c r="T10" s="33">
        <v>4.182149865591402</v>
      </c>
      <c r="U10" s="34">
        <v>3.7879999999999998</v>
      </c>
      <c r="V10" s="32">
        <v>1.8720000000000001</v>
      </c>
      <c r="W10" s="33">
        <v>12.787000000000001</v>
      </c>
      <c r="X10" s="33">
        <v>6.3167486111111035</v>
      </c>
      <c r="Y10" s="34">
        <v>5.86</v>
      </c>
      <c r="Z10" s="32">
        <v>4.2069999999999999</v>
      </c>
      <c r="AA10" s="33">
        <v>15.282</v>
      </c>
      <c r="AB10" s="33">
        <v>9.5527701612903027</v>
      </c>
      <c r="AC10" s="34">
        <v>9.2750000000000004</v>
      </c>
      <c r="AD10" s="32">
        <v>3.9980000000000002</v>
      </c>
      <c r="AE10" s="33">
        <v>14.9</v>
      </c>
      <c r="AF10" s="33">
        <v>8.9643971774193343</v>
      </c>
      <c r="AG10" s="34">
        <v>8.7789999999999999</v>
      </c>
      <c r="AH10" s="32">
        <v>2.5169999999999999</v>
      </c>
      <c r="AI10" s="33">
        <v>12.304</v>
      </c>
      <c r="AJ10" s="33">
        <v>6.7886854166666621</v>
      </c>
      <c r="AK10" s="34">
        <v>6.7750000000000004</v>
      </c>
      <c r="AL10" s="32">
        <v>-0.10199999999999999</v>
      </c>
      <c r="AM10" s="33">
        <v>9.3729999999999993</v>
      </c>
      <c r="AN10" s="33">
        <v>3.0608192204301159</v>
      </c>
      <c r="AO10" s="34">
        <v>3.0489999999999999</v>
      </c>
      <c r="AP10" s="32">
        <v>2.4E-2</v>
      </c>
      <c r="AQ10" s="33">
        <v>5.1790000000000003</v>
      </c>
      <c r="AR10" s="33">
        <v>1.2395996527777979</v>
      </c>
      <c r="AS10" s="34">
        <v>0.79700000000000004</v>
      </c>
      <c r="AT10" s="32">
        <v>5.0999999999999997E-2</v>
      </c>
      <c r="AU10" s="33">
        <v>1.913</v>
      </c>
      <c r="AV10" s="33">
        <v>0.23732560483870821</v>
      </c>
      <c r="AW10" s="34">
        <v>0.107</v>
      </c>
    </row>
    <row r="11" spans="1:49" x14ac:dyDescent="0.25">
      <c r="A11" s="31">
        <v>2013</v>
      </c>
      <c r="B11" s="32">
        <v>5.0999999999999997E-2</v>
      </c>
      <c r="C11" s="33">
        <v>1.2889999999999999</v>
      </c>
      <c r="D11" s="33">
        <v>0.15967641129032348</v>
      </c>
      <c r="E11" s="34">
        <v>7.9000000000000001E-2</v>
      </c>
      <c r="F11" s="32">
        <v>2.4E-2</v>
      </c>
      <c r="G11" s="33">
        <v>1.67</v>
      </c>
      <c r="H11" s="33">
        <v>0.21524069940476576</v>
      </c>
      <c r="I11" s="34">
        <v>7.9000000000000001E-2</v>
      </c>
      <c r="J11" s="32">
        <v>2.4E-2</v>
      </c>
      <c r="K11" s="33">
        <v>5.4619999999999997</v>
      </c>
      <c r="L11" s="33">
        <v>0.9114035618279468</v>
      </c>
      <c r="M11" s="34">
        <v>0.439</v>
      </c>
      <c r="N11" s="32">
        <v>-3.2000000000000001E-2</v>
      </c>
      <c r="O11" s="33">
        <v>9.5090000000000003</v>
      </c>
      <c r="P11" s="33">
        <v>2.6735197916666622</v>
      </c>
      <c r="Q11" s="34">
        <v>2.2890000000000001</v>
      </c>
      <c r="R11" s="32">
        <v>2.4E-2</v>
      </c>
      <c r="S11" s="33">
        <v>10.198</v>
      </c>
      <c r="T11" s="33">
        <v>4.8426975806451686</v>
      </c>
      <c r="U11" s="34">
        <v>4.6360000000000001</v>
      </c>
      <c r="V11" s="35">
        <v>2.903</v>
      </c>
      <c r="W11" s="36">
        <v>16.414999999999999</v>
      </c>
      <c r="X11" s="36">
        <v>7.8579324712643732</v>
      </c>
      <c r="Y11" s="37">
        <v>7.5940000000000003</v>
      </c>
      <c r="Z11" s="32">
        <v>5.6929999999999996</v>
      </c>
      <c r="AA11" s="33">
        <v>16.558</v>
      </c>
      <c r="AB11" s="33">
        <v>10.622595430107491</v>
      </c>
      <c r="AC11" s="34">
        <v>10.369</v>
      </c>
      <c r="AD11" s="32">
        <v>5.5650000000000004</v>
      </c>
      <c r="AE11" s="33">
        <v>15.843</v>
      </c>
      <c r="AF11" s="33">
        <v>9.8173951612903085</v>
      </c>
      <c r="AG11" s="34">
        <v>9.5090000000000003</v>
      </c>
      <c r="AH11" s="32">
        <v>2.3959999999999999</v>
      </c>
      <c r="AI11" s="33">
        <v>14.361000000000001</v>
      </c>
      <c r="AJ11" s="33">
        <v>7.5676611111110965</v>
      </c>
      <c r="AK11" s="34">
        <v>7.6950000000000003</v>
      </c>
      <c r="AL11" s="32">
        <v>0.107</v>
      </c>
      <c r="AM11" s="33">
        <v>6.94</v>
      </c>
      <c r="AN11" s="33">
        <v>2.7270053763440507</v>
      </c>
      <c r="AO11" s="34">
        <v>2.5705</v>
      </c>
      <c r="AP11" s="35"/>
      <c r="AQ11" s="36"/>
      <c r="AR11" s="36"/>
      <c r="AS11" s="37"/>
      <c r="AT11" s="32"/>
      <c r="AU11" s="33"/>
      <c r="AV11" s="33"/>
      <c r="AW11" s="34"/>
    </row>
    <row r="12" spans="1:49" x14ac:dyDescent="0.25">
      <c r="A12" s="31">
        <v>2014</v>
      </c>
      <c r="B12" s="32"/>
      <c r="C12" s="33"/>
      <c r="D12" s="33"/>
      <c r="E12" s="34"/>
      <c r="F12" s="32"/>
      <c r="G12" s="33"/>
      <c r="H12" s="33"/>
      <c r="I12" s="34"/>
      <c r="J12" s="32"/>
      <c r="K12" s="33"/>
      <c r="L12" s="33"/>
      <c r="M12" s="34"/>
      <c r="N12" s="32"/>
      <c r="O12" s="33"/>
      <c r="P12" s="33"/>
      <c r="Q12" s="34"/>
      <c r="R12" s="32"/>
      <c r="S12" s="33"/>
      <c r="T12" s="33"/>
      <c r="U12" s="34"/>
      <c r="V12" s="35"/>
      <c r="W12" s="36"/>
      <c r="X12" s="36"/>
      <c r="Y12" s="37"/>
      <c r="Z12" s="35">
        <v>4.9340000000000002</v>
      </c>
      <c r="AA12" s="36">
        <v>15.090999999999999</v>
      </c>
      <c r="AB12" s="36">
        <v>9.8189471153846117</v>
      </c>
      <c r="AC12" s="37">
        <v>9.5709999999999997</v>
      </c>
      <c r="AD12" s="32">
        <v>5.2439999999999998</v>
      </c>
      <c r="AE12" s="33">
        <v>15.473000000000001</v>
      </c>
      <c r="AF12" s="33">
        <v>9.3297217741935334</v>
      </c>
      <c r="AG12" s="34">
        <v>9.077</v>
      </c>
      <c r="AH12" s="32">
        <v>2.0880000000000001</v>
      </c>
      <c r="AI12" s="33">
        <v>12.207000000000001</v>
      </c>
      <c r="AJ12" s="33">
        <v>7.6096395833333128</v>
      </c>
      <c r="AK12" s="34">
        <v>7.6820000000000004</v>
      </c>
      <c r="AL12" s="32">
        <v>0.78400000000000003</v>
      </c>
      <c r="AM12" s="33">
        <v>9.7680000000000007</v>
      </c>
      <c r="AN12" s="33">
        <v>4.5703588709677279</v>
      </c>
      <c r="AO12" s="34">
        <v>4.4670000000000005</v>
      </c>
      <c r="AP12" s="35">
        <v>0.45300000000000001</v>
      </c>
      <c r="AQ12" s="36">
        <v>4.5190000000000001</v>
      </c>
      <c r="AR12" s="36">
        <v>2.3441406249999983</v>
      </c>
      <c r="AS12" s="37">
        <v>2.5169999999999999</v>
      </c>
      <c r="AT12" s="32"/>
      <c r="AU12" s="33"/>
      <c r="AV12" s="33"/>
      <c r="AW12" s="34"/>
    </row>
    <row r="13" spans="1:49" x14ac:dyDescent="0.25">
      <c r="A13" s="31">
        <v>2015</v>
      </c>
      <c r="B13" s="32"/>
      <c r="C13" s="33"/>
      <c r="D13" s="33"/>
      <c r="E13" s="34"/>
      <c r="F13" s="32"/>
      <c r="G13" s="33"/>
      <c r="H13" s="33"/>
      <c r="I13" s="34"/>
      <c r="J13" s="32"/>
      <c r="K13" s="33"/>
      <c r="L13" s="33"/>
      <c r="M13" s="34"/>
      <c r="N13" s="32"/>
      <c r="O13" s="33"/>
      <c r="P13" s="33"/>
      <c r="Q13" s="34"/>
      <c r="R13" s="32"/>
      <c r="S13" s="33"/>
      <c r="T13" s="33"/>
      <c r="U13" s="34"/>
      <c r="V13" s="35"/>
      <c r="W13" s="36"/>
      <c r="X13" s="36"/>
      <c r="Y13" s="37"/>
      <c r="Z13" s="35"/>
      <c r="AA13" s="36"/>
      <c r="AB13" s="36"/>
      <c r="AC13" s="37"/>
      <c r="AD13" s="32">
        <v>5.0369999999999999</v>
      </c>
      <c r="AE13" s="33">
        <v>15.569000000000001</v>
      </c>
      <c r="AF13" s="33">
        <v>8.9598791666666564</v>
      </c>
      <c r="AG13" s="34">
        <v>8.68</v>
      </c>
      <c r="AH13" s="32">
        <v>2.9430000000000001</v>
      </c>
      <c r="AI13" s="33">
        <v>13.365</v>
      </c>
      <c r="AJ13" s="33">
        <v>7.3484715277777672</v>
      </c>
      <c r="AK13" s="34">
        <v>7.0789999999999997</v>
      </c>
      <c r="AL13" s="32">
        <v>0.45300000000000001</v>
      </c>
      <c r="AM13" s="33">
        <v>10.651</v>
      </c>
      <c r="AN13" s="33">
        <v>5.1983481182795463</v>
      </c>
      <c r="AO13" s="34">
        <v>5.0369999999999999</v>
      </c>
      <c r="AP13" s="35"/>
      <c r="AQ13" s="36"/>
      <c r="AR13" s="36"/>
      <c r="AS13" s="37"/>
      <c r="AT13" s="32"/>
      <c r="AU13" s="33"/>
      <c r="AV13" s="33"/>
      <c r="AW13" s="34"/>
    </row>
    <row r="14" spans="1:49" x14ac:dyDescent="0.25">
      <c r="A14" s="31">
        <v>2017</v>
      </c>
      <c r="B14" s="32"/>
      <c r="C14" s="33"/>
      <c r="D14" s="33"/>
      <c r="E14" s="34"/>
      <c r="F14" s="32"/>
      <c r="G14" s="33"/>
      <c r="H14" s="33"/>
      <c r="I14" s="34"/>
      <c r="J14" s="32"/>
      <c r="K14" s="33"/>
      <c r="L14" s="33"/>
      <c r="M14" s="34"/>
      <c r="N14" s="32"/>
      <c r="O14" s="33"/>
      <c r="P14" s="33"/>
      <c r="Q14" s="34"/>
      <c r="R14" s="32"/>
      <c r="S14" s="33"/>
      <c r="T14" s="33"/>
      <c r="U14" s="34"/>
      <c r="V14" s="35">
        <v>2.73</v>
      </c>
      <c r="W14" s="36">
        <v>12.013</v>
      </c>
      <c r="X14" s="36">
        <v>6.4544827586206779</v>
      </c>
      <c r="Y14" s="37">
        <v>6.0640000000000001</v>
      </c>
      <c r="Z14" s="35">
        <v>5.9619999999999997</v>
      </c>
      <c r="AA14" s="36">
        <v>13.942</v>
      </c>
      <c r="AB14" s="36">
        <v>9.4237855902777579</v>
      </c>
      <c r="AC14" s="37">
        <v>9.1760000000000002</v>
      </c>
      <c r="AD14" s="32">
        <v>5.7569999999999997</v>
      </c>
      <c r="AE14" s="33">
        <v>13.846</v>
      </c>
      <c r="AF14" s="33">
        <v>9.1407755376343847</v>
      </c>
      <c r="AG14" s="34">
        <v>8.9779999999999998</v>
      </c>
      <c r="AH14" s="32">
        <v>1.548</v>
      </c>
      <c r="AI14" s="33">
        <v>12.69</v>
      </c>
      <c r="AJ14" s="33">
        <v>6.7156472222222279</v>
      </c>
      <c r="AK14" s="34">
        <v>6.5730000000000004</v>
      </c>
      <c r="AL14" s="32">
        <v>0.23200000000000001</v>
      </c>
      <c r="AM14" s="33">
        <v>6.2679999999999998</v>
      </c>
      <c r="AN14" s="33">
        <v>3.0261599462365636</v>
      </c>
      <c r="AO14" s="34">
        <v>3.0489999999999999</v>
      </c>
      <c r="AP14" s="35"/>
      <c r="AQ14" s="36"/>
      <c r="AR14" s="36"/>
      <c r="AS14" s="37"/>
      <c r="AT14" s="32"/>
      <c r="AU14" s="33"/>
      <c r="AV14" s="33"/>
      <c r="AW14" s="34"/>
    </row>
    <row r="15" spans="1:49" x14ac:dyDescent="0.25">
      <c r="A15" s="31">
        <v>2018</v>
      </c>
      <c r="B15" s="32"/>
      <c r="C15" s="33"/>
      <c r="D15" s="33"/>
      <c r="E15" s="34"/>
      <c r="F15" s="32"/>
      <c r="G15" s="33"/>
      <c r="H15" s="33"/>
      <c r="I15" s="34"/>
      <c r="J15" s="32"/>
      <c r="K15" s="33"/>
      <c r="L15" s="33"/>
      <c r="M15" s="34"/>
      <c r="N15" s="32"/>
      <c r="O15" s="33"/>
      <c r="P15" s="33"/>
      <c r="Q15" s="34"/>
      <c r="R15" s="35">
        <v>3.8929999999999998</v>
      </c>
      <c r="S15" s="36">
        <v>10.455</v>
      </c>
      <c r="T15" s="36">
        <v>6.3535347222222356</v>
      </c>
      <c r="U15" s="37">
        <v>6.0640000000000001</v>
      </c>
      <c r="V15" s="32">
        <v>3.1549999999999998</v>
      </c>
      <c r="W15" s="33">
        <v>13.558</v>
      </c>
      <c r="X15" s="33">
        <v>7.8836909722222117</v>
      </c>
      <c r="Y15" s="34">
        <v>7.5819999999999999</v>
      </c>
      <c r="Z15" s="32">
        <v>4.8310000000000004</v>
      </c>
      <c r="AA15" s="33">
        <v>15.569000000000001</v>
      </c>
      <c r="AB15" s="33">
        <v>10.205304435483844</v>
      </c>
      <c r="AC15" s="34">
        <v>9.9649999999999999</v>
      </c>
      <c r="AD15" s="32">
        <v>4.415</v>
      </c>
      <c r="AE15" s="33">
        <v>15.186999999999999</v>
      </c>
      <c r="AF15" s="33">
        <v>9.2806673387096374</v>
      </c>
      <c r="AG15" s="34">
        <v>8.9779999999999998</v>
      </c>
      <c r="AH15" s="32">
        <v>1.764</v>
      </c>
      <c r="AI15" s="33">
        <v>12.11</v>
      </c>
      <c r="AJ15" s="33">
        <v>6.5861687499999917</v>
      </c>
      <c r="AK15" s="34">
        <v>6.5730000000000004</v>
      </c>
      <c r="AL15" s="32">
        <v>0.23200000000000001</v>
      </c>
      <c r="AM15" s="33">
        <v>8.5809999999999995</v>
      </c>
      <c r="AN15" s="33">
        <v>3.9741518817204096</v>
      </c>
      <c r="AO15" s="34">
        <v>3.9980000000000002</v>
      </c>
      <c r="AP15" s="32"/>
      <c r="AQ15" s="33"/>
      <c r="AR15" s="33"/>
      <c r="AS15" s="34"/>
      <c r="AT15" s="32"/>
      <c r="AU15" s="33"/>
      <c r="AV15" s="33"/>
      <c r="AW15" s="34"/>
    </row>
    <row r="16" spans="1:49" x14ac:dyDescent="0.25">
      <c r="A16" s="31">
        <v>2019</v>
      </c>
      <c r="B16" s="32"/>
      <c r="C16" s="33"/>
      <c r="D16" s="33"/>
      <c r="E16" s="34"/>
      <c r="F16" s="32"/>
      <c r="G16" s="33"/>
      <c r="H16" s="33"/>
      <c r="I16" s="34"/>
      <c r="J16" s="32"/>
      <c r="K16" s="33"/>
      <c r="L16" s="33"/>
      <c r="M16" s="34"/>
      <c r="N16" s="32"/>
      <c r="O16" s="33"/>
      <c r="P16" s="33"/>
      <c r="Q16" s="34"/>
      <c r="R16" s="35"/>
      <c r="S16" s="36"/>
      <c r="T16" s="36"/>
      <c r="U16" s="37"/>
      <c r="V16" s="32">
        <v>2.8370000000000002</v>
      </c>
      <c r="W16" s="33">
        <v>12.69</v>
      </c>
      <c r="X16" s="33">
        <v>7.0531756944444286</v>
      </c>
      <c r="Y16" s="34">
        <v>6.7750000000000004</v>
      </c>
      <c r="Z16" s="35">
        <v>2.1949999999999998</v>
      </c>
      <c r="AA16" s="36">
        <v>15.090999999999999</v>
      </c>
      <c r="AB16" s="36">
        <v>9.7323081896551553</v>
      </c>
      <c r="AC16" s="37">
        <v>9.5709999999999997</v>
      </c>
      <c r="AD16" s="32">
        <v>5.3470000000000004</v>
      </c>
      <c r="AE16" s="33">
        <v>14.996</v>
      </c>
      <c r="AF16" s="33">
        <v>9.7935295698924385</v>
      </c>
      <c r="AG16" s="34">
        <v>9.5709999999999997</v>
      </c>
      <c r="AH16" s="32">
        <v>0.34300000000000003</v>
      </c>
      <c r="AI16" s="33">
        <v>13.558</v>
      </c>
      <c r="AJ16" s="33">
        <v>7.1458006944444419</v>
      </c>
      <c r="AK16" s="34">
        <v>6.9779999999999998</v>
      </c>
      <c r="AL16" s="107">
        <v>-4.2720000000000002</v>
      </c>
      <c r="AM16" s="33">
        <v>6.37</v>
      </c>
      <c r="AN16" s="33">
        <v>2.1320900537634371</v>
      </c>
      <c r="AO16" s="34">
        <v>2.0880000000000001</v>
      </c>
      <c r="AP16" s="32"/>
      <c r="AQ16" s="33"/>
      <c r="AR16" s="33"/>
      <c r="AS16" s="34"/>
      <c r="AT16" s="32"/>
      <c r="AU16" s="33"/>
      <c r="AV16" s="33"/>
      <c r="AW16" s="34"/>
    </row>
    <row r="17" spans="1:49" x14ac:dyDescent="0.25">
      <c r="A17" s="31">
        <v>2020</v>
      </c>
      <c r="B17" s="32"/>
      <c r="C17" s="33"/>
      <c r="D17" s="33"/>
      <c r="E17" s="34"/>
      <c r="F17" s="32"/>
      <c r="G17" s="33"/>
      <c r="H17" s="33"/>
      <c r="I17" s="34"/>
      <c r="J17" s="32"/>
      <c r="K17" s="33"/>
      <c r="L17" s="33"/>
      <c r="M17" s="34"/>
      <c r="N17" s="32"/>
      <c r="O17" s="33"/>
      <c r="P17" s="33"/>
      <c r="Q17" s="34"/>
      <c r="R17" s="35"/>
      <c r="S17" s="36"/>
      <c r="T17" s="36"/>
      <c r="U17" s="37"/>
      <c r="V17" s="41">
        <v>1.98</v>
      </c>
      <c r="W17" s="42">
        <v>14.996</v>
      </c>
      <c r="X17" s="42">
        <v>7.24267708333333</v>
      </c>
      <c r="Y17" s="43">
        <v>6.8769999999999998</v>
      </c>
      <c r="Z17" s="50">
        <v>3.9980000000000002</v>
      </c>
      <c r="AA17" s="44">
        <v>15.664</v>
      </c>
      <c r="AB17" s="44">
        <v>9.6305631720429776</v>
      </c>
      <c r="AC17" s="52">
        <v>9.3729999999999993</v>
      </c>
      <c r="AD17" s="50">
        <v>5.6550000000000002</v>
      </c>
      <c r="AE17" s="44">
        <v>15.569000000000001</v>
      </c>
      <c r="AF17" s="44">
        <v>10.088178763440824</v>
      </c>
      <c r="AG17" s="52">
        <v>9.8659999999999997</v>
      </c>
      <c r="AH17" s="50">
        <v>2.73</v>
      </c>
      <c r="AI17" s="44">
        <v>13.173</v>
      </c>
      <c r="AJ17" s="44">
        <v>7.2034965277777854</v>
      </c>
      <c r="AK17" s="52">
        <v>6.9779999999999998</v>
      </c>
      <c r="AL17" s="50">
        <v>0.23200000000000001</v>
      </c>
      <c r="AM17" s="44">
        <v>8.8789999999999996</v>
      </c>
      <c r="AN17" s="44">
        <v>3.8641942204300919</v>
      </c>
      <c r="AO17" s="52">
        <v>3.8929999999999998</v>
      </c>
      <c r="AP17" s="50"/>
      <c r="AQ17" s="44"/>
      <c r="AR17" s="44"/>
      <c r="AS17" s="52"/>
      <c r="AT17" s="50"/>
      <c r="AU17" s="44"/>
      <c r="AV17" s="33"/>
      <c r="AW17" s="34"/>
    </row>
    <row r="18" spans="1:49" x14ac:dyDescent="0.25">
      <c r="A18" s="31">
        <v>2021</v>
      </c>
      <c r="B18" s="32"/>
      <c r="C18" s="33"/>
      <c r="D18" s="33"/>
      <c r="E18" s="34"/>
      <c r="F18" s="32"/>
      <c r="G18" s="33"/>
      <c r="H18" s="33"/>
      <c r="I18" s="34"/>
      <c r="J18" s="32"/>
      <c r="K18" s="33"/>
      <c r="L18" s="33"/>
      <c r="M18" s="34"/>
      <c r="N18" s="32"/>
      <c r="O18" s="33"/>
      <c r="P18" s="33"/>
      <c r="Q18" s="34"/>
      <c r="R18" s="35">
        <v>1.0029999999999999</v>
      </c>
      <c r="S18" s="36">
        <v>12.787000000000001</v>
      </c>
      <c r="T18" s="36">
        <v>5.7786904761904774</v>
      </c>
      <c r="U18" s="37">
        <v>5.2439999999999998</v>
      </c>
      <c r="V18" s="50">
        <v>2.73</v>
      </c>
      <c r="W18" s="44">
        <v>17.57</v>
      </c>
      <c r="X18" s="44">
        <v>9.9349534722221922</v>
      </c>
      <c r="Y18" s="52">
        <v>9.6690000000000005</v>
      </c>
      <c r="Z18" s="50">
        <v>6.8769999999999998</v>
      </c>
      <c r="AA18" s="44">
        <v>17.95</v>
      </c>
      <c r="AB18" s="44">
        <v>11.536671370967703</v>
      </c>
      <c r="AC18" s="52">
        <v>11.236000000000001</v>
      </c>
      <c r="AD18" s="50">
        <v>4.1020000000000003</v>
      </c>
      <c r="AE18" s="44">
        <v>17.283999999999999</v>
      </c>
      <c r="AF18" s="44">
        <v>10.052908602150513</v>
      </c>
      <c r="AG18" s="52">
        <v>9.8659999999999997</v>
      </c>
      <c r="AH18" s="50">
        <v>0.89300000000000002</v>
      </c>
      <c r="AI18" s="44">
        <v>13.654</v>
      </c>
      <c r="AJ18" s="44">
        <v>6.9929618055555629</v>
      </c>
      <c r="AK18" s="52">
        <v>6.7750000000000004</v>
      </c>
      <c r="AL18" s="41">
        <v>-0.10199999999999999</v>
      </c>
      <c r="AM18" s="42">
        <v>8.282</v>
      </c>
      <c r="AN18" s="42">
        <v>4.4449184027777804</v>
      </c>
      <c r="AO18" s="43">
        <v>4.3109999999999999</v>
      </c>
      <c r="AP18" s="50"/>
      <c r="AQ18" s="44"/>
      <c r="AR18" s="44"/>
      <c r="AS18" s="52"/>
      <c r="AT18" s="50"/>
      <c r="AU18" s="44"/>
      <c r="AV18" s="33"/>
      <c r="AW18" s="34"/>
    </row>
    <row r="19" spans="1:49" x14ac:dyDescent="0.25">
      <c r="A19" s="115" t="s">
        <v>744</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30"/>
    </row>
    <row r="20" spans="1:49" x14ac:dyDescent="0.25">
      <c r="A20" s="31">
        <v>2007</v>
      </c>
      <c r="B20" s="32"/>
      <c r="C20" s="33"/>
      <c r="D20" s="33"/>
      <c r="E20" s="34"/>
      <c r="F20" s="32"/>
      <c r="G20" s="33"/>
      <c r="H20" s="33"/>
      <c r="I20" s="34"/>
      <c r="J20" s="32"/>
      <c r="K20" s="33"/>
      <c r="L20" s="33"/>
      <c r="M20" s="34"/>
      <c r="N20" s="35">
        <v>2.3029999999999999</v>
      </c>
      <c r="O20" s="36">
        <v>10.161</v>
      </c>
      <c r="P20" s="36">
        <v>5.5614666666666608</v>
      </c>
      <c r="Q20" s="37">
        <v>4.9340000000000002</v>
      </c>
      <c r="R20" s="32">
        <v>0.45300000000000001</v>
      </c>
      <c r="S20" s="33">
        <v>11.722</v>
      </c>
      <c r="T20" s="33">
        <v>5.339091397849475</v>
      </c>
      <c r="U20" s="34">
        <v>4.9340000000000002</v>
      </c>
      <c r="V20" s="32">
        <v>3.2610000000000001</v>
      </c>
      <c r="W20" s="33">
        <v>16.332000000000001</v>
      </c>
      <c r="X20" s="33">
        <v>8.6970527777777704</v>
      </c>
      <c r="Y20" s="34">
        <v>8.0820000000000007</v>
      </c>
      <c r="Z20" s="32">
        <v>7.0789999999999997</v>
      </c>
      <c r="AA20" s="33">
        <v>18.995999999999999</v>
      </c>
      <c r="AB20" s="33">
        <v>12.74430376344085</v>
      </c>
      <c r="AC20" s="34">
        <v>12.69</v>
      </c>
      <c r="AD20" s="32">
        <v>6.4710000000000001</v>
      </c>
      <c r="AE20" s="33">
        <v>17.475000000000001</v>
      </c>
      <c r="AF20" s="33">
        <v>11.642729838709673</v>
      </c>
      <c r="AG20" s="34">
        <v>11.4795</v>
      </c>
      <c r="AH20" s="32">
        <v>2.3029999999999999</v>
      </c>
      <c r="AI20" s="33">
        <v>16.140999999999998</v>
      </c>
      <c r="AJ20" s="33">
        <v>8.4449333333333136</v>
      </c>
      <c r="AK20" s="34">
        <v>7.8819999999999997</v>
      </c>
      <c r="AL20" s="32">
        <v>0.78400000000000003</v>
      </c>
      <c r="AM20" s="33">
        <v>9.077</v>
      </c>
      <c r="AN20" s="33">
        <v>3.9867365591397901</v>
      </c>
      <c r="AO20" s="34">
        <v>3.8929999999999998</v>
      </c>
      <c r="AP20" s="35">
        <v>0.34300000000000003</v>
      </c>
      <c r="AQ20" s="36">
        <v>3.2610000000000001</v>
      </c>
      <c r="AR20" s="36">
        <v>1.2451593137254888</v>
      </c>
      <c r="AS20" s="37">
        <v>0.89300000000000002</v>
      </c>
      <c r="AT20" s="32"/>
      <c r="AU20" s="33"/>
      <c r="AV20" s="33"/>
      <c r="AW20" s="34"/>
    </row>
    <row r="21" spans="1:49" x14ac:dyDescent="0.25">
      <c r="A21" s="31">
        <v>2009</v>
      </c>
      <c r="B21" s="32"/>
      <c r="C21" s="33"/>
      <c r="D21" s="33"/>
      <c r="E21" s="34"/>
      <c r="F21" s="32"/>
      <c r="G21" s="33"/>
      <c r="H21" s="33"/>
      <c r="I21" s="34"/>
      <c r="J21" s="32"/>
      <c r="K21" s="33"/>
      <c r="L21" s="33"/>
      <c r="M21" s="34"/>
      <c r="N21" s="32"/>
      <c r="O21" s="33"/>
      <c r="P21" s="33"/>
      <c r="Q21" s="34"/>
      <c r="R21" s="32"/>
      <c r="S21" s="33"/>
      <c r="T21" s="33"/>
      <c r="U21" s="34"/>
      <c r="V21" s="35">
        <v>4.1020000000000003</v>
      </c>
      <c r="W21" s="36">
        <v>13.461</v>
      </c>
      <c r="X21" s="36">
        <v>8.1758999999999968</v>
      </c>
      <c r="Y21" s="37">
        <v>7.6820000000000004</v>
      </c>
      <c r="Z21" s="32">
        <v>4.5190000000000001</v>
      </c>
      <c r="AA21" s="33">
        <v>16.713000000000001</v>
      </c>
      <c r="AB21" s="33">
        <v>10.016638440860218</v>
      </c>
      <c r="AC21" s="34">
        <v>9.6690000000000005</v>
      </c>
      <c r="AD21" s="32">
        <v>5.2439999999999998</v>
      </c>
      <c r="AE21" s="33">
        <v>16.617999999999999</v>
      </c>
      <c r="AF21" s="33">
        <v>10.303743279569902</v>
      </c>
      <c r="AG21" s="34">
        <v>9.8659999999999997</v>
      </c>
      <c r="AH21" s="32">
        <v>3.6829999999999998</v>
      </c>
      <c r="AI21" s="33">
        <v>14.516999999999999</v>
      </c>
      <c r="AJ21" s="33">
        <v>8.7872374999999892</v>
      </c>
      <c r="AK21" s="34">
        <v>8.3819999999999997</v>
      </c>
      <c r="AL21" s="32">
        <v>0.121</v>
      </c>
      <c r="AM21" s="33">
        <v>7.9829999999999997</v>
      </c>
      <c r="AN21" s="33">
        <v>3.1416317204301105</v>
      </c>
      <c r="AO21" s="34">
        <v>3.1549999999999998</v>
      </c>
      <c r="AP21" s="35">
        <v>0.01</v>
      </c>
      <c r="AQ21" s="36">
        <v>4.7270000000000003</v>
      </c>
      <c r="AR21" s="36">
        <v>0.81463480392156129</v>
      </c>
      <c r="AS21" s="37">
        <v>0.23200000000000001</v>
      </c>
      <c r="AT21" s="32"/>
      <c r="AU21" s="33"/>
      <c r="AV21" s="33"/>
      <c r="AW21" s="34"/>
    </row>
    <row r="22" spans="1:49" x14ac:dyDescent="0.25">
      <c r="A22" s="31">
        <v>2010</v>
      </c>
      <c r="B22" s="32"/>
      <c r="C22" s="33"/>
      <c r="D22" s="33"/>
      <c r="E22" s="34"/>
      <c r="F22" s="32"/>
      <c r="G22" s="33"/>
      <c r="H22" s="33"/>
      <c r="I22" s="34"/>
      <c r="J22" s="32"/>
      <c r="K22" s="33"/>
      <c r="L22" s="33"/>
      <c r="M22" s="34"/>
      <c r="N22" s="106">
        <v>-9.9359999999999999</v>
      </c>
      <c r="O22" s="36">
        <v>7.5819999999999999</v>
      </c>
      <c r="P22" s="36">
        <v>1.5829702380952382</v>
      </c>
      <c r="Q22" s="37">
        <v>1.548</v>
      </c>
      <c r="R22" s="32">
        <v>0.121</v>
      </c>
      <c r="S22" s="33">
        <v>10.553000000000001</v>
      </c>
      <c r="T22" s="33">
        <v>3.8030275537634419</v>
      </c>
      <c r="U22" s="34">
        <v>3.5779999999999998</v>
      </c>
      <c r="V22" s="32">
        <v>2.1949999999999998</v>
      </c>
      <c r="W22" s="33">
        <v>12.787000000000001</v>
      </c>
      <c r="X22" s="33">
        <v>5.7782743055555406</v>
      </c>
      <c r="Y22" s="34">
        <v>5.2439999999999998</v>
      </c>
      <c r="Z22" s="32">
        <v>4.6230000000000002</v>
      </c>
      <c r="AA22" s="33">
        <v>16.523</v>
      </c>
      <c r="AB22" s="33">
        <v>9.8912486559139534</v>
      </c>
      <c r="AC22" s="34">
        <v>9.5709999999999997</v>
      </c>
      <c r="AD22" s="32">
        <v>5.45</v>
      </c>
      <c r="AE22" s="33">
        <v>16.427</v>
      </c>
      <c r="AF22" s="33">
        <v>10.075165322580613</v>
      </c>
      <c r="AG22" s="34">
        <v>9.5709999999999997</v>
      </c>
      <c r="AH22" s="35">
        <v>1.2210000000000001</v>
      </c>
      <c r="AI22" s="36">
        <v>14.420999999999999</v>
      </c>
      <c r="AJ22" s="36">
        <v>7.1828939393939546</v>
      </c>
      <c r="AK22" s="37">
        <v>6.8769999999999998</v>
      </c>
      <c r="AL22" s="35">
        <v>0.121</v>
      </c>
      <c r="AM22" s="36">
        <v>9.8659999999999997</v>
      </c>
      <c r="AN22" s="36">
        <v>4.1461266025640864</v>
      </c>
      <c r="AO22" s="37">
        <v>3.6829999999999998</v>
      </c>
      <c r="AP22" s="35">
        <v>0.78400000000000003</v>
      </c>
      <c r="AQ22" s="36">
        <v>5.2439999999999998</v>
      </c>
      <c r="AR22" s="36">
        <v>2.6163541666666665</v>
      </c>
      <c r="AS22" s="37">
        <v>2.3029999999999999</v>
      </c>
      <c r="AT22" s="32"/>
      <c r="AU22" s="33"/>
      <c r="AV22" s="33"/>
      <c r="AW22" s="34"/>
    </row>
    <row r="23" spans="1:49" x14ac:dyDescent="0.25">
      <c r="A23" s="31">
        <v>2015</v>
      </c>
      <c r="B23" s="32"/>
      <c r="C23" s="33"/>
      <c r="D23" s="33"/>
      <c r="E23" s="34"/>
      <c r="F23" s="32"/>
      <c r="G23" s="33"/>
      <c r="H23" s="33"/>
      <c r="I23" s="34"/>
      <c r="J23" s="32"/>
      <c r="K23" s="33"/>
      <c r="L23" s="33"/>
      <c r="M23" s="34"/>
      <c r="N23" s="32"/>
      <c r="O23" s="33"/>
      <c r="P23" s="33"/>
      <c r="Q23" s="34"/>
      <c r="R23" s="32"/>
      <c r="S23" s="33"/>
      <c r="T23" s="33"/>
      <c r="U23" s="34"/>
      <c r="V23" s="35"/>
      <c r="W23" s="36"/>
      <c r="X23" s="36"/>
      <c r="Y23" s="37"/>
      <c r="Z23" s="32"/>
      <c r="AA23" s="33"/>
      <c r="AB23" s="33"/>
      <c r="AC23" s="34"/>
      <c r="AD23" s="32">
        <v>6.0640000000000001</v>
      </c>
      <c r="AE23" s="33">
        <v>16.427</v>
      </c>
      <c r="AF23" s="33">
        <v>9.9542173611111036</v>
      </c>
      <c r="AG23" s="34">
        <v>9.6690000000000005</v>
      </c>
      <c r="AH23" s="32">
        <v>3.6829999999999998</v>
      </c>
      <c r="AI23" s="33">
        <v>14.23</v>
      </c>
      <c r="AJ23" s="33">
        <v>8.0419111111111032</v>
      </c>
      <c r="AK23" s="34">
        <v>7.782</v>
      </c>
      <c r="AL23" s="32">
        <v>3.5779999999999998</v>
      </c>
      <c r="AM23" s="33">
        <v>10.846</v>
      </c>
      <c r="AN23" s="33">
        <v>7.0900666666666732</v>
      </c>
      <c r="AO23" s="34">
        <v>7.28</v>
      </c>
      <c r="AP23" s="35"/>
      <c r="AQ23" s="36"/>
      <c r="AR23" s="36"/>
      <c r="AS23" s="37"/>
      <c r="AT23" s="32"/>
      <c r="AU23" s="33"/>
      <c r="AV23" s="33"/>
      <c r="AW23" s="34"/>
    </row>
    <row r="24" spans="1:49" x14ac:dyDescent="0.25">
      <c r="A24" s="31">
        <v>2016</v>
      </c>
      <c r="B24" s="32"/>
      <c r="C24" s="33"/>
      <c r="D24" s="33"/>
      <c r="E24" s="34"/>
      <c r="F24" s="32"/>
      <c r="G24" s="33"/>
      <c r="H24" s="33"/>
      <c r="I24" s="34"/>
      <c r="J24" s="32"/>
      <c r="K24" s="33"/>
      <c r="L24" s="33"/>
      <c r="M24" s="34"/>
      <c r="N24" s="32"/>
      <c r="O24" s="33"/>
      <c r="P24" s="33"/>
      <c r="Q24" s="34"/>
      <c r="R24" s="32"/>
      <c r="S24" s="33"/>
      <c r="T24" s="33"/>
      <c r="U24" s="34"/>
      <c r="V24" s="35">
        <v>4.3109999999999999</v>
      </c>
      <c r="W24" s="36">
        <v>16.902999999999999</v>
      </c>
      <c r="X24" s="36">
        <v>10.483145833333337</v>
      </c>
      <c r="Y24" s="37">
        <v>10.259</v>
      </c>
      <c r="Z24" s="32">
        <v>5.3470000000000004</v>
      </c>
      <c r="AA24" s="33">
        <v>18.236000000000001</v>
      </c>
      <c r="AB24" s="33">
        <v>11.038330645161258</v>
      </c>
      <c r="AC24" s="34">
        <v>10.553000000000001</v>
      </c>
      <c r="AD24" s="32">
        <v>4.9340000000000002</v>
      </c>
      <c r="AE24" s="33">
        <v>17.379000000000001</v>
      </c>
      <c r="AF24" s="33">
        <v>10.589033602150531</v>
      </c>
      <c r="AG24" s="34">
        <v>10.259</v>
      </c>
      <c r="AH24" s="32">
        <v>3.2610000000000001</v>
      </c>
      <c r="AI24" s="33">
        <v>14.420999999999999</v>
      </c>
      <c r="AJ24" s="33">
        <v>7.6775340277777877</v>
      </c>
      <c r="AK24" s="34">
        <v>7.3810000000000002</v>
      </c>
      <c r="AL24" s="32">
        <v>0.56299999999999994</v>
      </c>
      <c r="AM24" s="33">
        <v>9.4719999999999995</v>
      </c>
      <c r="AN24" s="33">
        <v>4.3980638440860105</v>
      </c>
      <c r="AO24" s="34">
        <v>4.3109999999999999</v>
      </c>
      <c r="AP24" s="35"/>
      <c r="AQ24" s="36"/>
      <c r="AR24" s="36"/>
      <c r="AS24" s="37"/>
      <c r="AT24" s="32"/>
      <c r="AU24" s="33"/>
      <c r="AV24" s="33"/>
      <c r="AW24" s="34"/>
    </row>
    <row r="25" spans="1:49" x14ac:dyDescent="0.25">
      <c r="A25" s="31">
        <v>2018</v>
      </c>
      <c r="B25" s="32"/>
      <c r="C25" s="33"/>
      <c r="D25" s="33"/>
      <c r="E25" s="34"/>
      <c r="F25" s="32"/>
      <c r="G25" s="33"/>
      <c r="H25" s="33"/>
      <c r="I25" s="34"/>
      <c r="J25" s="32"/>
      <c r="K25" s="33"/>
      <c r="L25" s="33"/>
      <c r="M25" s="34"/>
      <c r="N25" s="32"/>
      <c r="O25" s="33"/>
      <c r="P25" s="33"/>
      <c r="Q25" s="34"/>
      <c r="R25" s="32"/>
      <c r="S25" s="33"/>
      <c r="T25" s="33"/>
      <c r="U25" s="34"/>
      <c r="V25" s="32"/>
      <c r="W25" s="33"/>
      <c r="X25" s="33"/>
      <c r="Y25" s="34"/>
      <c r="Z25" s="35">
        <v>6.5730000000000004</v>
      </c>
      <c r="AA25" s="36">
        <v>16.713000000000001</v>
      </c>
      <c r="AB25" s="36">
        <v>11.265636666666641</v>
      </c>
      <c r="AC25" s="37">
        <v>10.846</v>
      </c>
      <c r="AD25" s="32">
        <v>4.9340000000000002</v>
      </c>
      <c r="AE25" s="33">
        <v>16.902999999999999</v>
      </c>
      <c r="AF25" s="33">
        <v>10.149311827956952</v>
      </c>
      <c r="AG25" s="34">
        <v>9.6690000000000005</v>
      </c>
      <c r="AH25" s="32">
        <v>1.764</v>
      </c>
      <c r="AI25" s="33">
        <v>13.942</v>
      </c>
      <c r="AJ25" s="33">
        <v>7.0373687500000006</v>
      </c>
      <c r="AK25" s="34">
        <v>6.8769999999999998</v>
      </c>
      <c r="AL25" s="32">
        <v>0.01</v>
      </c>
      <c r="AM25" s="33">
        <v>9.7680000000000007</v>
      </c>
      <c r="AN25" s="33">
        <v>3.9700073924731152</v>
      </c>
      <c r="AO25" s="34">
        <v>3.9980000000000002</v>
      </c>
      <c r="AP25" s="32"/>
      <c r="AQ25" s="33"/>
      <c r="AR25" s="33"/>
      <c r="AS25" s="34"/>
      <c r="AT25" s="32"/>
      <c r="AU25" s="33"/>
      <c r="AV25" s="33"/>
      <c r="AW25" s="34"/>
    </row>
    <row r="26" spans="1:49" x14ac:dyDescent="0.25">
      <c r="A26" s="31">
        <v>2019</v>
      </c>
      <c r="B26" s="32"/>
      <c r="C26" s="33"/>
      <c r="D26" s="33"/>
      <c r="E26" s="34"/>
      <c r="F26" s="32"/>
      <c r="G26" s="33"/>
      <c r="H26" s="33"/>
      <c r="I26" s="34"/>
      <c r="J26" s="32"/>
      <c r="K26" s="33"/>
      <c r="L26" s="33"/>
      <c r="M26" s="34"/>
      <c r="N26" s="32"/>
      <c r="O26" s="33"/>
      <c r="P26" s="33"/>
      <c r="Q26" s="34"/>
      <c r="R26" s="32"/>
      <c r="S26" s="33"/>
      <c r="T26" s="33"/>
      <c r="U26" s="34"/>
      <c r="V26" s="35">
        <v>2.5169999999999999</v>
      </c>
      <c r="W26" s="36">
        <v>11.430999999999999</v>
      </c>
      <c r="X26" s="36">
        <v>6.2400019841269749</v>
      </c>
      <c r="Y26" s="37">
        <v>5.7569999999999997</v>
      </c>
      <c r="Z26" s="35">
        <v>5.6550000000000002</v>
      </c>
      <c r="AA26" s="36">
        <v>16.236999999999998</v>
      </c>
      <c r="AB26" s="36">
        <v>10.510012310606031</v>
      </c>
      <c r="AC26" s="37">
        <v>10.112</v>
      </c>
      <c r="AD26" s="32">
        <v>5.7569999999999997</v>
      </c>
      <c r="AE26" s="33">
        <v>16.523</v>
      </c>
      <c r="AF26" s="33">
        <v>10.611711021505332</v>
      </c>
      <c r="AG26" s="34">
        <v>10.161</v>
      </c>
      <c r="AH26" s="32">
        <v>0.34300000000000003</v>
      </c>
      <c r="AI26" s="33">
        <v>15.282</v>
      </c>
      <c r="AJ26" s="33">
        <v>7.7434236111111208</v>
      </c>
      <c r="AK26" s="34">
        <v>7.3810000000000002</v>
      </c>
      <c r="AL26" s="32">
        <v>0.01</v>
      </c>
      <c r="AM26" s="33">
        <v>7.782</v>
      </c>
      <c r="AN26" s="33">
        <v>2.1159348118279877</v>
      </c>
      <c r="AO26" s="34">
        <v>1.98</v>
      </c>
      <c r="AP26" s="32"/>
      <c r="AQ26" s="33"/>
      <c r="AR26" s="33"/>
      <c r="AS26" s="34"/>
      <c r="AT26" s="32"/>
      <c r="AU26" s="33"/>
      <c r="AV26" s="33"/>
      <c r="AW26" s="34"/>
    </row>
    <row r="27" spans="1:49" x14ac:dyDescent="0.25">
      <c r="A27" s="31">
        <v>2020</v>
      </c>
      <c r="B27" s="32"/>
      <c r="C27" s="33"/>
      <c r="D27" s="33"/>
      <c r="E27" s="34"/>
      <c r="F27" s="32"/>
      <c r="G27" s="33"/>
      <c r="H27" s="33"/>
      <c r="I27" s="34"/>
      <c r="J27" s="32"/>
      <c r="K27" s="33"/>
      <c r="L27" s="33"/>
      <c r="M27" s="34"/>
      <c r="N27" s="32"/>
      <c r="O27" s="33"/>
      <c r="P27" s="33"/>
      <c r="Q27" s="34"/>
      <c r="R27" s="32"/>
      <c r="S27" s="33"/>
      <c r="T27" s="33"/>
      <c r="U27" s="34"/>
      <c r="V27" s="35">
        <v>1.8720000000000001</v>
      </c>
      <c r="W27" s="36">
        <v>14.516999999999999</v>
      </c>
      <c r="X27" s="36">
        <v>7.1474195075757514</v>
      </c>
      <c r="Y27" s="37">
        <v>6.7750000000000004</v>
      </c>
      <c r="Z27" s="32">
        <v>4.2069999999999999</v>
      </c>
      <c r="AA27" s="33">
        <v>17.475000000000001</v>
      </c>
      <c r="AB27" s="33">
        <v>10.317453629032213</v>
      </c>
      <c r="AC27" s="34">
        <v>9.9649999999999999</v>
      </c>
      <c r="AD27" s="32">
        <v>6.2679999999999998</v>
      </c>
      <c r="AE27" s="33">
        <v>17.664999999999999</v>
      </c>
      <c r="AF27" s="33">
        <v>11.154580645161243</v>
      </c>
      <c r="AG27" s="34">
        <v>10.651</v>
      </c>
      <c r="AH27" s="32">
        <v>2.8370000000000002</v>
      </c>
      <c r="AI27" s="33">
        <v>15.569000000000001</v>
      </c>
      <c r="AJ27" s="33">
        <v>7.8860395833333277</v>
      </c>
      <c r="AK27" s="34">
        <v>7.3810000000000002</v>
      </c>
      <c r="AL27" s="32">
        <v>0.121</v>
      </c>
      <c r="AM27" s="33">
        <v>10.553000000000001</v>
      </c>
      <c r="AN27" s="33">
        <v>4.0615376344085989</v>
      </c>
      <c r="AO27" s="34">
        <v>4.1020000000000003</v>
      </c>
      <c r="AP27" s="32"/>
      <c r="AQ27" s="33"/>
      <c r="AR27" s="33"/>
      <c r="AS27" s="34"/>
      <c r="AT27" s="32"/>
      <c r="AU27" s="33"/>
      <c r="AV27" s="33"/>
      <c r="AW27" s="34"/>
    </row>
    <row r="28" spans="1:49" x14ac:dyDescent="0.25">
      <c r="A28" s="31">
        <v>2021</v>
      </c>
      <c r="B28" s="32"/>
      <c r="C28" s="33"/>
      <c r="D28" s="33"/>
      <c r="E28" s="34"/>
      <c r="F28" s="32"/>
      <c r="G28" s="33"/>
      <c r="H28" s="33"/>
      <c r="I28" s="34"/>
      <c r="J28" s="32"/>
      <c r="K28" s="33"/>
      <c r="L28" s="33"/>
      <c r="M28" s="34"/>
      <c r="N28" s="32"/>
      <c r="O28" s="33"/>
      <c r="P28" s="33"/>
      <c r="Q28" s="34"/>
      <c r="R28" s="35">
        <v>1.0029999999999999</v>
      </c>
      <c r="S28" s="36">
        <v>12.11</v>
      </c>
      <c r="T28" s="36">
        <v>5.5636924603174647</v>
      </c>
      <c r="U28" s="37">
        <v>4.9855</v>
      </c>
      <c r="V28" s="32">
        <v>2.8370000000000002</v>
      </c>
      <c r="W28" s="33">
        <v>18.995999999999999</v>
      </c>
      <c r="X28" s="33">
        <v>9.9546368055555305</v>
      </c>
      <c r="Y28" s="34">
        <v>9.5709999999999997</v>
      </c>
      <c r="Z28" s="32">
        <v>7.6820000000000004</v>
      </c>
      <c r="AA28" s="33">
        <v>19.853000000000002</v>
      </c>
      <c r="AB28" s="33">
        <v>12.601905241935448</v>
      </c>
      <c r="AC28" s="34">
        <v>12.11</v>
      </c>
      <c r="AD28" s="32">
        <v>4.6230000000000002</v>
      </c>
      <c r="AE28" s="33">
        <v>19.757999999999999</v>
      </c>
      <c r="AF28" s="33">
        <v>11.124030241935454</v>
      </c>
      <c r="AG28" s="34">
        <v>10.846</v>
      </c>
      <c r="AH28" s="35">
        <v>3.472</v>
      </c>
      <c r="AI28" s="36">
        <v>15.664</v>
      </c>
      <c r="AJ28" s="36">
        <v>8.7848111979166603</v>
      </c>
      <c r="AK28" s="37">
        <v>8.3819999999999997</v>
      </c>
      <c r="AL28" s="32"/>
      <c r="AM28" s="33"/>
      <c r="AN28" s="33"/>
      <c r="AO28" s="34"/>
      <c r="AP28" s="32"/>
      <c r="AQ28" s="33"/>
      <c r="AR28" s="33"/>
      <c r="AS28" s="34"/>
      <c r="AT28" s="32"/>
      <c r="AU28" s="33"/>
      <c r="AV28" s="33"/>
      <c r="AW28" s="34"/>
    </row>
    <row r="29" spans="1:49" x14ac:dyDescent="0.25">
      <c r="A29" s="115" t="s">
        <v>711</v>
      </c>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30"/>
    </row>
    <row r="30" spans="1:49" x14ac:dyDescent="0.25">
      <c r="A30" s="31">
        <v>2010</v>
      </c>
      <c r="B30" s="32"/>
      <c r="C30" s="33"/>
      <c r="D30" s="33"/>
      <c r="E30" s="34"/>
      <c r="F30" s="32"/>
      <c r="G30" s="33"/>
      <c r="H30" s="33"/>
      <c r="I30" s="34"/>
      <c r="J30" s="32"/>
      <c r="K30" s="33"/>
      <c r="L30" s="33"/>
      <c r="M30" s="34"/>
      <c r="N30" s="32"/>
      <c r="O30" s="33"/>
      <c r="P30" s="33"/>
      <c r="Q30" s="34"/>
      <c r="R30" s="35">
        <v>0.121</v>
      </c>
      <c r="S30" s="36">
        <v>10.259</v>
      </c>
      <c r="T30" s="36">
        <v>3.9041458333333288</v>
      </c>
      <c r="U30" s="37">
        <v>3.6829999999999998</v>
      </c>
      <c r="V30" s="32">
        <v>3.5779999999999998</v>
      </c>
      <c r="W30" s="33">
        <v>12.207000000000001</v>
      </c>
      <c r="X30" s="33">
        <v>5.7332090277777654</v>
      </c>
      <c r="Y30" s="34">
        <v>5.0369999999999999</v>
      </c>
      <c r="Z30" s="32">
        <v>4.7270000000000003</v>
      </c>
      <c r="AA30" s="33">
        <v>16.140999999999998</v>
      </c>
      <c r="AB30" s="33">
        <v>9.9403279569892273</v>
      </c>
      <c r="AC30" s="34">
        <v>9.6690000000000005</v>
      </c>
      <c r="AD30" s="32">
        <v>5.86</v>
      </c>
      <c r="AE30" s="33">
        <v>15.569000000000001</v>
      </c>
      <c r="AF30" s="33">
        <v>10.097493951612883</v>
      </c>
      <c r="AG30" s="34">
        <v>9.6690000000000005</v>
      </c>
      <c r="AH30" s="32">
        <v>3.7879999999999998</v>
      </c>
      <c r="AI30" s="33">
        <v>13.558</v>
      </c>
      <c r="AJ30" s="33">
        <v>7.581347916666668</v>
      </c>
      <c r="AK30" s="34">
        <v>7.28</v>
      </c>
      <c r="AL30" s="32">
        <v>0.34300000000000003</v>
      </c>
      <c r="AM30" s="33">
        <v>11.236000000000001</v>
      </c>
      <c r="AN30" s="33">
        <v>4.7591404569892193</v>
      </c>
      <c r="AO30" s="34">
        <v>4.6230000000000002</v>
      </c>
      <c r="AP30" s="35">
        <v>0.89300000000000002</v>
      </c>
      <c r="AQ30" s="36">
        <v>4.9340000000000002</v>
      </c>
      <c r="AR30" s="36">
        <v>2.7492916666666649</v>
      </c>
      <c r="AS30" s="37">
        <v>2.8370000000000002</v>
      </c>
      <c r="AT30" s="32"/>
      <c r="AU30" s="33"/>
      <c r="AV30" s="33"/>
      <c r="AW30" s="34"/>
    </row>
    <row r="31" spans="1:49" x14ac:dyDescent="0.25">
      <c r="A31" s="31">
        <v>2011</v>
      </c>
      <c r="B31" s="32"/>
      <c r="C31" s="33"/>
      <c r="D31" s="33"/>
      <c r="E31" s="34"/>
      <c r="F31" s="32"/>
      <c r="G31" s="33"/>
      <c r="H31" s="33"/>
      <c r="I31" s="34"/>
      <c r="J31" s="32"/>
      <c r="K31" s="33"/>
      <c r="L31" s="33"/>
      <c r="M31" s="34"/>
      <c r="N31" s="35">
        <v>0.01</v>
      </c>
      <c r="O31" s="36">
        <v>6.0640000000000001</v>
      </c>
      <c r="P31" s="36">
        <v>1.8407895833333372</v>
      </c>
      <c r="Q31" s="37">
        <v>1.548</v>
      </c>
      <c r="R31" s="32">
        <v>0.34300000000000003</v>
      </c>
      <c r="S31" s="33">
        <v>8.1820000000000004</v>
      </c>
      <c r="T31" s="33">
        <v>3.8020241935483554</v>
      </c>
      <c r="U31" s="34">
        <v>3.7879999999999998</v>
      </c>
      <c r="V31" s="32">
        <v>1.956</v>
      </c>
      <c r="W31" s="33">
        <v>9.3079999999999998</v>
      </c>
      <c r="X31" s="33">
        <v>5.1147663811067376</v>
      </c>
      <c r="Y31" s="34">
        <v>4.8049999999999997</v>
      </c>
      <c r="Z31" s="32">
        <v>4.0759999999999996</v>
      </c>
      <c r="AA31" s="33">
        <v>14.706</v>
      </c>
      <c r="AB31" s="33">
        <v>8.6933762043468406</v>
      </c>
      <c r="AC31" s="34">
        <v>8.3149999999999995</v>
      </c>
      <c r="AD31" s="32">
        <v>5.86</v>
      </c>
      <c r="AE31" s="33">
        <v>15.378</v>
      </c>
      <c r="AF31" s="33">
        <v>9.981731854838678</v>
      </c>
      <c r="AG31" s="34">
        <v>9.6690000000000005</v>
      </c>
      <c r="AH31" s="32">
        <v>4.2069999999999999</v>
      </c>
      <c r="AI31" s="33">
        <v>12.593999999999999</v>
      </c>
      <c r="AJ31" s="33">
        <v>8.0724361111110898</v>
      </c>
      <c r="AK31" s="34">
        <v>7.9829999999999997</v>
      </c>
      <c r="AL31" s="32">
        <v>0.01</v>
      </c>
      <c r="AM31" s="33">
        <v>10.259</v>
      </c>
      <c r="AN31" s="33">
        <v>4.2606989247311606</v>
      </c>
      <c r="AO31" s="34">
        <v>4.3109999999999999</v>
      </c>
      <c r="AP31" s="35">
        <v>0.01</v>
      </c>
      <c r="AQ31" s="36">
        <v>2.9430000000000001</v>
      </c>
      <c r="AR31" s="36">
        <v>0.29792274052477569</v>
      </c>
      <c r="AS31" s="37">
        <v>0.121</v>
      </c>
      <c r="AT31" s="32">
        <v>0.01</v>
      </c>
      <c r="AU31" s="33">
        <v>0.34300000000000003</v>
      </c>
      <c r="AV31" s="33">
        <v>6.6022177419354441E-2</v>
      </c>
      <c r="AW31" s="34">
        <v>0.01</v>
      </c>
    </row>
    <row r="32" spans="1:49" x14ac:dyDescent="0.25">
      <c r="A32" s="31">
        <v>2012</v>
      </c>
      <c r="B32" s="32">
        <v>0.01</v>
      </c>
      <c r="C32" s="33">
        <v>0.45300000000000001</v>
      </c>
      <c r="D32" s="33">
        <v>0.13353158602150586</v>
      </c>
      <c r="E32" s="34">
        <v>0.121</v>
      </c>
      <c r="F32" s="32">
        <v>0.01</v>
      </c>
      <c r="G32" s="33">
        <v>0.89300000000000002</v>
      </c>
      <c r="H32" s="33">
        <v>0.31691235632183834</v>
      </c>
      <c r="I32" s="34">
        <v>0.23200000000000001</v>
      </c>
      <c r="J32" s="32">
        <v>0.01</v>
      </c>
      <c r="K32" s="33">
        <v>3.0489999999999999</v>
      </c>
      <c r="L32" s="33">
        <v>0.60250806451612471</v>
      </c>
      <c r="M32" s="34">
        <v>0.45300000000000001</v>
      </c>
      <c r="N32" s="32">
        <v>0.01</v>
      </c>
      <c r="O32" s="33">
        <v>6.7750000000000004</v>
      </c>
      <c r="P32" s="33">
        <v>2.5143465277777843</v>
      </c>
      <c r="Q32" s="34">
        <v>2.41</v>
      </c>
      <c r="R32" s="32">
        <v>0.89300000000000002</v>
      </c>
      <c r="S32" s="33">
        <v>9.7680000000000007</v>
      </c>
      <c r="T32" s="33">
        <v>4.3830033602150582</v>
      </c>
      <c r="U32" s="34">
        <v>3.9980000000000002</v>
      </c>
      <c r="V32" s="32">
        <v>1.98</v>
      </c>
      <c r="W32" s="33">
        <v>12.882999999999999</v>
      </c>
      <c r="X32" s="33">
        <v>6.4818048611110957</v>
      </c>
      <c r="Y32" s="34">
        <v>5.9619999999999997</v>
      </c>
      <c r="Z32" s="32">
        <v>4.8310000000000004</v>
      </c>
      <c r="AA32" s="33">
        <v>16.617999999999999</v>
      </c>
      <c r="AB32" s="33">
        <v>10.716844758064461</v>
      </c>
      <c r="AC32" s="34">
        <v>10.356999999999999</v>
      </c>
      <c r="AD32" s="32">
        <v>5.0369999999999999</v>
      </c>
      <c r="AE32" s="33">
        <v>16.523</v>
      </c>
      <c r="AF32" s="33">
        <v>10.230241935483852</v>
      </c>
      <c r="AG32" s="34">
        <v>10.013999999999999</v>
      </c>
      <c r="AH32" s="32">
        <v>3.472</v>
      </c>
      <c r="AI32" s="33">
        <v>12.98</v>
      </c>
      <c r="AJ32" s="33">
        <v>7.7696111111110859</v>
      </c>
      <c r="AK32" s="34">
        <v>7.6319999999999997</v>
      </c>
      <c r="AL32" s="32">
        <v>0.01</v>
      </c>
      <c r="AM32" s="33">
        <v>10.553000000000001</v>
      </c>
      <c r="AN32" s="33">
        <v>3.4017889784946274</v>
      </c>
      <c r="AO32" s="34">
        <v>3.2610000000000001</v>
      </c>
      <c r="AP32" s="32"/>
      <c r="AQ32" s="33"/>
      <c r="AR32" s="33"/>
      <c r="AS32" s="34"/>
      <c r="AT32" s="32"/>
      <c r="AU32" s="33"/>
      <c r="AV32" s="33"/>
      <c r="AW32" s="34"/>
    </row>
    <row r="33" spans="1:50" x14ac:dyDescent="0.25">
      <c r="A33" s="31">
        <v>2015</v>
      </c>
      <c r="B33" s="32"/>
      <c r="C33" s="33"/>
      <c r="D33" s="33"/>
      <c r="E33" s="34"/>
      <c r="F33" s="32"/>
      <c r="G33" s="33"/>
      <c r="H33" s="33"/>
      <c r="I33" s="34"/>
      <c r="J33" s="32"/>
      <c r="K33" s="33"/>
      <c r="L33" s="33"/>
      <c r="M33" s="34"/>
      <c r="N33" s="32"/>
      <c r="O33" s="33"/>
      <c r="P33" s="33"/>
      <c r="Q33" s="34"/>
      <c r="R33" s="32"/>
      <c r="S33" s="33"/>
      <c r="T33" s="33"/>
      <c r="U33" s="34"/>
      <c r="V33" s="32"/>
      <c r="W33" s="33"/>
      <c r="X33" s="33"/>
      <c r="Y33" s="34"/>
      <c r="Z33" s="32"/>
      <c r="AA33" s="33"/>
      <c r="AB33" s="33"/>
      <c r="AC33" s="34"/>
      <c r="AD33" s="32">
        <v>6.37</v>
      </c>
      <c r="AE33" s="33">
        <v>16.427</v>
      </c>
      <c r="AF33" s="33">
        <v>10.245208333333318</v>
      </c>
      <c r="AG33" s="34">
        <v>10.063000000000001</v>
      </c>
      <c r="AH33" s="32">
        <v>3.8929999999999998</v>
      </c>
      <c r="AI33" s="33">
        <v>14.324999999999999</v>
      </c>
      <c r="AJ33" s="33">
        <v>8.2694277777777643</v>
      </c>
      <c r="AK33" s="34">
        <v>8.0820000000000007</v>
      </c>
      <c r="AL33" s="32">
        <v>3.7879999999999998</v>
      </c>
      <c r="AM33" s="33">
        <v>10.944000000000001</v>
      </c>
      <c r="AN33" s="33">
        <v>7.3234916666666843</v>
      </c>
      <c r="AO33" s="34">
        <v>7.5819999999999999</v>
      </c>
      <c r="AP33" s="32"/>
      <c r="AQ33" s="33"/>
      <c r="AR33" s="33"/>
      <c r="AS33" s="34"/>
      <c r="AT33" s="32"/>
      <c r="AU33" s="33"/>
      <c r="AV33" s="33"/>
      <c r="AW33" s="34"/>
    </row>
    <row r="34" spans="1:50" x14ac:dyDescent="0.25">
      <c r="A34" s="115" t="s">
        <v>80</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30"/>
    </row>
    <row r="35" spans="1:50" x14ac:dyDescent="0.25">
      <c r="A35" s="31">
        <v>2007</v>
      </c>
      <c r="B35" s="32"/>
      <c r="C35" s="33"/>
      <c r="D35" s="33"/>
      <c r="E35" s="34"/>
      <c r="F35" s="32"/>
      <c r="G35" s="33"/>
      <c r="H35" s="33"/>
      <c r="I35" s="34"/>
      <c r="J35" s="32"/>
      <c r="K35" s="33"/>
      <c r="L35" s="33"/>
      <c r="M35" s="34"/>
      <c r="N35" s="32"/>
      <c r="O35" s="33"/>
      <c r="P35" s="33"/>
      <c r="Q35" s="34"/>
      <c r="R35" s="32"/>
      <c r="S35" s="33"/>
      <c r="T35" s="33"/>
      <c r="U35" s="34"/>
      <c r="V35" s="35">
        <v>4.7270000000000003</v>
      </c>
      <c r="W35" s="36">
        <v>16.713000000000001</v>
      </c>
      <c r="X35" s="36">
        <v>10.516403186274495</v>
      </c>
      <c r="Y35" s="37">
        <v>10.259</v>
      </c>
      <c r="Z35" s="32">
        <v>7.5819999999999999</v>
      </c>
      <c r="AA35" s="33">
        <v>19.853000000000002</v>
      </c>
      <c r="AB35" s="33">
        <v>13.655661290322559</v>
      </c>
      <c r="AC35" s="34">
        <v>13.461</v>
      </c>
      <c r="AD35" s="32">
        <v>6.8769999999999998</v>
      </c>
      <c r="AE35" s="33">
        <v>18.521000000000001</v>
      </c>
      <c r="AF35" s="33">
        <v>12.078626344085977</v>
      </c>
      <c r="AG35" s="34">
        <v>12.013</v>
      </c>
      <c r="AH35" s="32">
        <v>1.33</v>
      </c>
      <c r="AI35" s="33">
        <v>16.998999999999999</v>
      </c>
      <c r="AJ35" s="33">
        <v>8.3590874999999887</v>
      </c>
      <c r="AK35" s="34">
        <v>7.8819999999999997</v>
      </c>
      <c r="AL35" s="32">
        <v>0.01</v>
      </c>
      <c r="AM35" s="33">
        <v>8.3819999999999997</v>
      </c>
      <c r="AN35" s="33">
        <v>3.6353837365591368</v>
      </c>
      <c r="AO35" s="34">
        <v>3.5779999999999998</v>
      </c>
      <c r="AP35" s="35">
        <v>0.01</v>
      </c>
      <c r="AQ35" s="36">
        <v>3.1549999999999998</v>
      </c>
      <c r="AR35" s="36">
        <v>0.68537254901960609</v>
      </c>
      <c r="AS35" s="37">
        <v>0.34300000000000003</v>
      </c>
      <c r="AT35" s="32"/>
      <c r="AU35" s="33"/>
      <c r="AV35" s="33"/>
      <c r="AW35" s="34"/>
    </row>
    <row r="36" spans="1:50" x14ac:dyDescent="0.25">
      <c r="A36" s="31">
        <v>2010</v>
      </c>
      <c r="B36" s="32"/>
      <c r="C36" s="33"/>
      <c r="D36" s="33"/>
      <c r="E36" s="34"/>
      <c r="F36" s="32"/>
      <c r="G36" s="33"/>
      <c r="H36" s="33"/>
      <c r="I36" s="34"/>
      <c r="J36" s="35">
        <v>0.23200000000000001</v>
      </c>
      <c r="K36" s="36">
        <v>2.1949999999999998</v>
      </c>
      <c r="L36" s="36">
        <v>0.87055277777777429</v>
      </c>
      <c r="M36" s="37">
        <v>0.78400000000000003</v>
      </c>
      <c r="N36" s="32">
        <v>0.23200000000000001</v>
      </c>
      <c r="O36" s="33">
        <v>8.7789999999999999</v>
      </c>
      <c r="P36" s="33">
        <v>2.1336909722222273</v>
      </c>
      <c r="Q36" s="34">
        <v>1.6559999999999999</v>
      </c>
      <c r="R36" s="32">
        <v>0.23200000000000001</v>
      </c>
      <c r="S36" s="33">
        <v>12.013</v>
      </c>
      <c r="T36" s="33">
        <v>4.2102936827956894</v>
      </c>
      <c r="U36" s="34">
        <v>3.8929999999999998</v>
      </c>
      <c r="V36" s="32">
        <v>2.41</v>
      </c>
      <c r="W36" s="33">
        <v>13.654</v>
      </c>
      <c r="X36" s="33">
        <v>6.2640458333333289</v>
      </c>
      <c r="Y36" s="34">
        <v>5.6550000000000002</v>
      </c>
      <c r="Z36" s="32">
        <v>5.0369999999999999</v>
      </c>
      <c r="AA36" s="33">
        <v>17.475000000000001</v>
      </c>
      <c r="AB36" s="33">
        <v>10.746231182795663</v>
      </c>
      <c r="AC36" s="34">
        <v>10.553000000000001</v>
      </c>
      <c r="AD36" s="32">
        <v>6.0640000000000001</v>
      </c>
      <c r="AE36" s="33">
        <v>16.808</v>
      </c>
      <c r="AF36" s="33">
        <v>10.77239112903222</v>
      </c>
      <c r="AG36" s="34">
        <v>10.356999999999999</v>
      </c>
      <c r="AH36" s="32">
        <v>3.8929999999999998</v>
      </c>
      <c r="AI36" s="33">
        <v>13.846</v>
      </c>
      <c r="AJ36" s="33">
        <v>7.9661631944444293</v>
      </c>
      <c r="AK36" s="34">
        <v>7.8819999999999997</v>
      </c>
      <c r="AL36" s="32">
        <v>0.23200000000000001</v>
      </c>
      <c r="AM36" s="33">
        <v>10.846</v>
      </c>
      <c r="AN36" s="33">
        <v>4.8428548387096395</v>
      </c>
      <c r="AO36" s="34">
        <v>4.8310000000000004</v>
      </c>
      <c r="AP36" s="35">
        <v>0.78400000000000003</v>
      </c>
      <c r="AQ36" s="36">
        <v>4.5190000000000001</v>
      </c>
      <c r="AR36" s="36">
        <v>2.6940234374999967</v>
      </c>
      <c r="AS36" s="37">
        <v>2.8370000000000002</v>
      </c>
      <c r="AT36" s="32"/>
      <c r="AU36" s="33"/>
      <c r="AV36" s="33"/>
      <c r="AW36" s="34"/>
    </row>
    <row r="37" spans="1:50" x14ac:dyDescent="0.25">
      <c r="A37" s="31">
        <v>2011</v>
      </c>
      <c r="B37" s="32"/>
      <c r="C37" s="33"/>
      <c r="D37" s="33"/>
      <c r="E37" s="34"/>
      <c r="F37" s="32"/>
      <c r="G37" s="33"/>
      <c r="H37" s="33"/>
      <c r="I37" s="34"/>
      <c r="J37" s="32"/>
      <c r="K37" s="33"/>
      <c r="L37" s="33"/>
      <c r="M37" s="34"/>
      <c r="N37" s="35">
        <v>-0.10100000000000001</v>
      </c>
      <c r="O37" s="36">
        <v>6.4710000000000001</v>
      </c>
      <c r="P37" s="36">
        <v>1.6268354166666712</v>
      </c>
      <c r="Q37" s="37">
        <v>1.4390000000000001</v>
      </c>
      <c r="R37" s="32">
        <v>0.45300000000000001</v>
      </c>
      <c r="S37" s="33">
        <v>9.077</v>
      </c>
      <c r="T37" s="33">
        <v>3.9331733870967693</v>
      </c>
      <c r="U37" s="34">
        <v>3.5779999999999998</v>
      </c>
      <c r="V37" s="32">
        <v>2.1949999999999998</v>
      </c>
      <c r="W37" s="33">
        <v>10.356999999999999</v>
      </c>
      <c r="X37" s="33">
        <v>5.3935805555555447</v>
      </c>
      <c r="Y37" s="34">
        <v>5.0369999999999999</v>
      </c>
      <c r="Z37" s="32">
        <v>3.8929999999999998</v>
      </c>
      <c r="AA37" s="33">
        <v>15.282</v>
      </c>
      <c r="AB37" s="33">
        <v>9.1316572580644948</v>
      </c>
      <c r="AC37" s="34">
        <v>8.7789999999999999</v>
      </c>
      <c r="AD37" s="32">
        <v>6.2679999999999998</v>
      </c>
      <c r="AE37" s="33">
        <v>16.236999999999998</v>
      </c>
      <c r="AF37" s="33">
        <v>10.497648521505329</v>
      </c>
      <c r="AG37" s="34">
        <v>10.356999999999999</v>
      </c>
      <c r="AH37" s="32">
        <v>4.1020000000000003</v>
      </c>
      <c r="AI37" s="33">
        <v>13.173</v>
      </c>
      <c r="AJ37" s="33">
        <v>8.4244284722221963</v>
      </c>
      <c r="AK37" s="34">
        <v>8.5809999999999995</v>
      </c>
      <c r="AL37" s="32">
        <v>-0.10100000000000001</v>
      </c>
      <c r="AM37" s="33">
        <v>10.259</v>
      </c>
      <c r="AN37" s="33">
        <v>4.1785181451612834</v>
      </c>
      <c r="AO37" s="34">
        <v>4.415</v>
      </c>
      <c r="AP37" s="35">
        <v>-0.437</v>
      </c>
      <c r="AQ37" s="36">
        <v>2.5169999999999999</v>
      </c>
      <c r="AR37" s="36">
        <v>0.11844345238095136</v>
      </c>
      <c r="AS37" s="37">
        <v>0.01</v>
      </c>
      <c r="AT37" s="32"/>
      <c r="AU37" s="33"/>
      <c r="AV37" s="33"/>
      <c r="AW37" s="34"/>
    </row>
    <row r="38" spans="1:50" x14ac:dyDescent="0.25">
      <c r="A38" s="31">
        <v>2012</v>
      </c>
      <c r="B38" s="32"/>
      <c r="C38" s="33"/>
      <c r="D38" s="33"/>
      <c r="E38" s="34"/>
      <c r="F38" s="32"/>
      <c r="G38" s="33"/>
      <c r="H38" s="33"/>
      <c r="I38" s="34"/>
      <c r="J38" s="32"/>
      <c r="K38" s="33"/>
      <c r="L38" s="33"/>
      <c r="M38" s="34"/>
      <c r="N38" s="35">
        <v>0.56299999999999994</v>
      </c>
      <c r="O38" s="36">
        <v>7.8819999999999997</v>
      </c>
      <c r="P38" s="36">
        <v>3.3319539473684263</v>
      </c>
      <c r="Q38" s="37">
        <v>2.8370000000000002</v>
      </c>
      <c r="R38" s="32">
        <v>1.0029999999999999</v>
      </c>
      <c r="S38" s="33">
        <v>10.063000000000001</v>
      </c>
      <c r="T38" s="33">
        <v>4.6909509408602119</v>
      </c>
      <c r="U38" s="34">
        <v>4.2069999999999999</v>
      </c>
      <c r="V38" s="32">
        <v>2.1949999999999998</v>
      </c>
      <c r="W38" s="33">
        <v>14.134</v>
      </c>
      <c r="X38" s="33">
        <v>6.8720687499999906</v>
      </c>
      <c r="Y38" s="34">
        <v>6.37</v>
      </c>
      <c r="Z38" s="32">
        <v>5.45</v>
      </c>
      <c r="AA38" s="33">
        <v>17.379000000000001</v>
      </c>
      <c r="AB38" s="33">
        <v>11.400020161290271</v>
      </c>
      <c r="AC38" s="34">
        <v>11.138999999999999</v>
      </c>
      <c r="AD38" s="32">
        <v>5.141</v>
      </c>
      <c r="AE38" s="33">
        <v>16.998999999999999</v>
      </c>
      <c r="AF38" s="33">
        <v>10.766657258064486</v>
      </c>
      <c r="AG38" s="34">
        <v>10.747999999999999</v>
      </c>
      <c r="AH38" s="32">
        <v>3.5779999999999998</v>
      </c>
      <c r="AI38" s="33">
        <v>13.75</v>
      </c>
      <c r="AJ38" s="33">
        <v>8.1955631944444303</v>
      </c>
      <c r="AK38" s="34">
        <v>8.3819999999999997</v>
      </c>
      <c r="AL38" s="32">
        <v>0.01</v>
      </c>
      <c r="AM38" s="33">
        <v>10.455</v>
      </c>
      <c r="AN38" s="33">
        <v>3.3758931451612932</v>
      </c>
      <c r="AO38" s="34">
        <v>3.367</v>
      </c>
      <c r="AP38" s="263">
        <v>2.4E-2</v>
      </c>
      <c r="AQ38" s="264">
        <v>5.1790000000000003</v>
      </c>
      <c r="AR38" s="264">
        <v>1.2395996527777979</v>
      </c>
      <c r="AS38" s="265">
        <v>0.79700000000000004</v>
      </c>
      <c r="AT38" s="263">
        <v>5.0999999999999997E-2</v>
      </c>
      <c r="AU38" s="264">
        <v>1.913</v>
      </c>
      <c r="AV38" s="264">
        <v>0.23732560483870821</v>
      </c>
      <c r="AW38" s="265">
        <v>0.107</v>
      </c>
      <c r="AX38" s="262" t="s">
        <v>407</v>
      </c>
    </row>
    <row r="39" spans="1:50" x14ac:dyDescent="0.25">
      <c r="A39" s="31">
        <v>2013</v>
      </c>
      <c r="B39" s="263">
        <v>5.0999999999999997E-2</v>
      </c>
      <c r="C39" s="264">
        <v>1.2889999999999999</v>
      </c>
      <c r="D39" s="264">
        <v>0.15967641129032348</v>
      </c>
      <c r="E39" s="265">
        <v>7.9000000000000001E-2</v>
      </c>
      <c r="F39" s="263">
        <v>2.4E-2</v>
      </c>
      <c r="G39" s="264">
        <v>1.67</v>
      </c>
      <c r="H39" s="264">
        <v>0.21524069940476576</v>
      </c>
      <c r="I39" s="265">
        <v>7.9000000000000001E-2</v>
      </c>
      <c r="J39" s="263">
        <v>2.4E-2</v>
      </c>
      <c r="K39" s="264">
        <v>5.4619999999999997</v>
      </c>
      <c r="L39" s="264">
        <v>0.9114035618279468</v>
      </c>
      <c r="M39" s="265">
        <v>0.439</v>
      </c>
      <c r="N39" s="32">
        <v>0.121</v>
      </c>
      <c r="O39" s="33">
        <v>10.553000000000001</v>
      </c>
      <c r="P39" s="33">
        <v>3.1715361111111187</v>
      </c>
      <c r="Q39" s="34">
        <v>2.73</v>
      </c>
      <c r="R39" s="32">
        <v>0.121</v>
      </c>
      <c r="S39" s="33">
        <v>11.041</v>
      </c>
      <c r="T39" s="33">
        <v>5.2740517473118267</v>
      </c>
      <c r="U39" s="34">
        <v>5.0369999999999999</v>
      </c>
      <c r="V39" s="32">
        <v>3.367</v>
      </c>
      <c r="W39" s="33">
        <v>18.616</v>
      </c>
      <c r="X39" s="33">
        <v>8.9032652777777574</v>
      </c>
      <c r="Y39" s="34">
        <v>8.4809999999999999</v>
      </c>
      <c r="Z39" s="32">
        <v>8.1820000000000004</v>
      </c>
      <c r="AA39" s="33">
        <v>18.806000000000001</v>
      </c>
      <c r="AB39" s="33">
        <v>13.04310282258065</v>
      </c>
      <c r="AC39" s="34">
        <v>12.98</v>
      </c>
      <c r="AD39" s="32">
        <v>7.3810000000000002</v>
      </c>
      <c r="AE39" s="33">
        <v>17.760000000000002</v>
      </c>
      <c r="AF39" s="33">
        <v>12.292967741935449</v>
      </c>
      <c r="AG39" s="34">
        <v>12.207000000000001</v>
      </c>
      <c r="AH39" s="32">
        <v>3.6829999999999998</v>
      </c>
      <c r="AI39" s="33">
        <v>16.045999999999999</v>
      </c>
      <c r="AJ39" s="33">
        <v>9.4520597222222182</v>
      </c>
      <c r="AK39" s="34">
        <v>9.6690000000000005</v>
      </c>
      <c r="AL39" s="32">
        <v>0.121</v>
      </c>
      <c r="AM39" s="33">
        <v>6.8769999999999998</v>
      </c>
      <c r="AN39" s="33">
        <v>2.9671364247311787</v>
      </c>
      <c r="AO39" s="34">
        <v>2.9430000000000001</v>
      </c>
      <c r="AP39" s="32">
        <v>0.121</v>
      </c>
      <c r="AQ39" s="33">
        <v>3.0489999999999999</v>
      </c>
      <c r="AR39" s="33">
        <v>0.45546048850573728</v>
      </c>
      <c r="AS39" s="34">
        <v>0.121</v>
      </c>
      <c r="AT39" s="32">
        <v>0.121</v>
      </c>
      <c r="AU39" s="33">
        <v>0.23200000000000001</v>
      </c>
      <c r="AV39" s="33">
        <v>0.13867943548387329</v>
      </c>
      <c r="AW39" s="34">
        <v>0.121</v>
      </c>
    </row>
    <row r="40" spans="1:50" x14ac:dyDescent="0.25">
      <c r="A40" s="31">
        <v>2014</v>
      </c>
      <c r="B40" s="32">
        <v>0.121</v>
      </c>
      <c r="C40" s="33">
        <v>0.23200000000000001</v>
      </c>
      <c r="D40" s="33">
        <v>0.12376008064516256</v>
      </c>
      <c r="E40" s="34">
        <v>0.121</v>
      </c>
      <c r="F40" s="32">
        <v>0.121</v>
      </c>
      <c r="G40" s="33">
        <v>0.23200000000000001</v>
      </c>
      <c r="H40" s="33">
        <v>0.131241071428572</v>
      </c>
      <c r="I40" s="34">
        <v>0.121</v>
      </c>
      <c r="J40" s="32">
        <v>0.121</v>
      </c>
      <c r="K40" s="33">
        <v>2.9430000000000001</v>
      </c>
      <c r="L40" s="33">
        <v>0.55681317204300929</v>
      </c>
      <c r="M40" s="34">
        <v>0.23200000000000001</v>
      </c>
      <c r="N40" s="32">
        <v>0.121</v>
      </c>
      <c r="O40" s="33">
        <v>9.2750000000000004</v>
      </c>
      <c r="P40" s="33">
        <v>2.6828388888888912</v>
      </c>
      <c r="Q40" s="34">
        <v>2.41</v>
      </c>
      <c r="R40" s="32">
        <v>1.4390000000000001</v>
      </c>
      <c r="S40" s="33">
        <v>9.9649999999999999</v>
      </c>
      <c r="T40" s="33">
        <v>4.7870490591397914</v>
      </c>
      <c r="U40" s="34">
        <v>4.3109999999999999</v>
      </c>
      <c r="V40" s="32">
        <v>3.2610000000000001</v>
      </c>
      <c r="W40" s="33">
        <v>13.076000000000001</v>
      </c>
      <c r="X40" s="33">
        <v>6.8553645833333094</v>
      </c>
      <c r="Y40" s="34">
        <v>6.5730000000000004</v>
      </c>
      <c r="Z40" s="32">
        <v>5.6550000000000002</v>
      </c>
      <c r="AA40" s="33">
        <v>17.094000000000001</v>
      </c>
      <c r="AB40" s="33">
        <v>11.735378360215014</v>
      </c>
      <c r="AC40" s="34">
        <v>11.528</v>
      </c>
      <c r="AD40" s="32">
        <v>6.4710000000000001</v>
      </c>
      <c r="AE40" s="33">
        <v>16.427</v>
      </c>
      <c r="AF40" s="33">
        <v>11.344633736559107</v>
      </c>
      <c r="AG40" s="34">
        <v>11.236000000000001</v>
      </c>
      <c r="AH40" s="32">
        <v>3.1549999999999998</v>
      </c>
      <c r="AI40" s="33">
        <v>13.365</v>
      </c>
      <c r="AJ40" s="33">
        <v>9.1003513888888552</v>
      </c>
      <c r="AK40" s="34">
        <v>9.2750000000000004</v>
      </c>
      <c r="AL40" s="32">
        <v>0.56299999999999994</v>
      </c>
      <c r="AM40" s="33">
        <v>10.161</v>
      </c>
      <c r="AN40" s="33">
        <v>5.0778797043010364</v>
      </c>
      <c r="AO40" s="34">
        <v>5.0369999999999999</v>
      </c>
      <c r="AP40" s="35">
        <v>0.121</v>
      </c>
      <c r="AQ40" s="36">
        <v>3.9980000000000002</v>
      </c>
      <c r="AR40" s="36">
        <v>2.2665520833333326</v>
      </c>
      <c r="AS40" s="37">
        <v>2.5169999999999999</v>
      </c>
      <c r="AT40" s="32"/>
      <c r="AU40" s="33"/>
      <c r="AV40" s="33"/>
      <c r="AW40" s="34"/>
    </row>
    <row r="41" spans="1:50" x14ac:dyDescent="0.25">
      <c r="A41" s="31">
        <v>2015</v>
      </c>
      <c r="B41" s="32"/>
      <c r="C41" s="33"/>
      <c r="D41" s="33"/>
      <c r="E41" s="34"/>
      <c r="F41" s="32"/>
      <c r="G41" s="33"/>
      <c r="H41" s="33"/>
      <c r="I41" s="34"/>
      <c r="J41" s="32"/>
      <c r="K41" s="33"/>
      <c r="L41" s="33"/>
      <c r="M41" s="34"/>
      <c r="N41" s="32">
        <v>0.121</v>
      </c>
      <c r="O41" s="33">
        <v>10.651</v>
      </c>
      <c r="P41" s="33">
        <v>3.8383611111111082</v>
      </c>
      <c r="Q41" s="34">
        <v>3.367</v>
      </c>
      <c r="R41" s="32">
        <v>2.1949999999999998</v>
      </c>
      <c r="S41" s="33">
        <v>11.528</v>
      </c>
      <c r="T41" s="33">
        <v>5.8611008064515975</v>
      </c>
      <c r="U41" s="34">
        <v>5.6035000000000004</v>
      </c>
      <c r="V41" s="32">
        <v>4.1020000000000003</v>
      </c>
      <c r="W41" s="33">
        <v>18.806000000000001</v>
      </c>
      <c r="X41" s="33">
        <v>9.8884972222222096</v>
      </c>
      <c r="Y41" s="34">
        <v>9.3729999999999993</v>
      </c>
      <c r="Z41" s="32">
        <v>7.1790000000000003</v>
      </c>
      <c r="AA41" s="33">
        <v>18.710999999999999</v>
      </c>
      <c r="AB41" s="33">
        <v>12.279934139784903</v>
      </c>
      <c r="AC41" s="34">
        <v>12.013</v>
      </c>
      <c r="AD41" s="32">
        <v>7.0789999999999997</v>
      </c>
      <c r="AE41" s="33">
        <v>16.332000000000001</v>
      </c>
      <c r="AF41" s="33">
        <v>10.829301388888851</v>
      </c>
      <c r="AG41" s="34">
        <v>10.944000000000001</v>
      </c>
      <c r="AH41" s="32">
        <v>4.1020000000000003</v>
      </c>
      <c r="AI41" s="33">
        <v>13.846</v>
      </c>
      <c r="AJ41" s="33">
        <v>8.6693736111110962</v>
      </c>
      <c r="AK41" s="34">
        <v>8.5809999999999995</v>
      </c>
      <c r="AL41" s="32">
        <v>0.67400000000000004</v>
      </c>
      <c r="AM41" s="33">
        <v>11.041</v>
      </c>
      <c r="AN41" s="33">
        <v>5.785561155913963</v>
      </c>
      <c r="AO41" s="34">
        <v>5.7569999999999997</v>
      </c>
      <c r="AP41" s="35"/>
      <c r="AQ41" s="36"/>
      <c r="AR41" s="36"/>
      <c r="AS41" s="37"/>
      <c r="AT41" s="32"/>
      <c r="AU41" s="33"/>
      <c r="AV41" s="33"/>
      <c r="AW41" s="34"/>
    </row>
    <row r="42" spans="1:50" x14ac:dyDescent="0.25">
      <c r="A42" s="31">
        <v>2016</v>
      </c>
      <c r="B42" s="32"/>
      <c r="C42" s="33"/>
      <c r="D42" s="33"/>
      <c r="E42" s="34"/>
      <c r="F42" s="32"/>
      <c r="G42" s="33"/>
      <c r="H42" s="33"/>
      <c r="I42" s="34"/>
      <c r="J42" s="32"/>
      <c r="K42" s="33"/>
      <c r="L42" s="33"/>
      <c r="M42" s="34"/>
      <c r="N42" s="35">
        <v>2.41</v>
      </c>
      <c r="O42" s="36">
        <v>7.8819999999999997</v>
      </c>
      <c r="P42" s="36">
        <v>4.1535729166666657</v>
      </c>
      <c r="Q42" s="37">
        <v>3.8929999999999998</v>
      </c>
      <c r="R42" s="32">
        <v>2.0880000000000001</v>
      </c>
      <c r="S42" s="33">
        <v>10.747999999999999</v>
      </c>
      <c r="T42" s="33">
        <v>5.5214879032257898</v>
      </c>
      <c r="U42" s="34">
        <v>5.141</v>
      </c>
      <c r="V42" s="32">
        <v>3.5779999999999998</v>
      </c>
      <c r="W42" s="33">
        <v>16.523</v>
      </c>
      <c r="X42" s="33">
        <v>8.7836777777777666</v>
      </c>
      <c r="Y42" s="34">
        <v>8.2319999999999993</v>
      </c>
      <c r="Z42" s="32">
        <v>6.1660000000000004</v>
      </c>
      <c r="AA42" s="33">
        <v>18.236000000000001</v>
      </c>
      <c r="AB42" s="33">
        <v>11.786645833333308</v>
      </c>
      <c r="AC42" s="34">
        <v>11.625</v>
      </c>
      <c r="AD42" s="32">
        <v>5.7569999999999997</v>
      </c>
      <c r="AE42" s="33">
        <v>16.998999999999999</v>
      </c>
      <c r="AF42" s="33">
        <v>11.41354435483869</v>
      </c>
      <c r="AG42" s="34">
        <v>11.528</v>
      </c>
      <c r="AH42" s="32">
        <v>3.7879999999999998</v>
      </c>
      <c r="AI42" s="33">
        <v>14.420999999999999</v>
      </c>
      <c r="AJ42" s="33">
        <v>8.1969451388888785</v>
      </c>
      <c r="AK42" s="34">
        <v>8.282</v>
      </c>
      <c r="AL42" s="32">
        <v>0.67400000000000004</v>
      </c>
      <c r="AM42" s="33">
        <v>9.7680000000000007</v>
      </c>
      <c r="AN42" s="33">
        <v>4.5392184139784773</v>
      </c>
      <c r="AO42" s="34">
        <v>4.5190000000000001</v>
      </c>
      <c r="AP42" s="35">
        <v>0.121</v>
      </c>
      <c r="AQ42" s="36">
        <v>4.1020000000000003</v>
      </c>
      <c r="AR42" s="36">
        <v>1.2020169753086789</v>
      </c>
      <c r="AS42" s="37">
        <v>0.78400000000000003</v>
      </c>
      <c r="AT42" s="32">
        <v>0.121</v>
      </c>
      <c r="AU42" s="33">
        <v>0.23200000000000001</v>
      </c>
      <c r="AV42" s="33">
        <v>0.12114919354838836</v>
      </c>
      <c r="AW42" s="34">
        <v>0.121</v>
      </c>
    </row>
    <row r="43" spans="1:50" x14ac:dyDescent="0.25">
      <c r="A43" s="31">
        <v>2017</v>
      </c>
      <c r="B43" s="32">
        <v>0.121</v>
      </c>
      <c r="C43" s="33">
        <v>0.121</v>
      </c>
      <c r="D43" s="33">
        <v>0.12100000000000126</v>
      </c>
      <c r="E43" s="34">
        <v>0.121</v>
      </c>
      <c r="F43" s="32">
        <v>0.121</v>
      </c>
      <c r="G43" s="33">
        <v>0.121</v>
      </c>
      <c r="H43" s="33">
        <v>0.1210000000000004</v>
      </c>
      <c r="I43" s="34">
        <v>0.121</v>
      </c>
      <c r="J43" s="32">
        <v>0.121</v>
      </c>
      <c r="K43" s="33">
        <v>5.6550000000000002</v>
      </c>
      <c r="L43" s="33">
        <v>1.5013420698924747</v>
      </c>
      <c r="M43" s="34">
        <v>1.33</v>
      </c>
      <c r="N43" s="32">
        <v>0.121</v>
      </c>
      <c r="O43" s="33">
        <v>7.9829999999999997</v>
      </c>
      <c r="P43" s="33">
        <v>3.5111791666666687</v>
      </c>
      <c r="Q43" s="34">
        <v>3.2610000000000001</v>
      </c>
      <c r="R43" s="32">
        <v>1.548</v>
      </c>
      <c r="S43" s="33">
        <v>9.4719999999999995</v>
      </c>
      <c r="T43" s="33">
        <v>4.5630235215053867</v>
      </c>
      <c r="U43" s="34">
        <v>4.1020000000000003</v>
      </c>
      <c r="V43" s="32">
        <v>2.8370000000000002</v>
      </c>
      <c r="W43" s="33">
        <v>11.819000000000001</v>
      </c>
      <c r="X43" s="33">
        <v>6.3607548611111016</v>
      </c>
      <c r="Y43" s="34">
        <v>5.9619999999999997</v>
      </c>
      <c r="Z43" s="32">
        <v>5.6550000000000002</v>
      </c>
      <c r="AA43" s="33">
        <v>15.664</v>
      </c>
      <c r="AB43" s="33">
        <v>10.525620967741888</v>
      </c>
      <c r="AC43" s="34">
        <v>10.259</v>
      </c>
      <c r="AD43" s="32">
        <v>7.1790000000000003</v>
      </c>
      <c r="AE43" s="33">
        <v>15.855</v>
      </c>
      <c r="AF43" s="33">
        <v>10.936727822580602</v>
      </c>
      <c r="AG43" s="34">
        <v>10.846</v>
      </c>
      <c r="AH43" s="32">
        <v>1.98</v>
      </c>
      <c r="AI43" s="33">
        <v>14.420999999999999</v>
      </c>
      <c r="AJ43" s="33">
        <v>7.9340159722222525</v>
      </c>
      <c r="AK43" s="34">
        <v>7.8819999999999997</v>
      </c>
      <c r="AL43" s="32">
        <v>0.121</v>
      </c>
      <c r="AM43" s="33">
        <v>6.37</v>
      </c>
      <c r="AN43" s="33">
        <v>2.9157614247311776</v>
      </c>
      <c r="AO43" s="34">
        <v>2.9430000000000001</v>
      </c>
      <c r="AP43" s="35"/>
      <c r="AQ43" s="36"/>
      <c r="AR43" s="36"/>
      <c r="AS43" s="37"/>
      <c r="AT43" s="32"/>
      <c r="AU43" s="33"/>
      <c r="AV43" s="33"/>
      <c r="AW43" s="34"/>
    </row>
    <row r="44" spans="1:50" x14ac:dyDescent="0.25">
      <c r="A44" s="31">
        <v>2018</v>
      </c>
      <c r="B44" s="32"/>
      <c r="C44" s="33"/>
      <c r="D44" s="33"/>
      <c r="E44" s="34"/>
      <c r="F44" s="32"/>
      <c r="G44" s="33"/>
      <c r="H44" s="33"/>
      <c r="I44" s="34"/>
      <c r="J44" s="32"/>
      <c r="K44" s="33"/>
      <c r="L44" s="33"/>
      <c r="M44" s="34"/>
      <c r="N44" s="32">
        <v>0.121</v>
      </c>
      <c r="O44" s="33">
        <v>7.782</v>
      </c>
      <c r="P44" s="33">
        <v>2.9495027777777811</v>
      </c>
      <c r="Q44" s="34">
        <v>2.73</v>
      </c>
      <c r="R44" s="32">
        <v>2.0880000000000001</v>
      </c>
      <c r="S44" s="33">
        <v>9.6690000000000005</v>
      </c>
      <c r="T44" s="33">
        <v>5.2208723118279385</v>
      </c>
      <c r="U44" s="34">
        <v>5.0369999999999999</v>
      </c>
      <c r="V44" s="32">
        <v>3.1549999999999998</v>
      </c>
      <c r="W44" s="33">
        <v>14.038</v>
      </c>
      <c r="X44" s="33">
        <v>8.0202381944444401</v>
      </c>
      <c r="Y44" s="34">
        <v>7.7320000000000002</v>
      </c>
      <c r="Z44" s="32">
        <v>5.6550000000000002</v>
      </c>
      <c r="AA44" s="33">
        <v>16.998999999999999</v>
      </c>
      <c r="AB44" s="33">
        <v>11.900854838709641</v>
      </c>
      <c r="AC44" s="34">
        <v>11.722</v>
      </c>
      <c r="AD44" s="32">
        <v>5.45</v>
      </c>
      <c r="AE44" s="33">
        <v>17.189</v>
      </c>
      <c r="AF44" s="33">
        <v>11.144106854838656</v>
      </c>
      <c r="AG44" s="34">
        <v>10.944000000000001</v>
      </c>
      <c r="AH44" s="32">
        <v>2.1949999999999998</v>
      </c>
      <c r="AI44" s="33">
        <v>13.173</v>
      </c>
      <c r="AJ44" s="33">
        <v>7.6852743055555672</v>
      </c>
      <c r="AK44" s="34">
        <v>7.6820000000000004</v>
      </c>
      <c r="AL44" s="32">
        <v>0.121</v>
      </c>
      <c r="AM44" s="33">
        <v>9.1760000000000002</v>
      </c>
      <c r="AN44" s="33">
        <v>4.1761465053763249</v>
      </c>
      <c r="AO44" s="34">
        <v>4.3109999999999999</v>
      </c>
      <c r="AP44" s="32"/>
      <c r="AQ44" s="33"/>
      <c r="AR44" s="33"/>
      <c r="AS44" s="34"/>
      <c r="AT44" s="32"/>
      <c r="AU44" s="33"/>
      <c r="AV44" s="33"/>
      <c r="AW44" s="34"/>
    </row>
    <row r="45" spans="1:50" x14ac:dyDescent="0.25">
      <c r="A45" s="31">
        <v>2020</v>
      </c>
      <c r="B45" s="32"/>
      <c r="C45" s="33"/>
      <c r="D45" s="33"/>
      <c r="E45" s="34"/>
      <c r="F45" s="32"/>
      <c r="G45" s="33"/>
      <c r="H45" s="33"/>
      <c r="I45" s="34"/>
      <c r="J45" s="32"/>
      <c r="K45" s="33"/>
      <c r="L45" s="33"/>
      <c r="M45" s="34"/>
      <c r="N45" s="32"/>
      <c r="O45" s="33"/>
      <c r="P45" s="33"/>
      <c r="Q45" s="34"/>
      <c r="R45" s="32"/>
      <c r="S45" s="33"/>
      <c r="T45" s="33"/>
      <c r="U45" s="34"/>
      <c r="V45" s="35">
        <v>2.5169999999999999</v>
      </c>
      <c r="W45" s="36">
        <v>14.613</v>
      </c>
      <c r="X45" s="36">
        <v>7.601501893939381</v>
      </c>
      <c r="Y45" s="37">
        <v>7.28</v>
      </c>
      <c r="Z45" s="32">
        <v>4.6230000000000002</v>
      </c>
      <c r="AA45" s="33">
        <v>17.57</v>
      </c>
      <c r="AB45" s="33">
        <v>11.17959610215048</v>
      </c>
      <c r="AC45" s="34">
        <v>10.9925</v>
      </c>
      <c r="AD45" s="32">
        <v>7.5819999999999999</v>
      </c>
      <c r="AE45" s="33">
        <v>17.664999999999999</v>
      </c>
      <c r="AF45" s="33">
        <v>12.33370766129028</v>
      </c>
      <c r="AG45" s="34">
        <v>12.304</v>
      </c>
      <c r="AH45" s="32">
        <v>3.2610000000000001</v>
      </c>
      <c r="AI45" s="33">
        <v>14.324999999999999</v>
      </c>
      <c r="AJ45" s="33">
        <v>8.5592972222222183</v>
      </c>
      <c r="AK45" s="34">
        <v>8.4809999999999999</v>
      </c>
      <c r="AL45" s="32">
        <v>0.121</v>
      </c>
      <c r="AM45" s="33">
        <v>9.077</v>
      </c>
      <c r="AN45" s="33">
        <v>4.1734905913978402</v>
      </c>
      <c r="AO45" s="34">
        <v>4.5190000000000001</v>
      </c>
      <c r="AP45" s="32"/>
      <c r="AQ45" s="33"/>
      <c r="AR45" s="33"/>
      <c r="AS45" s="34"/>
      <c r="AT45" s="32"/>
      <c r="AU45" s="33"/>
      <c r="AV45" s="33"/>
      <c r="AW45" s="34"/>
    </row>
    <row r="46" spans="1:50" x14ac:dyDescent="0.25">
      <c r="A46" s="31">
        <v>2021</v>
      </c>
      <c r="B46" s="32"/>
      <c r="C46" s="33"/>
      <c r="D46" s="33"/>
      <c r="E46" s="34"/>
      <c r="F46" s="32"/>
      <c r="G46" s="33"/>
      <c r="H46" s="33"/>
      <c r="I46" s="34"/>
      <c r="J46" s="32"/>
      <c r="K46" s="33"/>
      <c r="L46" s="33"/>
      <c r="M46" s="34"/>
      <c r="N46" s="32"/>
      <c r="O46" s="33"/>
      <c r="P46" s="33"/>
      <c r="Q46" s="34"/>
      <c r="R46" s="35">
        <v>1.1120000000000001</v>
      </c>
      <c r="S46" s="36">
        <v>12.593999999999999</v>
      </c>
      <c r="T46" s="36">
        <v>5.9064479166666546</v>
      </c>
      <c r="U46" s="37">
        <v>5.3470000000000004</v>
      </c>
      <c r="V46" s="32">
        <v>3.1549999999999998</v>
      </c>
      <c r="W46" s="33">
        <v>19.187000000000001</v>
      </c>
      <c r="X46" s="33">
        <v>10.75173541666663</v>
      </c>
      <c r="Y46" s="34">
        <v>10.651</v>
      </c>
      <c r="Z46" s="32"/>
      <c r="AA46" s="33"/>
      <c r="AB46" s="33"/>
      <c r="AC46" s="34"/>
      <c r="AD46" s="32"/>
      <c r="AE46" s="33"/>
      <c r="AF46" s="33"/>
      <c r="AG46" s="34"/>
      <c r="AH46" s="32"/>
      <c r="AI46" s="33"/>
      <c r="AJ46" s="33"/>
      <c r="AK46" s="34"/>
      <c r="AL46" s="32"/>
      <c r="AM46" s="33"/>
      <c r="AN46" s="33"/>
      <c r="AO46" s="34"/>
      <c r="AP46" s="32"/>
      <c r="AQ46" s="33"/>
      <c r="AR46" s="33"/>
      <c r="AS46" s="34"/>
      <c r="AT46" s="32"/>
      <c r="AU46" s="33"/>
      <c r="AV46" s="33"/>
      <c r="AW46" s="34"/>
    </row>
    <row r="47" spans="1:50" x14ac:dyDescent="0.25">
      <c r="A47" s="115" t="s">
        <v>701</v>
      </c>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30"/>
    </row>
    <row r="48" spans="1:50" x14ac:dyDescent="0.25">
      <c r="A48" s="31">
        <v>2009</v>
      </c>
      <c r="B48" s="32"/>
      <c r="C48" s="33"/>
      <c r="D48" s="33"/>
      <c r="E48" s="34"/>
      <c r="F48" s="32"/>
      <c r="G48" s="33"/>
      <c r="H48" s="33"/>
      <c r="I48" s="34"/>
      <c r="J48" s="32"/>
      <c r="K48" s="33"/>
      <c r="L48" s="33"/>
      <c r="M48" s="34"/>
      <c r="N48" s="32"/>
      <c r="O48" s="33"/>
      <c r="P48" s="33"/>
      <c r="Q48" s="34"/>
      <c r="R48" s="35">
        <v>1.98</v>
      </c>
      <c r="S48" s="36">
        <v>10.553000000000001</v>
      </c>
      <c r="T48" s="36">
        <v>5.166448529411765</v>
      </c>
      <c r="U48" s="37">
        <v>4.6230000000000002</v>
      </c>
      <c r="V48" s="32">
        <v>3.1549999999999998</v>
      </c>
      <c r="W48" s="33">
        <v>13.942</v>
      </c>
      <c r="X48" s="33">
        <v>6.5361791666666784</v>
      </c>
      <c r="Y48" s="34">
        <v>6.0640000000000001</v>
      </c>
      <c r="Z48" s="32">
        <v>5.0369999999999999</v>
      </c>
      <c r="AA48" s="33">
        <v>18.425999999999998</v>
      </c>
      <c r="AB48" s="33">
        <v>11.145801075268801</v>
      </c>
      <c r="AC48" s="34">
        <v>10.651</v>
      </c>
      <c r="AD48" s="32">
        <v>5.6550000000000002</v>
      </c>
      <c r="AE48" s="33">
        <v>17.57</v>
      </c>
      <c r="AF48" s="33">
        <v>11.504036290322569</v>
      </c>
      <c r="AG48" s="34">
        <v>11.138999999999999</v>
      </c>
      <c r="AH48" s="32">
        <v>3.8929999999999998</v>
      </c>
      <c r="AI48" s="33">
        <v>15.090999999999999</v>
      </c>
      <c r="AJ48" s="33">
        <v>9.7796041666666476</v>
      </c>
      <c r="AK48" s="34">
        <v>9.8659999999999997</v>
      </c>
      <c r="AL48" s="32">
        <v>0.01</v>
      </c>
      <c r="AM48" s="33">
        <v>8.3819999999999997</v>
      </c>
      <c r="AN48" s="33">
        <v>3.2105268817204302</v>
      </c>
      <c r="AO48" s="34">
        <v>3.2610000000000001</v>
      </c>
      <c r="AP48" s="35">
        <v>0.01</v>
      </c>
      <c r="AQ48" s="36">
        <v>4.3109999999999999</v>
      </c>
      <c r="AR48" s="36">
        <v>0.66226715686274085</v>
      </c>
      <c r="AS48" s="37">
        <v>0.121</v>
      </c>
      <c r="AT48" s="32"/>
      <c r="AU48" s="33"/>
      <c r="AV48" s="33"/>
      <c r="AW48" s="34"/>
    </row>
    <row r="49" spans="1:49" x14ac:dyDescent="0.25">
      <c r="A49" s="31">
        <v>2013</v>
      </c>
      <c r="B49" s="32"/>
      <c r="C49" s="33"/>
      <c r="D49" s="33"/>
      <c r="E49" s="34"/>
      <c r="F49" s="32"/>
      <c r="G49" s="33"/>
      <c r="H49" s="33"/>
      <c r="I49" s="34"/>
      <c r="J49" s="32"/>
      <c r="K49" s="33"/>
      <c r="L49" s="33"/>
      <c r="M49" s="34"/>
      <c r="N49" s="32"/>
      <c r="O49" s="33"/>
      <c r="P49" s="33"/>
      <c r="Q49" s="34"/>
      <c r="R49" s="32"/>
      <c r="S49" s="33"/>
      <c r="T49" s="33"/>
      <c r="U49" s="34"/>
      <c r="V49" s="35">
        <v>7.8949999999999996</v>
      </c>
      <c r="W49" s="36">
        <v>18.652000000000001</v>
      </c>
      <c r="X49" s="36">
        <v>13.055493055555559</v>
      </c>
      <c r="Y49" s="37">
        <v>12.883500000000002</v>
      </c>
      <c r="Z49" s="32">
        <v>8.02</v>
      </c>
      <c r="AA49" s="33">
        <v>19.175000000000001</v>
      </c>
      <c r="AB49" s="33">
        <v>13.072106182795661</v>
      </c>
      <c r="AC49" s="34">
        <v>12.968</v>
      </c>
      <c r="AD49" s="32">
        <v>7.4189999999999996</v>
      </c>
      <c r="AE49" s="33">
        <v>17.962</v>
      </c>
      <c r="AF49" s="33">
        <v>12.398196908602156</v>
      </c>
      <c r="AG49" s="34">
        <v>12.292</v>
      </c>
      <c r="AH49" s="32">
        <v>3.5910000000000002</v>
      </c>
      <c r="AI49" s="33">
        <v>16.486999999999998</v>
      </c>
      <c r="AJ49" s="33">
        <v>9.4378145833333491</v>
      </c>
      <c r="AK49" s="34">
        <v>9.6080000000000005</v>
      </c>
      <c r="AL49" s="32">
        <v>-4.0000000000000001E-3</v>
      </c>
      <c r="AM49" s="33">
        <v>7.1920000000000002</v>
      </c>
      <c r="AN49" s="33">
        <v>2.9410268817204268</v>
      </c>
      <c r="AO49" s="34">
        <v>2.903</v>
      </c>
      <c r="AP49" s="35">
        <v>-4.0000000000000001E-3</v>
      </c>
      <c r="AQ49" s="36">
        <v>3.3010000000000002</v>
      </c>
      <c r="AR49" s="36">
        <v>0.55686666666666074</v>
      </c>
      <c r="AS49" s="37">
        <v>5.0999999999999997E-2</v>
      </c>
      <c r="AT49" s="32"/>
      <c r="AU49" s="33"/>
      <c r="AV49" s="33"/>
      <c r="AW49" s="34"/>
    </row>
    <row r="50" spans="1:49" x14ac:dyDescent="0.25">
      <c r="A50" s="31">
        <v>2019</v>
      </c>
      <c r="B50" s="32"/>
      <c r="C50" s="33"/>
      <c r="D50" s="33"/>
      <c r="E50" s="34"/>
      <c r="F50" s="32"/>
      <c r="G50" s="33"/>
      <c r="H50" s="33"/>
      <c r="I50" s="34"/>
      <c r="J50" s="32"/>
      <c r="K50" s="33"/>
      <c r="L50" s="33"/>
      <c r="M50" s="34"/>
      <c r="N50" s="35">
        <v>0.56299999999999994</v>
      </c>
      <c r="O50" s="36">
        <v>8.1820000000000004</v>
      </c>
      <c r="P50" s="36">
        <v>3.3726760416666703</v>
      </c>
      <c r="Q50" s="37">
        <v>2.9430000000000001</v>
      </c>
      <c r="R50" s="32">
        <v>0.45300000000000001</v>
      </c>
      <c r="S50" s="33">
        <v>9.4719999999999995</v>
      </c>
      <c r="T50" s="33">
        <v>4.8302694892473035</v>
      </c>
      <c r="U50" s="34">
        <v>4.6230000000000002</v>
      </c>
      <c r="V50" s="32">
        <v>2.8370000000000002</v>
      </c>
      <c r="W50" s="33">
        <v>13.173</v>
      </c>
      <c r="X50" s="33">
        <v>6.8425423611110974</v>
      </c>
      <c r="Y50" s="34">
        <v>6.5730000000000004</v>
      </c>
      <c r="Z50" s="32">
        <v>5.7569999999999997</v>
      </c>
      <c r="AA50" s="33">
        <v>16.902999999999999</v>
      </c>
      <c r="AB50" s="33">
        <v>11.154554435483826</v>
      </c>
      <c r="AC50" s="34">
        <v>11.09</v>
      </c>
      <c r="AD50" s="32">
        <v>6.6740000000000004</v>
      </c>
      <c r="AE50" s="33">
        <v>17.475000000000001</v>
      </c>
      <c r="AF50" s="33">
        <v>11.968405241935448</v>
      </c>
      <c r="AG50" s="34">
        <v>11.916</v>
      </c>
      <c r="AH50" s="32">
        <v>0.78400000000000003</v>
      </c>
      <c r="AI50" s="33">
        <v>15.186999999999999</v>
      </c>
      <c r="AJ50" s="33">
        <v>8.5930687499999969</v>
      </c>
      <c r="AK50" s="34">
        <v>8.5809999999999995</v>
      </c>
      <c r="AL50" s="32">
        <v>0.01</v>
      </c>
      <c r="AM50" s="33">
        <v>11.236000000000001</v>
      </c>
      <c r="AN50" s="33">
        <v>2.1242439516129221</v>
      </c>
      <c r="AO50" s="34">
        <v>2.0880000000000001</v>
      </c>
      <c r="AP50" s="35"/>
      <c r="AQ50" s="36"/>
      <c r="AR50" s="36"/>
      <c r="AS50" s="37"/>
      <c r="AT50" s="32"/>
      <c r="AU50" s="33"/>
      <c r="AV50" s="33"/>
      <c r="AW50" s="34"/>
    </row>
    <row r="51" spans="1:49" x14ac:dyDescent="0.25">
      <c r="A51" s="115" t="s">
        <v>467</v>
      </c>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30"/>
    </row>
    <row r="52" spans="1:49" x14ac:dyDescent="0.25">
      <c r="A52" s="31">
        <v>2007</v>
      </c>
      <c r="B52" s="32"/>
      <c r="C52" s="33"/>
      <c r="D52" s="33"/>
      <c r="E52" s="34"/>
      <c r="F52" s="32"/>
      <c r="G52" s="33"/>
      <c r="H52" s="33"/>
      <c r="I52" s="34"/>
      <c r="J52" s="32"/>
      <c r="K52" s="33"/>
      <c r="L52" s="33"/>
      <c r="M52" s="34"/>
      <c r="N52" s="32"/>
      <c r="O52" s="33"/>
      <c r="P52" s="33"/>
      <c r="Q52" s="34"/>
      <c r="R52" s="32"/>
      <c r="S52" s="33"/>
      <c r="T52" s="33"/>
      <c r="U52" s="34"/>
      <c r="V52" s="35">
        <v>3.45</v>
      </c>
      <c r="W52" s="36">
        <v>16.399999999999999</v>
      </c>
      <c r="X52" s="36">
        <v>9.2253000845308666</v>
      </c>
      <c r="Y52" s="37">
        <v>8.65</v>
      </c>
      <c r="Z52" s="35">
        <v>7.95</v>
      </c>
      <c r="AA52" s="36">
        <v>19.63</v>
      </c>
      <c r="AB52" s="36">
        <v>13.756012216404853</v>
      </c>
      <c r="AC52" s="37">
        <v>13.594999999999999</v>
      </c>
      <c r="AD52" s="35">
        <v>7.55</v>
      </c>
      <c r="AE52" s="36">
        <v>18.399999999999999</v>
      </c>
      <c r="AF52" s="36">
        <v>12.169806848112383</v>
      </c>
      <c r="AG52" s="37">
        <v>12.05</v>
      </c>
      <c r="AH52" s="35">
        <v>2.23</v>
      </c>
      <c r="AI52" s="36">
        <v>14.32</v>
      </c>
      <c r="AJ52" s="36">
        <v>8.0014535901926447</v>
      </c>
      <c r="AK52" s="37">
        <v>7.61</v>
      </c>
      <c r="AL52" s="35">
        <v>0.17</v>
      </c>
      <c r="AM52" s="36">
        <v>8.51</v>
      </c>
      <c r="AN52" s="36">
        <v>3.8134607843137269</v>
      </c>
      <c r="AO52" s="37">
        <v>3.86</v>
      </c>
      <c r="AP52" s="35">
        <v>0.06</v>
      </c>
      <c r="AQ52" s="36">
        <v>2.92</v>
      </c>
      <c r="AR52" s="36">
        <v>0.64895833333333341</v>
      </c>
      <c r="AS52" s="37">
        <v>0.36</v>
      </c>
      <c r="AT52" s="32"/>
      <c r="AU52" s="33"/>
      <c r="AV52" s="33"/>
      <c r="AW52" s="34"/>
    </row>
    <row r="53" spans="1:49" x14ac:dyDescent="0.25">
      <c r="A53" s="31">
        <v>2008</v>
      </c>
      <c r="B53" s="32"/>
      <c r="C53" s="33"/>
      <c r="D53" s="33"/>
      <c r="E53" s="34"/>
      <c r="F53" s="32"/>
      <c r="G53" s="33"/>
      <c r="H53" s="33"/>
      <c r="I53" s="34"/>
      <c r="J53" s="32"/>
      <c r="K53" s="33"/>
      <c r="L53" s="33"/>
      <c r="M53" s="34"/>
      <c r="N53" s="32"/>
      <c r="O53" s="33"/>
      <c r="P53" s="33"/>
      <c r="Q53" s="34"/>
      <c r="R53" s="32"/>
      <c r="S53" s="33"/>
      <c r="T53" s="33"/>
      <c r="U53" s="34"/>
      <c r="V53" s="35">
        <v>3.26</v>
      </c>
      <c r="W53" s="36">
        <v>13.82</v>
      </c>
      <c r="X53" s="36">
        <v>7.3903977272727301</v>
      </c>
      <c r="Y53" s="37">
        <v>7.0750000000000002</v>
      </c>
      <c r="Z53" s="35">
        <v>6.96</v>
      </c>
      <c r="AA53" s="36">
        <v>16.07</v>
      </c>
      <c r="AB53" s="36">
        <v>11.339109589041099</v>
      </c>
      <c r="AC53" s="37">
        <v>11.285</v>
      </c>
      <c r="AD53" s="35">
        <v>6.58</v>
      </c>
      <c r="AE53" s="36">
        <v>16.96</v>
      </c>
      <c r="AF53" s="36">
        <v>11.602299465240639</v>
      </c>
      <c r="AG53" s="37">
        <v>11.545</v>
      </c>
      <c r="AH53" s="35">
        <v>3.64</v>
      </c>
      <c r="AI53" s="36">
        <v>13.39</v>
      </c>
      <c r="AJ53" s="36">
        <v>8.7978342245989296</v>
      </c>
      <c r="AK53" s="37">
        <v>8.83</v>
      </c>
      <c r="AL53" s="35">
        <v>0.16</v>
      </c>
      <c r="AM53" s="36">
        <v>4.83</v>
      </c>
      <c r="AN53" s="36">
        <v>2.1146802325581397</v>
      </c>
      <c r="AO53" s="37">
        <v>2.1399999999999997</v>
      </c>
      <c r="AP53" s="35">
        <v>0.1</v>
      </c>
      <c r="AQ53" s="36">
        <v>4.84</v>
      </c>
      <c r="AR53" s="36">
        <v>2.0214970059880266</v>
      </c>
      <c r="AS53" s="37">
        <v>2.2000000000000002</v>
      </c>
      <c r="AT53" s="32"/>
      <c r="AU53" s="33"/>
      <c r="AV53" s="33"/>
      <c r="AW53" s="34"/>
    </row>
    <row r="54" spans="1:49" x14ac:dyDescent="0.25">
      <c r="A54" s="31">
        <v>2009</v>
      </c>
      <c r="B54" s="32"/>
      <c r="C54" s="33"/>
      <c r="D54" s="33"/>
      <c r="E54" s="34"/>
      <c r="F54" s="32"/>
      <c r="G54" s="33"/>
      <c r="H54" s="33"/>
      <c r="I54" s="34"/>
      <c r="J54" s="32"/>
      <c r="K54" s="33"/>
      <c r="L54" s="33"/>
      <c r="M54" s="34"/>
      <c r="N54" s="32"/>
      <c r="O54" s="33"/>
      <c r="P54" s="33"/>
      <c r="Q54" s="34"/>
      <c r="R54" s="35">
        <v>0.46</v>
      </c>
      <c r="S54" s="36">
        <v>9.82</v>
      </c>
      <c r="T54" s="36">
        <v>4.8633075221238951</v>
      </c>
      <c r="U54" s="37">
        <v>4.42</v>
      </c>
      <c r="V54" s="35">
        <v>3.05</v>
      </c>
      <c r="W54" s="36">
        <v>13.71</v>
      </c>
      <c r="X54" s="36">
        <v>6.330252808988762</v>
      </c>
      <c r="Y54" s="37">
        <v>5.8149999999999995</v>
      </c>
      <c r="Z54" s="35">
        <v>4.8600000000000003</v>
      </c>
      <c r="AA54" s="36">
        <v>17.260000000000002</v>
      </c>
      <c r="AB54" s="36">
        <v>10.650919037199136</v>
      </c>
      <c r="AC54" s="37">
        <v>10.4</v>
      </c>
      <c r="AD54" s="35">
        <v>5.59</v>
      </c>
      <c r="AE54" s="36">
        <v>16.71</v>
      </c>
      <c r="AF54" s="36">
        <v>11.063005427408401</v>
      </c>
      <c r="AG54" s="37">
        <v>10.76</v>
      </c>
      <c r="AH54" s="35">
        <v>4.18</v>
      </c>
      <c r="AI54" s="36">
        <v>14.53</v>
      </c>
      <c r="AJ54" s="36">
        <v>9.9349487554904972</v>
      </c>
      <c r="AK54" s="37">
        <v>9.93</v>
      </c>
      <c r="AL54" s="35">
        <v>0.15</v>
      </c>
      <c r="AM54" s="36">
        <v>7.13</v>
      </c>
      <c r="AN54" s="36">
        <v>3.2171501532175655</v>
      </c>
      <c r="AO54" s="37">
        <v>3.27</v>
      </c>
      <c r="AP54" s="32"/>
      <c r="AQ54" s="33"/>
      <c r="AR54" s="33"/>
      <c r="AS54" s="34"/>
      <c r="AT54" s="32"/>
      <c r="AU54" s="33"/>
      <c r="AV54" s="33"/>
      <c r="AW54" s="34"/>
    </row>
    <row r="55" spans="1:49" x14ac:dyDescent="0.25">
      <c r="A55" s="31">
        <v>2010</v>
      </c>
      <c r="B55" s="32"/>
      <c r="C55" s="33"/>
      <c r="D55" s="33"/>
      <c r="E55" s="34"/>
      <c r="F55" s="32"/>
      <c r="G55" s="33"/>
      <c r="H55" s="33"/>
      <c r="I55" s="34"/>
      <c r="J55" s="35">
        <v>-0.10100000000000001</v>
      </c>
      <c r="K55" s="36">
        <v>2.41</v>
      </c>
      <c r="L55" s="36">
        <v>0.48127916666666598</v>
      </c>
      <c r="M55" s="37">
        <v>0.34300000000000003</v>
      </c>
      <c r="N55" s="32">
        <v>-0.10100000000000001</v>
      </c>
      <c r="O55" s="33">
        <v>11.041</v>
      </c>
      <c r="P55" s="33">
        <v>1.8710173611111125</v>
      </c>
      <c r="Q55" s="34">
        <v>1.33</v>
      </c>
      <c r="R55" s="32">
        <v>7.9000000000000001E-2</v>
      </c>
      <c r="S55" s="33">
        <v>11.127000000000001</v>
      </c>
      <c r="T55" s="33">
        <v>4.1920672043010754</v>
      </c>
      <c r="U55" s="34">
        <v>4.0369999999999999</v>
      </c>
      <c r="V55" s="32">
        <v>2.2890000000000001</v>
      </c>
      <c r="W55" s="33">
        <v>12.823</v>
      </c>
      <c r="X55" s="33">
        <v>6.2090048611111195</v>
      </c>
      <c r="Y55" s="34">
        <v>5.6159999999999997</v>
      </c>
      <c r="Z55" s="32">
        <v>5.024</v>
      </c>
      <c r="AA55" s="33">
        <v>16.582000000000001</v>
      </c>
      <c r="AB55" s="33">
        <v>10.726723790322579</v>
      </c>
      <c r="AC55" s="34">
        <v>10.59</v>
      </c>
      <c r="AD55" s="32">
        <v>6.3310000000000004</v>
      </c>
      <c r="AE55" s="33">
        <v>15.939</v>
      </c>
      <c r="AF55" s="33">
        <v>10.87457728494625</v>
      </c>
      <c r="AG55" s="34">
        <v>10.59</v>
      </c>
      <c r="AH55" s="32">
        <v>3.9060000000000001</v>
      </c>
      <c r="AI55" s="33">
        <v>13.57</v>
      </c>
      <c r="AJ55" s="33">
        <v>8.1183652777777837</v>
      </c>
      <c r="AK55" s="34">
        <v>8.1199999999999992</v>
      </c>
      <c r="AL55" s="32">
        <v>0.38400000000000001</v>
      </c>
      <c r="AM55" s="33">
        <v>11.419</v>
      </c>
      <c r="AN55" s="33">
        <v>4.898468413978474</v>
      </c>
      <c r="AO55" s="34">
        <v>4.7140000000000004</v>
      </c>
      <c r="AP55" s="41"/>
      <c r="AQ55" s="42"/>
      <c r="AR55" s="42"/>
      <c r="AS55" s="43"/>
      <c r="AT55" s="50"/>
      <c r="AU55" s="44"/>
      <c r="AV55" s="44"/>
      <c r="AW55" s="52"/>
    </row>
    <row r="56" spans="1:49" x14ac:dyDescent="0.25">
      <c r="A56" s="31">
        <v>2011</v>
      </c>
      <c r="B56" s="50"/>
      <c r="C56" s="44"/>
      <c r="D56" s="44"/>
      <c r="E56" s="52"/>
      <c r="F56" s="41"/>
      <c r="G56" s="42"/>
      <c r="H56" s="42"/>
      <c r="I56" s="43"/>
      <c r="J56" s="41"/>
      <c r="K56" s="42"/>
      <c r="L56" s="42"/>
      <c r="M56" s="43"/>
      <c r="N56" s="41">
        <v>-0.02</v>
      </c>
      <c r="O56" s="42">
        <v>6.76</v>
      </c>
      <c r="P56" s="42">
        <v>1.7756103714085494</v>
      </c>
      <c r="Q56" s="43">
        <v>1.44</v>
      </c>
      <c r="R56" s="35">
        <v>0.26</v>
      </c>
      <c r="S56" s="36">
        <v>9.06</v>
      </c>
      <c r="T56" s="36">
        <v>3.9733013698630102</v>
      </c>
      <c r="U56" s="37">
        <v>3.64</v>
      </c>
      <c r="V56" s="35">
        <v>2.29</v>
      </c>
      <c r="W56" s="36">
        <v>10.5</v>
      </c>
      <c r="X56" s="36">
        <v>5.5742038690476203</v>
      </c>
      <c r="Y56" s="37">
        <v>5.19</v>
      </c>
      <c r="Z56" s="35">
        <v>3.79</v>
      </c>
      <c r="AA56" s="36">
        <v>15.61</v>
      </c>
      <c r="AB56" s="36">
        <v>9.3402146814404361</v>
      </c>
      <c r="AC56" s="37">
        <v>9.0549999999999997</v>
      </c>
      <c r="AD56" s="35">
        <v>6.29</v>
      </c>
      <c r="AE56" s="36">
        <v>16.07</v>
      </c>
      <c r="AF56" s="36">
        <v>10.794466759002782</v>
      </c>
      <c r="AG56" s="37">
        <v>10.715</v>
      </c>
      <c r="AH56" s="35">
        <v>4.47</v>
      </c>
      <c r="AI56" s="36">
        <v>13.04</v>
      </c>
      <c r="AJ56" s="36">
        <v>8.791624293785322</v>
      </c>
      <c r="AK56" s="37">
        <v>8.92</v>
      </c>
      <c r="AL56" s="35">
        <v>0.27</v>
      </c>
      <c r="AM56" s="36">
        <v>10.82</v>
      </c>
      <c r="AN56" s="36">
        <v>4.4936623553437665</v>
      </c>
      <c r="AO56" s="37">
        <v>4.67</v>
      </c>
      <c r="AP56" s="35">
        <v>0.14000000000000001</v>
      </c>
      <c r="AQ56" s="36">
        <v>2.5499999999999998</v>
      </c>
      <c r="AR56" s="36">
        <v>0.33112299465240613</v>
      </c>
      <c r="AS56" s="37">
        <v>0.25</v>
      </c>
      <c r="AT56" s="32"/>
      <c r="AU56" s="33"/>
      <c r="AV56" s="33"/>
      <c r="AW56" s="34"/>
    </row>
    <row r="57" spans="1:49" x14ac:dyDescent="0.25">
      <c r="A57" s="31">
        <v>2012</v>
      </c>
      <c r="B57" s="32"/>
      <c r="C57" s="33"/>
      <c r="D57" s="33"/>
      <c r="E57" s="34"/>
      <c r="F57" s="32"/>
      <c r="G57" s="33"/>
      <c r="H57" s="33"/>
      <c r="I57" s="34"/>
      <c r="J57" s="32"/>
      <c r="K57" s="33"/>
      <c r="L57" s="33"/>
      <c r="M57" s="34"/>
      <c r="N57" s="35">
        <v>0.78400000000000003</v>
      </c>
      <c r="O57" s="36">
        <v>7.782</v>
      </c>
      <c r="P57" s="36">
        <v>3.5157160087719292</v>
      </c>
      <c r="Q57" s="37">
        <v>3.0489999999999999</v>
      </c>
      <c r="R57" s="32">
        <v>1.2210000000000001</v>
      </c>
      <c r="S57" s="33">
        <v>10.455</v>
      </c>
      <c r="T57" s="33">
        <v>4.8877311827956946</v>
      </c>
      <c r="U57" s="34">
        <v>4.5190000000000001</v>
      </c>
      <c r="V57" s="32">
        <v>2.3029999999999999</v>
      </c>
      <c r="W57" s="33">
        <v>14.324999999999999</v>
      </c>
      <c r="X57" s="33">
        <v>7.0752111111111011</v>
      </c>
      <c r="Y57" s="34">
        <v>6.5730000000000004</v>
      </c>
      <c r="Z57" s="32">
        <v>5.45</v>
      </c>
      <c r="AA57" s="33">
        <v>17.283999999999999</v>
      </c>
      <c r="AB57" s="33">
        <v>11.754265456989195</v>
      </c>
      <c r="AC57" s="34">
        <v>11.625</v>
      </c>
      <c r="AD57" s="32">
        <v>5.86</v>
      </c>
      <c r="AE57" s="33">
        <v>16.808</v>
      </c>
      <c r="AF57" s="33">
        <v>11.154300403225767</v>
      </c>
      <c r="AG57" s="34">
        <v>11.138999999999999</v>
      </c>
      <c r="AH57" s="32">
        <v>3.9980000000000002</v>
      </c>
      <c r="AI57" s="33">
        <v>13.846</v>
      </c>
      <c r="AJ57" s="33">
        <v>8.5580423611110579</v>
      </c>
      <c r="AK57" s="34">
        <v>8.68</v>
      </c>
      <c r="AL57" s="32">
        <v>0.34300000000000003</v>
      </c>
      <c r="AM57" s="33">
        <v>10.747999999999999</v>
      </c>
      <c r="AN57" s="33">
        <v>3.7702473118279536</v>
      </c>
      <c r="AO57" s="34">
        <v>3.7879999999999998</v>
      </c>
      <c r="AP57" s="32"/>
      <c r="AQ57" s="33"/>
      <c r="AR57" s="33"/>
      <c r="AS57" s="34"/>
      <c r="AT57" s="32"/>
      <c r="AU57" s="33"/>
      <c r="AV57" s="33"/>
      <c r="AW57" s="34"/>
    </row>
    <row r="58" spans="1:49" x14ac:dyDescent="0.25">
      <c r="A58" s="31">
        <v>2013</v>
      </c>
      <c r="B58" s="32"/>
      <c r="C58" s="33"/>
      <c r="D58" s="33"/>
      <c r="E58" s="34"/>
      <c r="F58" s="32"/>
      <c r="G58" s="33"/>
      <c r="H58" s="33"/>
      <c r="I58" s="34"/>
      <c r="J58" s="35">
        <v>0.23200000000000001</v>
      </c>
      <c r="K58" s="36">
        <v>4.7270000000000003</v>
      </c>
      <c r="L58" s="36">
        <v>1.9664166666666658</v>
      </c>
      <c r="M58" s="37">
        <v>1.548</v>
      </c>
      <c r="N58" s="32">
        <v>0.23200000000000001</v>
      </c>
      <c r="O58" s="33">
        <v>10.161</v>
      </c>
      <c r="P58" s="33">
        <v>3.2529861111111074</v>
      </c>
      <c r="Q58" s="34">
        <v>2.8370000000000002</v>
      </c>
      <c r="R58" s="32">
        <v>0.23200000000000001</v>
      </c>
      <c r="S58" s="33">
        <v>11.236000000000001</v>
      </c>
      <c r="T58" s="33">
        <v>5.3672809139784823</v>
      </c>
      <c r="U58" s="34">
        <v>5.141</v>
      </c>
      <c r="V58" s="32">
        <v>3.472</v>
      </c>
      <c r="W58" s="33">
        <v>18.425999999999998</v>
      </c>
      <c r="X58" s="33">
        <v>9.0574402777777525</v>
      </c>
      <c r="Y58" s="34">
        <v>8.68</v>
      </c>
      <c r="Z58" s="32">
        <v>8.1820000000000004</v>
      </c>
      <c r="AA58" s="33">
        <v>18.806000000000001</v>
      </c>
      <c r="AB58" s="33">
        <v>13.222098118279552</v>
      </c>
      <c r="AC58" s="34">
        <v>13.173</v>
      </c>
      <c r="AD58" s="32">
        <v>8.1820000000000004</v>
      </c>
      <c r="AE58" s="33">
        <v>17.379000000000001</v>
      </c>
      <c r="AF58" s="33">
        <v>12.567176075268794</v>
      </c>
      <c r="AG58" s="34">
        <v>12.497</v>
      </c>
      <c r="AH58" s="32">
        <v>4.5190000000000001</v>
      </c>
      <c r="AI58" s="33">
        <v>16.713000000000001</v>
      </c>
      <c r="AJ58" s="33">
        <v>9.8424368055555451</v>
      </c>
      <c r="AK58" s="34">
        <v>10.063000000000001</v>
      </c>
      <c r="AL58" s="32">
        <v>0.56299999999999994</v>
      </c>
      <c r="AM58" s="33">
        <v>7.4809999999999999</v>
      </c>
      <c r="AN58" s="33">
        <v>3.2724489247311794</v>
      </c>
      <c r="AO58" s="34">
        <v>3.1549999999999998</v>
      </c>
      <c r="AP58" s="35">
        <v>0.23200000000000001</v>
      </c>
      <c r="AQ58" s="36">
        <v>3.8929999999999998</v>
      </c>
      <c r="AR58" s="36">
        <v>0.95935520833332288</v>
      </c>
      <c r="AS58" s="37">
        <v>0.56299999999999994</v>
      </c>
      <c r="AT58" s="32"/>
      <c r="AU58" s="33"/>
      <c r="AV58" s="33"/>
      <c r="AW58" s="34"/>
    </row>
    <row r="59" spans="1:49" x14ac:dyDescent="0.25">
      <c r="A59" s="31">
        <v>2014</v>
      </c>
      <c r="B59" s="32"/>
      <c r="C59" s="33"/>
      <c r="D59" s="33"/>
      <c r="E59" s="34"/>
      <c r="F59" s="32"/>
      <c r="G59" s="33"/>
      <c r="H59" s="33"/>
      <c r="I59" s="34"/>
      <c r="J59" s="35"/>
      <c r="K59" s="36"/>
      <c r="L59" s="36"/>
      <c r="M59" s="37"/>
      <c r="N59" s="35">
        <v>0.23200000000000001</v>
      </c>
      <c r="O59" s="36">
        <v>9.3729999999999993</v>
      </c>
      <c r="P59" s="36">
        <v>3.2193025793650762</v>
      </c>
      <c r="Q59" s="37">
        <v>2.8370000000000002</v>
      </c>
      <c r="R59" s="32">
        <v>1.548</v>
      </c>
      <c r="S59" s="33">
        <v>9.9649999999999999</v>
      </c>
      <c r="T59" s="33">
        <v>4.8856995967741925</v>
      </c>
      <c r="U59" s="34">
        <v>4.5190000000000001</v>
      </c>
      <c r="V59" s="32">
        <v>3.472</v>
      </c>
      <c r="W59" s="33">
        <v>13.365</v>
      </c>
      <c r="X59" s="33">
        <v>7.0649340277777632</v>
      </c>
      <c r="Y59" s="34">
        <v>6.7750000000000004</v>
      </c>
      <c r="Z59" s="32">
        <v>5.86</v>
      </c>
      <c r="AA59" s="33">
        <v>17.283999999999999</v>
      </c>
      <c r="AB59" s="33">
        <v>12.052011424731152</v>
      </c>
      <c r="AC59" s="34">
        <v>11.916</v>
      </c>
      <c r="AD59" s="32">
        <v>7.28</v>
      </c>
      <c r="AE59" s="33">
        <v>16.236999999999998</v>
      </c>
      <c r="AF59" s="33">
        <v>11.648643145161271</v>
      </c>
      <c r="AG59" s="34">
        <v>11.528</v>
      </c>
      <c r="AH59" s="32">
        <v>4.1020000000000003</v>
      </c>
      <c r="AI59" s="33">
        <v>13.076000000000001</v>
      </c>
      <c r="AJ59" s="33">
        <v>9.3867701388888438</v>
      </c>
      <c r="AK59" s="34">
        <v>9.5709999999999997</v>
      </c>
      <c r="AL59" s="32">
        <v>1.4390000000000001</v>
      </c>
      <c r="AM59" s="33">
        <v>10.063000000000001</v>
      </c>
      <c r="AN59" s="33">
        <v>5.5139301075268516</v>
      </c>
      <c r="AO59" s="34">
        <v>5.45</v>
      </c>
      <c r="AP59" s="35">
        <v>0.89300000000000002</v>
      </c>
      <c r="AQ59" s="36">
        <v>4.2069999999999999</v>
      </c>
      <c r="AR59" s="36">
        <v>2.6910572916666688</v>
      </c>
      <c r="AS59" s="37">
        <v>2.9430000000000001</v>
      </c>
      <c r="AT59" s="32"/>
      <c r="AU59" s="33"/>
      <c r="AV59" s="33"/>
      <c r="AW59" s="34"/>
    </row>
    <row r="60" spans="1:49" x14ac:dyDescent="0.25">
      <c r="A60" s="31">
        <v>2015</v>
      </c>
      <c r="B60" s="32"/>
      <c r="C60" s="33"/>
      <c r="D60" s="33"/>
      <c r="E60" s="34"/>
      <c r="F60" s="32"/>
      <c r="G60" s="33"/>
      <c r="H60" s="33"/>
      <c r="I60" s="34"/>
      <c r="J60" s="35"/>
      <c r="K60" s="36"/>
      <c r="L60" s="36"/>
      <c r="M60" s="37"/>
      <c r="N60" s="35">
        <v>0.04</v>
      </c>
      <c r="O60" s="36">
        <v>10.47</v>
      </c>
      <c r="P60" s="36">
        <v>3.71163340724316</v>
      </c>
      <c r="Q60" s="37">
        <v>3.33</v>
      </c>
      <c r="R60" s="35">
        <v>2.1800000000000002</v>
      </c>
      <c r="S60" s="36">
        <v>11.39</v>
      </c>
      <c r="T60" s="36">
        <v>5.7815485203028194</v>
      </c>
      <c r="U60" s="37">
        <v>5.54</v>
      </c>
      <c r="V60" s="35">
        <v>4.01</v>
      </c>
      <c r="W60" s="36">
        <v>18.260000000000002</v>
      </c>
      <c r="X60" s="36">
        <v>9.9094289793004915</v>
      </c>
      <c r="Y60" s="37">
        <v>9.5399999999999991</v>
      </c>
      <c r="Z60" s="35">
        <v>7.51</v>
      </c>
      <c r="AA60" s="36">
        <v>18.3</v>
      </c>
      <c r="AB60" s="36">
        <v>12.245546159267079</v>
      </c>
      <c r="AC60" s="37">
        <v>12.11</v>
      </c>
      <c r="AD60" s="35">
        <v>7.88</v>
      </c>
      <c r="AE60" s="36">
        <v>15.98</v>
      </c>
      <c r="AF60" s="36">
        <v>10.899025454545468</v>
      </c>
      <c r="AG60" s="37">
        <v>10.96</v>
      </c>
      <c r="AH60" s="35">
        <v>4.54</v>
      </c>
      <c r="AI60" s="36">
        <v>13.99</v>
      </c>
      <c r="AJ60" s="36">
        <v>8.8163452131376694</v>
      </c>
      <c r="AK60" s="37">
        <v>8.7799999999999994</v>
      </c>
      <c r="AL60" s="35">
        <v>2.19</v>
      </c>
      <c r="AM60" s="36">
        <v>10.64</v>
      </c>
      <c r="AN60" s="36">
        <v>6.0846524432209081</v>
      </c>
      <c r="AO60" s="37">
        <v>6.2</v>
      </c>
      <c r="AP60" s="35"/>
      <c r="AQ60" s="36"/>
      <c r="AR60" s="36"/>
      <c r="AS60" s="37"/>
      <c r="AT60" s="41"/>
      <c r="AU60" s="42"/>
      <c r="AV60" s="42"/>
      <c r="AW60" s="43"/>
    </row>
    <row r="61" spans="1:49" s="84" customFormat="1" x14ac:dyDescent="0.25">
      <c r="A61" s="51">
        <v>2016</v>
      </c>
      <c r="B61" s="50"/>
      <c r="C61" s="44"/>
      <c r="D61" s="44"/>
      <c r="E61" s="52"/>
      <c r="F61" s="50"/>
      <c r="G61" s="44"/>
      <c r="H61" s="44"/>
      <c r="I61" s="52"/>
      <c r="J61" s="41"/>
      <c r="K61" s="42"/>
      <c r="L61" s="42"/>
      <c r="M61" s="43"/>
      <c r="N61" s="41">
        <v>0.56999999999999995</v>
      </c>
      <c r="O61" s="42">
        <v>8.2200000000000006</v>
      </c>
      <c r="P61" s="42">
        <v>3.6142899408284026</v>
      </c>
      <c r="Q61" s="43">
        <v>3.36</v>
      </c>
      <c r="R61" s="41">
        <v>1.93</v>
      </c>
      <c r="S61" s="42">
        <v>10.94</v>
      </c>
      <c r="T61" s="42">
        <v>5.4373218142548581</v>
      </c>
      <c r="U61" s="43">
        <v>5.03</v>
      </c>
      <c r="V61" s="41">
        <v>3.58</v>
      </c>
      <c r="W61" s="42">
        <v>16.54</v>
      </c>
      <c r="X61" s="42">
        <v>8.6342101341281587</v>
      </c>
      <c r="Y61" s="43">
        <v>8.1300000000000008</v>
      </c>
      <c r="Z61" s="41">
        <v>6.15</v>
      </c>
      <c r="AA61" s="42">
        <v>17.52</v>
      </c>
      <c r="AB61" s="42">
        <v>11.770995962314942</v>
      </c>
      <c r="AC61" s="43">
        <v>11.75</v>
      </c>
      <c r="AD61" s="41">
        <v>6.78</v>
      </c>
      <c r="AE61" s="42">
        <v>15.98</v>
      </c>
      <c r="AF61" s="42">
        <v>10.188341601700929</v>
      </c>
      <c r="AG61" s="43">
        <v>9.94</v>
      </c>
      <c r="AH61" s="41">
        <v>1.75</v>
      </c>
      <c r="AI61" s="42">
        <v>11.26</v>
      </c>
      <c r="AJ61" s="42">
        <v>6.8996946564885491</v>
      </c>
      <c r="AK61" s="43">
        <v>6.86</v>
      </c>
      <c r="AL61" s="41">
        <v>1.75</v>
      </c>
      <c r="AM61" s="42">
        <v>8.85</v>
      </c>
      <c r="AN61" s="42">
        <v>4.7084737221022293</v>
      </c>
      <c r="AO61" s="43">
        <v>4.7300000000000004</v>
      </c>
      <c r="AP61" s="50"/>
      <c r="AQ61" s="44"/>
      <c r="AR61" s="44"/>
      <c r="AS61" s="52"/>
      <c r="AT61" s="50"/>
      <c r="AU61" s="44"/>
      <c r="AV61" s="44"/>
      <c r="AW61" s="52"/>
    </row>
    <row r="62" spans="1:49" s="84" customFormat="1" x14ac:dyDescent="0.25">
      <c r="A62" s="51">
        <v>2017</v>
      </c>
      <c r="B62" s="50"/>
      <c r="C62" s="44"/>
      <c r="D62" s="44"/>
      <c r="E62" s="52"/>
      <c r="F62" s="50"/>
      <c r="G62" s="44"/>
      <c r="H62" s="44"/>
      <c r="I62" s="52"/>
      <c r="J62" s="41"/>
      <c r="K62" s="42"/>
      <c r="L62" s="42"/>
      <c r="M62" s="43"/>
      <c r="N62" s="41">
        <v>1.17</v>
      </c>
      <c r="O62" s="42">
        <v>7.83</v>
      </c>
      <c r="P62" s="42">
        <v>3.7985984848484851</v>
      </c>
      <c r="Q62" s="43">
        <v>3.48</v>
      </c>
      <c r="R62" s="41">
        <v>2.0099999999999998</v>
      </c>
      <c r="S62" s="42">
        <v>9.0500000000000007</v>
      </c>
      <c r="T62" s="42">
        <v>4.4838566037735905</v>
      </c>
      <c r="U62" s="43">
        <v>4.01</v>
      </c>
      <c r="V62" s="41">
        <v>2.81</v>
      </c>
      <c r="W62" s="42">
        <v>11.69</v>
      </c>
      <c r="X62" s="42">
        <v>6.264030950626382</v>
      </c>
      <c r="Y62" s="43">
        <v>5.87</v>
      </c>
      <c r="Z62" s="41">
        <v>5.64</v>
      </c>
      <c r="AA62" s="42">
        <v>15.2</v>
      </c>
      <c r="AB62" s="42">
        <v>10.530600139567341</v>
      </c>
      <c r="AC62" s="43">
        <v>10.42</v>
      </c>
      <c r="AD62" s="41">
        <v>7.64</v>
      </c>
      <c r="AE62" s="42">
        <v>14.06</v>
      </c>
      <c r="AF62" s="42">
        <v>10.914060258249643</v>
      </c>
      <c r="AG62" s="43">
        <v>11.01</v>
      </c>
      <c r="AH62" s="41">
        <v>0.72</v>
      </c>
      <c r="AI62" s="42">
        <v>10.98</v>
      </c>
      <c r="AJ62" s="42">
        <v>5.087939944134078</v>
      </c>
      <c r="AK62" s="43">
        <v>4.9249999999999998</v>
      </c>
      <c r="AL62" s="41">
        <v>0.5</v>
      </c>
      <c r="AM62" s="42">
        <v>6.18</v>
      </c>
      <c r="AN62" s="42">
        <v>3.1095251396648051</v>
      </c>
      <c r="AO62" s="43">
        <v>3.0949999999999998</v>
      </c>
      <c r="AP62" s="41"/>
      <c r="AQ62" s="42"/>
      <c r="AR62" s="42"/>
      <c r="AS62" s="43"/>
      <c r="AT62" s="50"/>
      <c r="AU62" s="44"/>
      <c r="AV62" s="44"/>
      <c r="AW62" s="52"/>
    </row>
    <row r="63" spans="1:49" s="84" customFormat="1" x14ac:dyDescent="0.25">
      <c r="A63" s="51">
        <v>2018</v>
      </c>
      <c r="B63" s="41"/>
      <c r="C63" s="42"/>
      <c r="D63" s="42"/>
      <c r="E63" s="43"/>
      <c r="F63" s="50"/>
      <c r="G63" s="44"/>
      <c r="H63" s="44"/>
      <c r="I63" s="52"/>
      <c r="J63" s="50"/>
      <c r="K63" s="44"/>
      <c r="L63" s="44"/>
      <c r="M63" s="52"/>
      <c r="N63" s="41">
        <v>0.1</v>
      </c>
      <c r="O63" s="42">
        <v>7.25</v>
      </c>
      <c r="P63" s="42">
        <v>2.7850071839080495</v>
      </c>
      <c r="Q63" s="43">
        <v>2.52</v>
      </c>
      <c r="R63" s="41">
        <v>2.0699999999999998</v>
      </c>
      <c r="S63" s="42">
        <v>9.5299999999999994</v>
      </c>
      <c r="T63" s="42">
        <v>5.1537589670014352</v>
      </c>
      <c r="U63" s="43">
        <v>4.9400000000000004</v>
      </c>
      <c r="V63" s="41">
        <v>3.07</v>
      </c>
      <c r="W63" s="42">
        <v>13.59</v>
      </c>
      <c r="X63" s="42">
        <v>8.0062592047128014</v>
      </c>
      <c r="Y63" s="43">
        <v>7.8</v>
      </c>
      <c r="Z63" s="41">
        <v>5.86</v>
      </c>
      <c r="AA63" s="42">
        <v>16.14</v>
      </c>
      <c r="AB63" s="42">
        <v>11.754568245125352</v>
      </c>
      <c r="AC63" s="43">
        <v>11.78</v>
      </c>
      <c r="AD63" s="41">
        <v>5.85</v>
      </c>
      <c r="AE63" s="42">
        <v>16.61</v>
      </c>
      <c r="AF63" s="42">
        <v>11.259514844315719</v>
      </c>
      <c r="AG63" s="43">
        <v>11.09</v>
      </c>
      <c r="AH63" s="41">
        <v>0.77</v>
      </c>
      <c r="AI63" s="42">
        <v>12.64</v>
      </c>
      <c r="AJ63" s="42">
        <v>6.9994394299287332</v>
      </c>
      <c r="AK63" s="43">
        <v>6.97</v>
      </c>
      <c r="AL63" s="41">
        <v>0.6</v>
      </c>
      <c r="AM63" s="42">
        <v>9.14</v>
      </c>
      <c r="AN63" s="42">
        <v>4.3666342817487926</v>
      </c>
      <c r="AO63" s="43">
        <v>4.43</v>
      </c>
      <c r="AP63" s="50"/>
      <c r="AQ63" s="44"/>
      <c r="AR63" s="44"/>
      <c r="AS63" s="52"/>
      <c r="AT63" s="50"/>
      <c r="AU63" s="44"/>
      <c r="AV63" s="44"/>
      <c r="AW63" s="52"/>
    </row>
    <row r="64" spans="1:49" s="84" customFormat="1" x14ac:dyDescent="0.25">
      <c r="A64" s="204" t="s">
        <v>552</v>
      </c>
      <c r="B64" s="41"/>
      <c r="C64" s="42"/>
      <c r="D64" s="42"/>
      <c r="E64" s="43"/>
      <c r="F64" s="50"/>
      <c r="G64" s="44"/>
      <c r="H64" s="44"/>
      <c r="I64" s="52"/>
      <c r="J64" s="50"/>
      <c r="K64" s="44"/>
      <c r="L64" s="44"/>
      <c r="M64" s="52"/>
      <c r="N64" s="41"/>
      <c r="O64" s="42"/>
      <c r="P64" s="42"/>
      <c r="Q64" s="43"/>
      <c r="R64" s="41"/>
      <c r="S64" s="42"/>
      <c r="T64" s="42"/>
      <c r="U64" s="43"/>
      <c r="V64" s="41"/>
      <c r="W64" s="42"/>
      <c r="X64" s="42"/>
      <c r="Y64" s="43"/>
      <c r="Z64" s="41"/>
      <c r="AA64" s="42"/>
      <c r="AB64" s="42"/>
      <c r="AC64" s="43"/>
      <c r="AD64" s="41"/>
      <c r="AE64" s="42"/>
      <c r="AF64" s="42"/>
      <c r="AG64" s="43"/>
      <c r="AH64" s="41"/>
      <c r="AI64" s="42"/>
      <c r="AJ64" s="42"/>
      <c r="AK64" s="43"/>
      <c r="AL64" s="41"/>
      <c r="AM64" s="42"/>
      <c r="AN64" s="42"/>
      <c r="AO64" s="43"/>
      <c r="AP64" s="50"/>
      <c r="AQ64" s="44"/>
      <c r="AR64" s="44"/>
      <c r="AS64" s="52"/>
      <c r="AT64" s="50"/>
      <c r="AU64" s="44"/>
      <c r="AV64" s="44"/>
      <c r="AW64" s="52"/>
    </row>
    <row r="65" spans="1:49" s="84" customFormat="1" x14ac:dyDescent="0.25">
      <c r="A65" s="51">
        <v>2015</v>
      </c>
      <c r="B65" s="50"/>
      <c r="C65" s="44"/>
      <c r="D65" s="44"/>
      <c r="E65" s="52"/>
      <c r="F65" s="50"/>
      <c r="G65" s="44"/>
      <c r="H65" s="44"/>
      <c r="I65" s="52"/>
      <c r="J65" s="50"/>
      <c r="K65" s="44"/>
      <c r="L65" s="44"/>
      <c r="M65" s="52"/>
      <c r="N65" s="50"/>
      <c r="O65" s="44"/>
      <c r="P65" s="44"/>
      <c r="Q65" s="52"/>
      <c r="R65" s="50"/>
      <c r="S65" s="44"/>
      <c r="T65" s="44"/>
      <c r="U65" s="52"/>
      <c r="V65" s="50"/>
      <c r="W65" s="44"/>
      <c r="X65" s="44"/>
      <c r="Y65" s="52"/>
      <c r="Z65" s="50"/>
      <c r="AA65" s="44"/>
      <c r="AB65" s="44"/>
      <c r="AC65" s="52"/>
      <c r="AD65" s="50"/>
      <c r="AE65" s="44"/>
      <c r="AF65" s="44"/>
      <c r="AG65" s="52"/>
      <c r="AH65" s="50"/>
      <c r="AI65" s="44"/>
      <c r="AJ65" s="44"/>
      <c r="AK65" s="52"/>
      <c r="AL65" s="50"/>
      <c r="AM65" s="44"/>
      <c r="AN65" s="44"/>
      <c r="AO65" s="52"/>
      <c r="AP65" s="50"/>
      <c r="AQ65" s="44"/>
      <c r="AR65" s="44"/>
      <c r="AS65" s="52"/>
      <c r="AT65" s="41">
        <v>0.23200000000000001</v>
      </c>
      <c r="AU65" s="42">
        <v>0.45300000000000001</v>
      </c>
      <c r="AV65" s="42">
        <v>0.26919021739130827</v>
      </c>
      <c r="AW65" s="43">
        <v>0.23200000000000001</v>
      </c>
    </row>
    <row r="66" spans="1:49" s="84" customFormat="1" x14ac:dyDescent="0.25">
      <c r="A66" s="51">
        <v>2016</v>
      </c>
      <c r="B66" s="50">
        <v>0.23200000000000001</v>
      </c>
      <c r="C66" s="44">
        <v>0.34300000000000003</v>
      </c>
      <c r="D66" s="44">
        <v>0.24341330645161932</v>
      </c>
      <c r="E66" s="52">
        <v>0.23200000000000001</v>
      </c>
      <c r="F66" s="50">
        <v>0.23200000000000001</v>
      </c>
      <c r="G66" s="44">
        <v>0.89300000000000002</v>
      </c>
      <c r="H66" s="44">
        <v>0.28330244252873943</v>
      </c>
      <c r="I66" s="52">
        <v>0.23200000000000001</v>
      </c>
      <c r="J66" s="41">
        <v>0.23200000000000001</v>
      </c>
      <c r="K66" s="42">
        <v>4.9340000000000002</v>
      </c>
      <c r="L66" s="42">
        <v>1.3534840277777809</v>
      </c>
      <c r="M66" s="43">
        <v>1.2210000000000001</v>
      </c>
      <c r="N66" s="50">
        <v>0.67400000000000004</v>
      </c>
      <c r="O66" s="44">
        <v>8.4809999999999999</v>
      </c>
      <c r="P66" s="44">
        <v>3.8349097222222244</v>
      </c>
      <c r="Q66" s="52">
        <v>3.5779999999999998</v>
      </c>
      <c r="R66" s="50">
        <v>2.0880000000000001</v>
      </c>
      <c r="S66" s="44">
        <v>11.236000000000001</v>
      </c>
      <c r="T66" s="44">
        <v>5.6307358870967565</v>
      </c>
      <c r="U66" s="52">
        <v>5.2439999999999998</v>
      </c>
      <c r="V66" s="50">
        <v>3.7879999999999998</v>
      </c>
      <c r="W66" s="44">
        <v>16.902999999999999</v>
      </c>
      <c r="X66" s="44">
        <v>8.9535486111110778</v>
      </c>
      <c r="Y66" s="52">
        <v>8.4809999999999999</v>
      </c>
      <c r="Z66" s="50">
        <v>6.2679999999999998</v>
      </c>
      <c r="AA66" s="44">
        <v>18.236000000000001</v>
      </c>
      <c r="AB66" s="44">
        <v>12.068090725806419</v>
      </c>
      <c r="AC66" s="52">
        <v>12.013</v>
      </c>
      <c r="AD66" s="50">
        <v>6.6740000000000004</v>
      </c>
      <c r="AE66" s="44">
        <v>16.617999999999999</v>
      </c>
      <c r="AF66" s="44">
        <v>11.781387768817174</v>
      </c>
      <c r="AG66" s="52">
        <v>11.819000000000001</v>
      </c>
      <c r="AH66" s="50">
        <v>4.5190000000000001</v>
      </c>
      <c r="AI66" s="44">
        <v>14.134</v>
      </c>
      <c r="AJ66" s="44">
        <v>8.5958576388888481</v>
      </c>
      <c r="AK66" s="52">
        <v>8.5809999999999995</v>
      </c>
      <c r="AL66" s="50">
        <v>1.6559999999999999</v>
      </c>
      <c r="AM66" s="44">
        <v>10.063000000000001</v>
      </c>
      <c r="AN66" s="44">
        <v>4.8696303763440616</v>
      </c>
      <c r="AO66" s="52">
        <v>4.8310000000000004</v>
      </c>
      <c r="AP66" s="50">
        <v>0.23200000000000001</v>
      </c>
      <c r="AQ66" s="44">
        <v>4.5190000000000001</v>
      </c>
      <c r="AR66" s="44">
        <v>1.5713416666666487</v>
      </c>
      <c r="AS66" s="52">
        <v>1.2210000000000001</v>
      </c>
      <c r="AT66" s="50">
        <v>0.23200000000000001</v>
      </c>
      <c r="AU66" s="44">
        <v>0.67400000000000004</v>
      </c>
      <c r="AV66" s="44">
        <v>0.3711202956989284</v>
      </c>
      <c r="AW66" s="52">
        <v>0.34300000000000003</v>
      </c>
    </row>
    <row r="67" spans="1:49" s="84" customFormat="1" x14ac:dyDescent="0.25">
      <c r="A67" s="51">
        <v>2017</v>
      </c>
      <c r="B67" s="50">
        <v>0.23200000000000001</v>
      </c>
      <c r="C67" s="44">
        <v>0.34300000000000003</v>
      </c>
      <c r="D67" s="44">
        <v>0.23282056451613581</v>
      </c>
      <c r="E67" s="52">
        <v>0.23200000000000001</v>
      </c>
      <c r="F67" s="50">
        <v>0.121</v>
      </c>
      <c r="G67" s="44">
        <v>0.45300000000000001</v>
      </c>
      <c r="H67" s="44">
        <v>0.24108110119048023</v>
      </c>
      <c r="I67" s="52">
        <v>0.23200000000000001</v>
      </c>
      <c r="J67" s="41">
        <v>0.23200000000000001</v>
      </c>
      <c r="K67" s="42">
        <v>5.0369999999999999</v>
      </c>
      <c r="L67" s="42">
        <v>0.97066761363636134</v>
      </c>
      <c r="M67" s="43">
        <v>0.34300000000000003</v>
      </c>
      <c r="N67" s="50"/>
      <c r="O67" s="44"/>
      <c r="P67" s="44"/>
      <c r="Q67" s="52"/>
      <c r="R67" s="50"/>
      <c r="S67" s="44"/>
      <c r="T67" s="44"/>
      <c r="U67" s="52"/>
      <c r="V67" s="50"/>
      <c r="W67" s="44"/>
      <c r="X67" s="44"/>
      <c r="Y67" s="52"/>
      <c r="Z67" s="50"/>
      <c r="AA67" s="44"/>
      <c r="AB67" s="44"/>
      <c r="AC67" s="52"/>
      <c r="AD67" s="50"/>
      <c r="AE67" s="44"/>
      <c r="AF67" s="44"/>
      <c r="AG67" s="52"/>
      <c r="AH67" s="50"/>
      <c r="AI67" s="44"/>
      <c r="AJ67" s="44"/>
      <c r="AK67" s="52"/>
      <c r="AL67" s="50"/>
      <c r="AM67" s="44"/>
      <c r="AN67" s="44"/>
      <c r="AO67" s="52"/>
      <c r="AP67" s="50"/>
      <c r="AQ67" s="44"/>
      <c r="AR67" s="44"/>
      <c r="AS67" s="52"/>
      <c r="AT67" s="50"/>
      <c r="AU67" s="44"/>
      <c r="AV67" s="44"/>
      <c r="AW67" s="52"/>
    </row>
    <row r="68" spans="1:49" s="84" customFormat="1" x14ac:dyDescent="0.25">
      <c r="A68" s="51">
        <v>2018</v>
      </c>
      <c r="B68" s="41">
        <v>0.121</v>
      </c>
      <c r="C68" s="42">
        <v>0.34300000000000003</v>
      </c>
      <c r="D68" s="42">
        <v>0.22684134615384557</v>
      </c>
      <c r="E68" s="43">
        <v>0.23200000000000001</v>
      </c>
      <c r="F68" s="50">
        <v>0.121</v>
      </c>
      <c r="G68" s="44">
        <v>1.33</v>
      </c>
      <c r="H68" s="44">
        <v>0.26346354166667174</v>
      </c>
      <c r="I68" s="52">
        <v>0.23200000000000001</v>
      </c>
      <c r="J68" s="50">
        <v>0.121</v>
      </c>
      <c r="K68" s="44">
        <v>3.5779999999999998</v>
      </c>
      <c r="L68" s="44">
        <v>0.59161760752688164</v>
      </c>
      <c r="M68" s="52">
        <v>0.23200000000000001</v>
      </c>
      <c r="N68" s="50">
        <v>0.23200000000000001</v>
      </c>
      <c r="O68" s="44">
        <v>7.4809999999999999</v>
      </c>
      <c r="P68" s="44">
        <v>2.9670444444444519</v>
      </c>
      <c r="Q68" s="52">
        <v>2.73</v>
      </c>
      <c r="R68" s="50">
        <v>2.1949999999999998</v>
      </c>
      <c r="S68" s="44">
        <v>9.7680000000000007</v>
      </c>
      <c r="T68" s="44">
        <v>5.3406256720429965</v>
      </c>
      <c r="U68" s="52">
        <v>5.141</v>
      </c>
      <c r="V68" s="50">
        <v>3.1549999999999998</v>
      </c>
      <c r="W68" s="44">
        <v>14.324999999999999</v>
      </c>
      <c r="X68" s="44">
        <v>8.1983256944444225</v>
      </c>
      <c r="Y68" s="52">
        <v>7.9324999999999992</v>
      </c>
      <c r="Z68" s="50">
        <v>5.86</v>
      </c>
      <c r="AA68" s="44">
        <v>17.379000000000001</v>
      </c>
      <c r="AB68" s="44">
        <v>12.25288642473112</v>
      </c>
      <c r="AC68" s="52">
        <v>12.207000000000001</v>
      </c>
      <c r="AD68" s="50">
        <v>5.86</v>
      </c>
      <c r="AE68" s="44">
        <v>17.094000000000001</v>
      </c>
      <c r="AF68" s="44">
        <v>11.491694220430075</v>
      </c>
      <c r="AG68" s="52">
        <v>11.334</v>
      </c>
      <c r="AH68" s="50">
        <v>2.8370000000000002</v>
      </c>
      <c r="AI68" s="44">
        <v>12.98</v>
      </c>
      <c r="AJ68" s="44">
        <v>8.0412437499999871</v>
      </c>
      <c r="AK68" s="52">
        <v>8.0325000000000006</v>
      </c>
      <c r="AL68" s="50">
        <v>0.67400000000000004</v>
      </c>
      <c r="AM68" s="44">
        <v>9.3729999999999993</v>
      </c>
      <c r="AN68" s="44">
        <v>4.4426666666666401</v>
      </c>
      <c r="AO68" s="52">
        <v>4.5190000000000001</v>
      </c>
      <c r="AP68" s="50"/>
      <c r="AQ68" s="44"/>
      <c r="AR68" s="44"/>
      <c r="AS68" s="52"/>
      <c r="AT68" s="50"/>
      <c r="AU68" s="44"/>
      <c r="AV68" s="44"/>
      <c r="AW68" s="52"/>
    </row>
    <row r="69" spans="1:49" s="84" customFormat="1" x14ac:dyDescent="0.25">
      <c r="A69" s="51">
        <v>2019</v>
      </c>
      <c r="B69" s="41"/>
      <c r="C69" s="42"/>
      <c r="D69" s="42"/>
      <c r="E69" s="43"/>
      <c r="F69" s="50"/>
      <c r="G69" s="44"/>
      <c r="H69" s="44"/>
      <c r="I69" s="52"/>
      <c r="J69" s="50"/>
      <c r="K69" s="44"/>
      <c r="L69" s="44"/>
      <c r="M69" s="52"/>
      <c r="N69" s="50"/>
      <c r="O69" s="44"/>
      <c r="P69" s="44"/>
      <c r="Q69" s="52"/>
      <c r="R69" s="50"/>
      <c r="S69" s="44"/>
      <c r="T69" s="44"/>
      <c r="U69" s="52"/>
      <c r="V69" s="50"/>
      <c r="W69" s="44"/>
      <c r="X69" s="44"/>
      <c r="Y69" s="52"/>
      <c r="Z69" s="50"/>
      <c r="AA69" s="44"/>
      <c r="AB69" s="44"/>
      <c r="AC69" s="52"/>
      <c r="AD69" s="50"/>
      <c r="AE69" s="44"/>
      <c r="AF69" s="44"/>
      <c r="AG69" s="52"/>
      <c r="AH69" s="50">
        <v>1.98</v>
      </c>
      <c r="AI69" s="44">
        <v>14.804</v>
      </c>
      <c r="AJ69" s="44">
        <v>9.0514840277777644</v>
      </c>
      <c r="AK69" s="52">
        <v>8.9779999999999998</v>
      </c>
      <c r="AL69" s="50">
        <v>0.34300000000000003</v>
      </c>
      <c r="AM69" s="44">
        <v>6.7750000000000004</v>
      </c>
      <c r="AN69" s="44">
        <v>2.6413393817204462</v>
      </c>
      <c r="AO69" s="52">
        <v>2.6240000000000001</v>
      </c>
      <c r="AP69" s="50"/>
      <c r="AQ69" s="44"/>
      <c r="AR69" s="44"/>
      <c r="AS69" s="52"/>
      <c r="AT69" s="50"/>
      <c r="AU69" s="44"/>
      <c r="AV69" s="44"/>
      <c r="AW69" s="52"/>
    </row>
    <row r="70" spans="1:49" x14ac:dyDescent="0.25">
      <c r="A70" s="115" t="s">
        <v>655</v>
      </c>
      <c r="B70" s="139"/>
      <c r="C70" s="139"/>
      <c r="D70" s="139"/>
      <c r="E70" s="139"/>
      <c r="F70" s="139"/>
      <c r="G70" s="139"/>
      <c r="H70" s="139"/>
      <c r="I70" s="139"/>
      <c r="J70" s="140"/>
      <c r="K70" s="140"/>
      <c r="L70" s="140"/>
      <c r="M70" s="140"/>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38"/>
      <c r="AQ70" s="38"/>
      <c r="AR70" s="38"/>
      <c r="AS70" s="38"/>
      <c r="AT70" s="139"/>
      <c r="AU70" s="139"/>
      <c r="AV70" s="139"/>
      <c r="AW70" s="141"/>
    </row>
    <row r="71" spans="1:49" x14ac:dyDescent="0.25">
      <c r="A71" s="31">
        <v>2018</v>
      </c>
      <c r="B71" s="50"/>
      <c r="C71" s="44"/>
      <c r="D71" s="44"/>
      <c r="E71" s="52"/>
      <c r="F71" s="50"/>
      <c r="G71" s="44"/>
      <c r="H71" s="44"/>
      <c r="I71" s="52"/>
      <c r="J71" s="50"/>
      <c r="K71" s="44"/>
      <c r="L71" s="44"/>
      <c r="M71" s="52"/>
      <c r="N71" s="32"/>
      <c r="O71" s="33"/>
      <c r="P71" s="33"/>
      <c r="Q71" s="34"/>
      <c r="R71" s="32"/>
      <c r="S71" s="33"/>
      <c r="T71" s="33"/>
      <c r="U71" s="34"/>
      <c r="V71" s="32"/>
      <c r="W71" s="33"/>
      <c r="X71" s="33"/>
      <c r="Y71" s="34"/>
      <c r="Z71" s="35">
        <v>7.6820000000000004</v>
      </c>
      <c r="AA71" s="36">
        <v>17.475000000000001</v>
      </c>
      <c r="AB71" s="36">
        <v>12.731178333333276</v>
      </c>
      <c r="AC71" s="37">
        <v>12.69</v>
      </c>
      <c r="AD71" s="32">
        <v>5.7569999999999997</v>
      </c>
      <c r="AE71" s="33">
        <v>17.189</v>
      </c>
      <c r="AF71" s="33">
        <v>11.536275537634367</v>
      </c>
      <c r="AG71" s="34">
        <v>11.334</v>
      </c>
      <c r="AH71" s="32">
        <v>2.9430000000000001</v>
      </c>
      <c r="AI71" s="33">
        <v>13.173</v>
      </c>
      <c r="AJ71" s="33">
        <v>8.1014347222222209</v>
      </c>
      <c r="AK71" s="34">
        <v>8.0820000000000007</v>
      </c>
      <c r="AL71" s="32">
        <v>0.78400000000000003</v>
      </c>
      <c r="AM71" s="33">
        <v>9.4719999999999995</v>
      </c>
      <c r="AN71" s="33">
        <v>4.5014079301074998</v>
      </c>
      <c r="AO71" s="34">
        <v>4.5190000000000001</v>
      </c>
      <c r="AP71" s="32"/>
      <c r="AQ71" s="33"/>
      <c r="AR71" s="33"/>
      <c r="AS71" s="34"/>
      <c r="AT71" s="50"/>
      <c r="AU71" s="44"/>
      <c r="AV71" s="44"/>
      <c r="AW71" s="52"/>
    </row>
    <row r="72" spans="1:49" x14ac:dyDescent="0.25">
      <c r="A72" s="31">
        <v>2020</v>
      </c>
      <c r="B72" s="50"/>
      <c r="C72" s="44"/>
      <c r="D72" s="44"/>
      <c r="E72" s="52"/>
      <c r="F72" s="50"/>
      <c r="G72" s="44"/>
      <c r="H72" s="44"/>
      <c r="I72" s="52"/>
      <c r="J72" s="50"/>
      <c r="K72" s="44"/>
      <c r="L72" s="44"/>
      <c r="M72" s="52"/>
      <c r="N72" s="32"/>
      <c r="O72" s="33"/>
      <c r="P72" s="33"/>
      <c r="Q72" s="34"/>
      <c r="R72" s="32"/>
      <c r="S72" s="33"/>
      <c r="T72" s="33"/>
      <c r="U72" s="34"/>
      <c r="V72" s="35">
        <v>2.73</v>
      </c>
      <c r="W72" s="36">
        <v>14.996</v>
      </c>
      <c r="X72" s="36">
        <v>7.7683143939393942</v>
      </c>
      <c r="Y72" s="37">
        <v>7.3810000000000002</v>
      </c>
      <c r="Z72" s="392">
        <v>4.7270000000000003</v>
      </c>
      <c r="AA72" s="393">
        <v>14.9</v>
      </c>
      <c r="AB72" s="393">
        <v>11.432177419354787</v>
      </c>
      <c r="AC72" s="394">
        <v>11.916</v>
      </c>
      <c r="AD72" s="392">
        <v>10.161</v>
      </c>
      <c r="AE72" s="393">
        <v>14.996</v>
      </c>
      <c r="AF72" s="393">
        <v>13.012524193548376</v>
      </c>
      <c r="AG72" s="394">
        <v>13.076000000000001</v>
      </c>
      <c r="AH72" s="392">
        <v>6.4710000000000001</v>
      </c>
      <c r="AI72" s="393">
        <v>13.173</v>
      </c>
      <c r="AJ72" s="393">
        <v>9.2092409722221955</v>
      </c>
      <c r="AK72" s="394">
        <v>8.8789999999999996</v>
      </c>
      <c r="AL72" s="392">
        <v>1.0029999999999999</v>
      </c>
      <c r="AM72" s="393">
        <v>8.4809999999999999</v>
      </c>
      <c r="AN72" s="393">
        <v>4.9693454301075066</v>
      </c>
      <c r="AO72" s="394">
        <v>5.5519999999999996</v>
      </c>
      <c r="AP72" s="32"/>
      <c r="AQ72" s="33"/>
      <c r="AR72" s="33"/>
      <c r="AS72" s="34"/>
      <c r="AT72" s="50"/>
      <c r="AU72" s="44"/>
      <c r="AV72" s="44"/>
      <c r="AW72" s="52"/>
    </row>
    <row r="73" spans="1:49" x14ac:dyDescent="0.25">
      <c r="A73" s="31">
        <v>2021</v>
      </c>
      <c r="B73" s="50"/>
      <c r="C73" s="44"/>
      <c r="D73" s="44"/>
      <c r="E73" s="52"/>
      <c r="F73" s="50"/>
      <c r="G73" s="44"/>
      <c r="H73" s="44"/>
      <c r="I73" s="52"/>
      <c r="J73" s="50"/>
      <c r="K73" s="44"/>
      <c r="L73" s="44"/>
      <c r="M73" s="52"/>
      <c r="N73" s="32"/>
      <c r="O73" s="33"/>
      <c r="P73" s="33"/>
      <c r="Q73" s="34"/>
      <c r="R73" s="35">
        <v>2.0880000000000001</v>
      </c>
      <c r="S73" s="36">
        <v>11.430999999999999</v>
      </c>
      <c r="T73" s="36">
        <v>6.0080577651515092</v>
      </c>
      <c r="U73" s="37">
        <v>5.6550000000000002</v>
      </c>
      <c r="V73" s="392">
        <v>4.3109999999999999</v>
      </c>
      <c r="W73" s="393">
        <v>15.569000000000001</v>
      </c>
      <c r="X73" s="393">
        <v>10.890369444444438</v>
      </c>
      <c r="Y73" s="394">
        <v>11.236000000000001</v>
      </c>
      <c r="Z73" s="392">
        <v>11.625</v>
      </c>
      <c r="AA73" s="393">
        <v>16.808</v>
      </c>
      <c r="AB73" s="393">
        <v>14.238516801075225</v>
      </c>
      <c r="AC73" s="394">
        <v>14.23</v>
      </c>
      <c r="AD73" s="392">
        <v>7.0789999999999997</v>
      </c>
      <c r="AE73" s="393">
        <v>17.283999999999999</v>
      </c>
      <c r="AF73" s="393">
        <v>12.728518145161265</v>
      </c>
      <c r="AG73" s="394">
        <v>12.882999999999999</v>
      </c>
      <c r="AH73" s="392">
        <v>4.1020000000000003</v>
      </c>
      <c r="AI73" s="393">
        <v>12.207000000000001</v>
      </c>
      <c r="AJ73" s="393">
        <v>10.114906249999983</v>
      </c>
      <c r="AK73" s="394">
        <v>10.259</v>
      </c>
      <c r="AL73" s="392"/>
      <c r="AM73" s="393"/>
      <c r="AN73" s="393"/>
      <c r="AO73" s="394"/>
      <c r="AP73" s="32"/>
      <c r="AQ73" s="33"/>
      <c r="AR73" s="33"/>
      <c r="AS73" s="34"/>
      <c r="AT73" s="50"/>
      <c r="AU73" s="44"/>
      <c r="AV73" s="44"/>
      <c r="AW73" s="52"/>
    </row>
    <row r="74" spans="1:49" x14ac:dyDescent="0.25">
      <c r="A74" s="115" t="s">
        <v>468</v>
      </c>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30"/>
    </row>
    <row r="75" spans="1:49" s="84" customFormat="1" x14ac:dyDescent="0.25">
      <c r="A75" s="51">
        <v>2010</v>
      </c>
      <c r="B75" s="50"/>
      <c r="C75" s="44"/>
      <c r="D75" s="44"/>
      <c r="E75" s="52"/>
      <c r="F75" s="50"/>
      <c r="G75" s="44"/>
      <c r="H75" s="44"/>
      <c r="I75" s="52"/>
      <c r="J75" s="41"/>
      <c r="K75" s="42"/>
      <c r="L75" s="42"/>
      <c r="M75" s="43"/>
      <c r="N75" s="50"/>
      <c r="O75" s="44"/>
      <c r="P75" s="44"/>
      <c r="Q75" s="52"/>
      <c r="R75" s="50"/>
      <c r="S75" s="44"/>
      <c r="T75" s="44"/>
      <c r="U75" s="52"/>
      <c r="V75" s="50"/>
      <c r="W75" s="44"/>
      <c r="X75" s="44"/>
      <c r="Y75" s="52"/>
      <c r="Z75" s="50"/>
      <c r="AA75" s="44"/>
      <c r="AB75" s="44"/>
      <c r="AC75" s="52"/>
      <c r="AD75" s="50"/>
      <c r="AE75" s="44"/>
      <c r="AF75" s="44"/>
      <c r="AG75" s="52"/>
      <c r="AH75" s="50"/>
      <c r="AI75" s="44"/>
      <c r="AJ75" s="44"/>
      <c r="AK75" s="52"/>
      <c r="AL75" s="50"/>
      <c r="AM75" s="44"/>
      <c r="AN75" s="44"/>
      <c r="AO75" s="52"/>
      <c r="AP75" s="41">
        <v>0.77</v>
      </c>
      <c r="AQ75" s="42">
        <v>5.1280000000000001</v>
      </c>
      <c r="AR75" s="42">
        <v>1.9061250000000001</v>
      </c>
      <c r="AS75" s="43">
        <v>1.6559999999999999</v>
      </c>
      <c r="AT75" s="50">
        <v>0.56299999999999994</v>
      </c>
      <c r="AU75" s="44">
        <v>1.1120000000000001</v>
      </c>
      <c r="AV75" s="44">
        <v>0.7859482526881727</v>
      </c>
      <c r="AW75" s="52">
        <v>0.78400000000000003</v>
      </c>
    </row>
    <row r="76" spans="1:49" s="84" customFormat="1" x14ac:dyDescent="0.25">
      <c r="A76" s="51">
        <v>2011</v>
      </c>
      <c r="B76" s="50">
        <v>0.45300000000000001</v>
      </c>
      <c r="C76" s="44">
        <v>0.89300000000000002</v>
      </c>
      <c r="D76" s="44">
        <v>0.64146102150536433</v>
      </c>
      <c r="E76" s="52">
        <v>0.67400000000000004</v>
      </c>
      <c r="F76" s="50">
        <v>0.34300000000000003</v>
      </c>
      <c r="G76" s="44">
        <v>0.78400000000000003</v>
      </c>
      <c r="H76" s="44">
        <v>0.57195098039215508</v>
      </c>
      <c r="I76" s="52">
        <v>0.56299999999999994</v>
      </c>
      <c r="J76" s="50">
        <v>0.56299999999999994</v>
      </c>
      <c r="K76" s="44">
        <v>1.764</v>
      </c>
      <c r="L76" s="44">
        <v>0.82415888778549662</v>
      </c>
      <c r="M76" s="52">
        <v>0.78400000000000003</v>
      </c>
      <c r="N76" s="41">
        <v>0.45300000000000001</v>
      </c>
      <c r="O76" s="42">
        <v>5.141</v>
      </c>
      <c r="P76" s="42">
        <v>1.9825408950617296</v>
      </c>
      <c r="Q76" s="43">
        <v>1.764</v>
      </c>
      <c r="R76" s="41">
        <v>0.23599999999999999</v>
      </c>
      <c r="S76" s="42">
        <v>8.2520000000000007</v>
      </c>
      <c r="T76" s="42">
        <v>3.8274229390681138</v>
      </c>
      <c r="U76" s="43">
        <v>3.5804999999999998</v>
      </c>
      <c r="V76" s="50">
        <v>2.3959999999999999</v>
      </c>
      <c r="W76" s="44">
        <v>9.9939999999999998</v>
      </c>
      <c r="X76" s="44">
        <v>5.4223548611111285</v>
      </c>
      <c r="Y76" s="52">
        <v>5.0895000000000001</v>
      </c>
      <c r="Z76" s="41">
        <v>3.9220000000000002</v>
      </c>
      <c r="AA76" s="42">
        <v>13.984</v>
      </c>
      <c r="AB76" s="42">
        <v>8.9821869307832323</v>
      </c>
      <c r="AC76" s="43">
        <v>8.8159999999999989</v>
      </c>
      <c r="AD76" s="50">
        <v>6.6280000000000001</v>
      </c>
      <c r="AE76" s="44">
        <v>14.913</v>
      </c>
      <c r="AF76" s="44">
        <v>10.403844912595252</v>
      </c>
      <c r="AG76" s="52">
        <v>10.3795</v>
      </c>
      <c r="AH76" s="50">
        <v>4.0339999999999998</v>
      </c>
      <c r="AI76" s="44">
        <v>14.378</v>
      </c>
      <c r="AJ76" s="44">
        <v>9.1115217592592845</v>
      </c>
      <c r="AK76" s="52">
        <v>9.2074999999999996</v>
      </c>
      <c r="AL76" s="106">
        <v>-4.57</v>
      </c>
      <c r="AM76" s="42">
        <v>14.666</v>
      </c>
      <c r="AN76" s="42">
        <v>5.1304314350797471</v>
      </c>
      <c r="AO76" s="43">
        <v>5.1775000000000002</v>
      </c>
      <c r="AP76" s="113">
        <v>-11.856</v>
      </c>
      <c r="AQ76" s="42">
        <v>19.28</v>
      </c>
      <c r="AR76" s="42">
        <v>-0.12283088235294146</v>
      </c>
      <c r="AS76" s="43">
        <v>-0.17050000000000001</v>
      </c>
      <c r="AT76" s="50"/>
      <c r="AU76" s="44"/>
      <c r="AV76" s="44"/>
      <c r="AW76" s="52"/>
    </row>
    <row r="77" spans="1:49" x14ac:dyDescent="0.25">
      <c r="A77" s="115" t="s">
        <v>424</v>
      </c>
      <c r="B77" s="29"/>
      <c r="C77" s="29"/>
      <c r="D77" s="29"/>
      <c r="E77" s="29"/>
      <c r="F77" s="29"/>
      <c r="G77" s="29"/>
      <c r="H77" s="29"/>
      <c r="I77" s="29"/>
      <c r="J77" s="38"/>
      <c r="K77" s="38"/>
      <c r="L77" s="38"/>
      <c r="M77" s="38"/>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38"/>
      <c r="AQ77" s="38"/>
      <c r="AR77" s="38"/>
      <c r="AS77" s="38"/>
      <c r="AT77" s="29"/>
      <c r="AU77" s="29"/>
      <c r="AV77" s="29"/>
      <c r="AW77" s="30"/>
    </row>
    <row r="78" spans="1:49" x14ac:dyDescent="0.25">
      <c r="A78" s="31">
        <v>2019</v>
      </c>
      <c r="B78" s="32"/>
      <c r="C78" s="33"/>
      <c r="D78" s="33"/>
      <c r="E78" s="34"/>
      <c r="F78" s="32"/>
      <c r="G78" s="33"/>
      <c r="H78" s="33"/>
      <c r="I78" s="34"/>
      <c r="J78" s="35"/>
      <c r="K78" s="36"/>
      <c r="L78" s="36"/>
      <c r="M78" s="37"/>
      <c r="N78" s="32"/>
      <c r="O78" s="33"/>
      <c r="P78" s="33"/>
      <c r="Q78" s="34"/>
      <c r="R78" s="35">
        <v>0.56299999999999994</v>
      </c>
      <c r="S78" s="36">
        <v>9.4719999999999995</v>
      </c>
      <c r="T78" s="36">
        <v>5.068464798850556</v>
      </c>
      <c r="U78" s="37">
        <v>4.8310000000000004</v>
      </c>
      <c r="V78" s="35">
        <v>3.0489999999999999</v>
      </c>
      <c r="W78" s="36">
        <v>11.625</v>
      </c>
      <c r="X78" s="36">
        <v>6.8132316666666402</v>
      </c>
      <c r="Y78" s="37">
        <v>6.4710000000000001</v>
      </c>
      <c r="Z78" s="35">
        <v>6.8769999999999998</v>
      </c>
      <c r="AA78" s="36">
        <v>17.95</v>
      </c>
      <c r="AB78" s="36">
        <v>11.975367063492046</v>
      </c>
      <c r="AC78" s="37">
        <v>11.819000000000001</v>
      </c>
      <c r="AD78" s="32">
        <v>7.8819999999999997</v>
      </c>
      <c r="AE78" s="33">
        <v>18.14</v>
      </c>
      <c r="AF78" s="33">
        <v>12.225380376344056</v>
      </c>
      <c r="AG78" s="34">
        <v>12.11</v>
      </c>
      <c r="AH78" s="32">
        <v>2.41</v>
      </c>
      <c r="AI78" s="33">
        <v>15.569000000000001</v>
      </c>
      <c r="AJ78" s="33">
        <v>9.1514041666666568</v>
      </c>
      <c r="AK78" s="34">
        <v>8.9779999999999998</v>
      </c>
      <c r="AL78" s="32">
        <v>0.01</v>
      </c>
      <c r="AM78" s="33">
        <v>7.1790000000000003</v>
      </c>
      <c r="AN78" s="33">
        <v>2.7095853494623778</v>
      </c>
      <c r="AO78" s="34">
        <v>2.73</v>
      </c>
      <c r="AP78" s="32"/>
      <c r="AQ78" s="33"/>
      <c r="AR78" s="33"/>
      <c r="AS78" s="34"/>
      <c r="AT78" s="32"/>
      <c r="AU78" s="33"/>
      <c r="AV78" s="33"/>
      <c r="AW78" s="34"/>
    </row>
    <row r="79" spans="1:49" x14ac:dyDescent="0.25">
      <c r="A79" s="339" t="s">
        <v>723</v>
      </c>
      <c r="B79" s="29"/>
      <c r="C79" s="29"/>
      <c r="D79" s="29"/>
      <c r="E79" s="29"/>
      <c r="F79" s="29"/>
      <c r="G79" s="29"/>
      <c r="H79" s="29"/>
      <c r="I79" s="29"/>
      <c r="J79" s="38"/>
      <c r="K79" s="38"/>
      <c r="L79" s="38"/>
      <c r="M79" s="38"/>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38"/>
      <c r="AQ79" s="38"/>
      <c r="AR79" s="38"/>
      <c r="AS79" s="38"/>
      <c r="AT79" s="29"/>
      <c r="AU79" s="29"/>
      <c r="AV79" s="29"/>
      <c r="AW79" s="30"/>
    </row>
    <row r="80" spans="1:49" x14ac:dyDescent="0.25">
      <c r="A80" s="51">
        <v>2019</v>
      </c>
      <c r="B80" s="32"/>
      <c r="C80" s="33"/>
      <c r="D80" s="33"/>
      <c r="E80" s="34"/>
      <c r="F80" s="32"/>
      <c r="G80" s="33"/>
      <c r="H80" s="33"/>
      <c r="I80" s="34"/>
      <c r="J80" s="32"/>
      <c r="K80" s="33"/>
      <c r="L80" s="33"/>
      <c r="M80" s="34"/>
      <c r="N80" s="32"/>
      <c r="O80" s="33"/>
      <c r="P80" s="33"/>
      <c r="Q80" s="34"/>
      <c r="R80" s="35">
        <v>1.4390000000000001</v>
      </c>
      <c r="S80" s="36">
        <v>9.6690000000000005</v>
      </c>
      <c r="T80" s="36">
        <v>5.2686530172413653</v>
      </c>
      <c r="U80" s="37">
        <v>4.9855</v>
      </c>
      <c r="V80" s="32">
        <v>3.0489999999999999</v>
      </c>
      <c r="W80" s="33">
        <v>13.269</v>
      </c>
      <c r="X80" s="33">
        <v>7.3002479166666499</v>
      </c>
      <c r="Y80" s="34">
        <v>7.0789999999999997</v>
      </c>
      <c r="Z80" s="32">
        <v>4.6230000000000002</v>
      </c>
      <c r="AA80" s="33">
        <v>16.902999999999999</v>
      </c>
      <c r="AB80" s="33">
        <v>11.331002688172001</v>
      </c>
      <c r="AC80" s="34">
        <v>11.334</v>
      </c>
      <c r="AD80" s="32">
        <v>8.0820000000000007</v>
      </c>
      <c r="AE80" s="33">
        <v>17.283999999999999</v>
      </c>
      <c r="AF80" s="33">
        <v>12.440649193548388</v>
      </c>
      <c r="AG80" s="34">
        <v>12.352499999999999</v>
      </c>
      <c r="AH80" s="32">
        <v>2.3029999999999999</v>
      </c>
      <c r="AI80" s="33">
        <v>16.523</v>
      </c>
      <c r="AJ80" s="33">
        <v>9.42705486111109</v>
      </c>
      <c r="AK80" s="34">
        <v>9.2750000000000004</v>
      </c>
      <c r="AL80" s="32">
        <v>0.67400000000000004</v>
      </c>
      <c r="AM80" s="33">
        <v>7.9829999999999997</v>
      </c>
      <c r="AN80" s="33">
        <v>3.2770611559139655</v>
      </c>
      <c r="AO80" s="34">
        <v>3.2610000000000001</v>
      </c>
      <c r="AP80" s="32"/>
      <c r="AQ80" s="33"/>
      <c r="AR80" s="33"/>
      <c r="AS80" s="34"/>
      <c r="AT80" s="32"/>
      <c r="AU80" s="33"/>
      <c r="AV80" s="33"/>
      <c r="AW80" s="34"/>
    </row>
    <row r="81" spans="1:49" x14ac:dyDescent="0.25">
      <c r="A81" s="51">
        <v>2020</v>
      </c>
      <c r="B81" s="32"/>
      <c r="C81" s="33"/>
      <c r="D81" s="33"/>
      <c r="E81" s="34"/>
      <c r="F81" s="32"/>
      <c r="G81" s="33"/>
      <c r="H81" s="33"/>
      <c r="I81" s="34"/>
      <c r="J81" s="32"/>
      <c r="K81" s="33"/>
      <c r="L81" s="33"/>
      <c r="M81" s="34"/>
      <c r="N81" s="32"/>
      <c r="O81" s="33"/>
      <c r="P81" s="33"/>
      <c r="Q81" s="34"/>
      <c r="R81" s="32"/>
      <c r="S81" s="33"/>
      <c r="T81" s="33"/>
      <c r="U81" s="34"/>
      <c r="V81" s="35">
        <v>3.2610000000000001</v>
      </c>
      <c r="W81" s="36">
        <v>14.996</v>
      </c>
      <c r="X81" s="36">
        <v>8.3533253968253991</v>
      </c>
      <c r="Y81" s="37">
        <v>8.0820000000000007</v>
      </c>
      <c r="Z81" s="32">
        <v>5.2439999999999998</v>
      </c>
      <c r="AA81" s="33">
        <v>17.760000000000002</v>
      </c>
      <c r="AB81" s="33">
        <v>12.048312499999993</v>
      </c>
      <c r="AC81" s="34">
        <v>11.964500000000001</v>
      </c>
      <c r="AD81" s="32">
        <v>10.063000000000001</v>
      </c>
      <c r="AE81" s="33">
        <v>18.045000000000002</v>
      </c>
      <c r="AF81" s="33">
        <v>13.492217069892428</v>
      </c>
      <c r="AG81" s="34">
        <v>12.9315</v>
      </c>
      <c r="AH81" s="32">
        <v>5.2439999999999998</v>
      </c>
      <c r="AI81" s="33">
        <v>16.427</v>
      </c>
      <c r="AJ81" s="33">
        <v>9.868812499999958</v>
      </c>
      <c r="AK81" s="34">
        <v>9.5709999999999997</v>
      </c>
      <c r="AL81" s="32">
        <v>1.0029999999999999</v>
      </c>
      <c r="AM81" s="33">
        <v>12.11</v>
      </c>
      <c r="AN81" s="33">
        <v>5.7166827956988984</v>
      </c>
      <c r="AO81" s="34">
        <v>5.6550000000000002</v>
      </c>
      <c r="AP81" s="32"/>
      <c r="AQ81" s="33"/>
      <c r="AR81" s="33"/>
      <c r="AS81" s="34"/>
      <c r="AT81" s="32"/>
      <c r="AU81" s="33"/>
      <c r="AV81" s="33"/>
      <c r="AW81" s="34"/>
    </row>
    <row r="82" spans="1:49" x14ac:dyDescent="0.25">
      <c r="A82" s="51">
        <v>2021</v>
      </c>
      <c r="B82" s="32"/>
      <c r="C82" s="33"/>
      <c r="D82" s="33"/>
      <c r="E82" s="34"/>
      <c r="F82" s="32"/>
      <c r="G82" s="33"/>
      <c r="H82" s="33"/>
      <c r="I82" s="34"/>
      <c r="J82" s="32"/>
      <c r="K82" s="33"/>
      <c r="L82" s="33"/>
      <c r="M82" s="34"/>
      <c r="N82" s="32"/>
      <c r="O82" s="33"/>
      <c r="P82" s="33"/>
      <c r="Q82" s="34"/>
      <c r="R82" s="35">
        <v>2.1949999999999998</v>
      </c>
      <c r="S82" s="36">
        <v>11.430999999999999</v>
      </c>
      <c r="T82" s="36">
        <v>6.3503835227272667</v>
      </c>
      <c r="U82" s="37">
        <v>6.0129999999999999</v>
      </c>
      <c r="V82" s="32">
        <v>4.7270000000000003</v>
      </c>
      <c r="W82" s="33">
        <v>17.760000000000002</v>
      </c>
      <c r="X82" s="33">
        <v>11.258154166666648</v>
      </c>
      <c r="Y82" s="34">
        <v>11.430999999999999</v>
      </c>
      <c r="Z82" s="35">
        <v>9.5709999999999997</v>
      </c>
      <c r="AA82" s="36">
        <v>18.331</v>
      </c>
      <c r="AB82" s="36">
        <v>14.442132440476144</v>
      </c>
      <c r="AC82" s="37">
        <v>14.134</v>
      </c>
      <c r="AD82" s="32">
        <v>9.077</v>
      </c>
      <c r="AE82" s="33">
        <v>19.091999999999999</v>
      </c>
      <c r="AF82" s="33">
        <v>13.319343413978492</v>
      </c>
      <c r="AG82" s="34">
        <v>13.365</v>
      </c>
      <c r="AH82" s="32">
        <v>4.415</v>
      </c>
      <c r="AI82" s="33">
        <v>15.186999999999999</v>
      </c>
      <c r="AJ82" s="33">
        <v>9.6803652777777511</v>
      </c>
      <c r="AK82" s="34">
        <v>9.2750000000000004</v>
      </c>
      <c r="AL82" s="35">
        <v>-0.77400000000000002</v>
      </c>
      <c r="AM82" s="36">
        <v>10.259</v>
      </c>
      <c r="AN82" s="36">
        <v>6.1718974358974537</v>
      </c>
      <c r="AO82" s="37">
        <v>5.86</v>
      </c>
      <c r="AP82" s="32"/>
      <c r="AQ82" s="33"/>
      <c r="AR82" s="33"/>
      <c r="AS82" s="34"/>
      <c r="AT82" s="32"/>
      <c r="AU82" s="33"/>
      <c r="AV82" s="33"/>
      <c r="AW82" s="34"/>
    </row>
    <row r="83" spans="1:49" x14ac:dyDescent="0.25">
      <c r="A83" s="339" t="s">
        <v>759</v>
      </c>
      <c r="B83" s="29"/>
      <c r="C83" s="29"/>
      <c r="D83" s="29"/>
      <c r="E83" s="29"/>
      <c r="F83" s="29"/>
      <c r="G83" s="29"/>
      <c r="H83" s="29"/>
      <c r="I83" s="29"/>
      <c r="J83" s="38"/>
      <c r="K83" s="38"/>
      <c r="L83" s="38"/>
      <c r="M83" s="38"/>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38"/>
      <c r="AQ83" s="38"/>
      <c r="AR83" s="38"/>
      <c r="AS83" s="38"/>
      <c r="AT83" s="29"/>
      <c r="AU83" s="29"/>
      <c r="AV83" s="29"/>
      <c r="AW83" s="30"/>
    </row>
    <row r="84" spans="1:49" x14ac:dyDescent="0.25">
      <c r="A84" s="31">
        <v>2009</v>
      </c>
      <c r="B84" s="32"/>
      <c r="C84" s="33"/>
      <c r="D84" s="33"/>
      <c r="E84" s="34"/>
      <c r="F84" s="32"/>
      <c r="G84" s="33"/>
      <c r="H84" s="33"/>
      <c r="I84" s="34"/>
      <c r="J84" s="35"/>
      <c r="K84" s="36"/>
      <c r="L84" s="36"/>
      <c r="M84" s="37"/>
      <c r="N84" s="32"/>
      <c r="O84" s="33"/>
      <c r="P84" s="33"/>
      <c r="Q84" s="34"/>
      <c r="R84" s="32"/>
      <c r="S84" s="33"/>
      <c r="T84" s="33"/>
      <c r="U84" s="34"/>
      <c r="V84" s="32"/>
      <c r="W84" s="33"/>
      <c r="X84" s="33"/>
      <c r="Y84" s="34"/>
      <c r="Z84" s="32">
        <v>4.8310000000000004</v>
      </c>
      <c r="AA84" s="33">
        <v>17.57</v>
      </c>
      <c r="AB84" s="33">
        <v>10.891618279569874</v>
      </c>
      <c r="AC84" s="34">
        <v>10.651</v>
      </c>
      <c r="AD84" s="32">
        <v>5.7569999999999997</v>
      </c>
      <c r="AE84" s="33">
        <v>17.283999999999999</v>
      </c>
      <c r="AF84" s="33">
        <v>11.276049731182793</v>
      </c>
      <c r="AG84" s="34">
        <v>10.944000000000001</v>
      </c>
      <c r="AH84" s="32">
        <v>4.2069999999999999</v>
      </c>
      <c r="AI84" s="33">
        <v>15.282</v>
      </c>
      <c r="AJ84" s="33">
        <v>9.6494944444444393</v>
      </c>
      <c r="AK84" s="34">
        <v>9.4719999999999995</v>
      </c>
      <c r="AL84" s="32">
        <v>-0.54900000000000004</v>
      </c>
      <c r="AM84" s="33">
        <v>8.1820000000000004</v>
      </c>
      <c r="AN84" s="33">
        <v>3.404684139784937</v>
      </c>
      <c r="AO84" s="34">
        <v>3.472</v>
      </c>
      <c r="AP84" s="35">
        <v>-0.21299999999999999</v>
      </c>
      <c r="AQ84" s="36">
        <v>5.5519999999999996</v>
      </c>
      <c r="AR84" s="36">
        <v>0.77597549019607726</v>
      </c>
      <c r="AS84" s="37">
        <v>0.23200000000000001</v>
      </c>
      <c r="AT84" s="32"/>
      <c r="AU84" s="33"/>
      <c r="AV84" s="33"/>
      <c r="AW84" s="34"/>
    </row>
    <row r="85" spans="1:49" x14ac:dyDescent="0.25">
      <c r="A85" s="31">
        <v>2012</v>
      </c>
      <c r="B85" s="32"/>
      <c r="C85" s="33"/>
      <c r="D85" s="33"/>
      <c r="E85" s="34"/>
      <c r="F85" s="32"/>
      <c r="G85" s="33"/>
      <c r="H85" s="33"/>
      <c r="I85" s="34"/>
      <c r="J85" s="35"/>
      <c r="K85" s="36"/>
      <c r="L85" s="36"/>
      <c r="M85" s="37"/>
      <c r="N85" s="32"/>
      <c r="O85" s="33"/>
      <c r="P85" s="33"/>
      <c r="Q85" s="34"/>
      <c r="R85" s="32"/>
      <c r="S85" s="33"/>
      <c r="T85" s="33"/>
      <c r="U85" s="34"/>
      <c r="V85" s="32"/>
      <c r="W85" s="33"/>
      <c r="X85" s="33"/>
      <c r="Y85" s="34"/>
      <c r="Z85" s="32">
        <v>5.4370000000000003</v>
      </c>
      <c r="AA85" s="33">
        <v>17.629000000000001</v>
      </c>
      <c r="AB85" s="33">
        <v>11.876347782258049</v>
      </c>
      <c r="AC85" s="34">
        <v>11.71</v>
      </c>
      <c r="AD85" s="32">
        <v>5.8209999999999997</v>
      </c>
      <c r="AE85" s="33">
        <v>17.344000000000001</v>
      </c>
      <c r="AF85" s="33">
        <v>11.23066498655913</v>
      </c>
      <c r="AG85" s="34">
        <v>11.175000000000001</v>
      </c>
      <c r="AH85" s="32">
        <v>4.0629999999999997</v>
      </c>
      <c r="AI85" s="33">
        <v>14.17</v>
      </c>
      <c r="AJ85" s="33">
        <v>8.6802281249999851</v>
      </c>
      <c r="AK85" s="34">
        <v>8.6305000000000014</v>
      </c>
      <c r="AL85" s="35">
        <v>-4.0000000000000001E-3</v>
      </c>
      <c r="AM85" s="36">
        <v>12.025</v>
      </c>
      <c r="AN85" s="36">
        <v>4.0473211805555831</v>
      </c>
      <c r="AO85" s="37">
        <v>3.9060000000000001</v>
      </c>
      <c r="AP85" s="32">
        <v>-3.2000000000000001E-2</v>
      </c>
      <c r="AQ85" s="33">
        <v>5.6420000000000003</v>
      </c>
      <c r="AR85" s="33">
        <v>1.2571475694444376</v>
      </c>
      <c r="AS85" s="34">
        <v>0.68700000000000006</v>
      </c>
      <c r="AT85" s="32">
        <v>2.4E-2</v>
      </c>
      <c r="AU85" s="33">
        <v>1.6970000000000001</v>
      </c>
      <c r="AV85" s="33">
        <v>0.26998924731182616</v>
      </c>
      <c r="AW85" s="34">
        <v>0.218</v>
      </c>
    </row>
    <row r="86" spans="1:49" x14ac:dyDescent="0.25">
      <c r="A86" s="31">
        <v>2013</v>
      </c>
      <c r="B86" s="32">
        <v>0.16300000000000001</v>
      </c>
      <c r="C86" s="33">
        <v>0.38400000000000001</v>
      </c>
      <c r="D86" s="33">
        <v>0.30102520161290663</v>
      </c>
      <c r="E86" s="34">
        <v>0.30099999999999999</v>
      </c>
      <c r="F86" s="32">
        <v>0.16300000000000001</v>
      </c>
      <c r="G86" s="33">
        <v>0.52200000000000002</v>
      </c>
      <c r="H86" s="33">
        <v>0.35185230654762273</v>
      </c>
      <c r="I86" s="34">
        <v>0.38400000000000001</v>
      </c>
      <c r="J86" s="32">
        <v>2.4E-2</v>
      </c>
      <c r="K86" s="33">
        <v>4.3239999999999998</v>
      </c>
      <c r="L86" s="33">
        <v>0.58472479838709446</v>
      </c>
      <c r="M86" s="34">
        <v>0.30099999999999999</v>
      </c>
      <c r="N86" s="32">
        <v>0.13500000000000001</v>
      </c>
      <c r="O86" s="33">
        <v>9.1389999999999993</v>
      </c>
      <c r="P86" s="33">
        <v>3.2764843749999937</v>
      </c>
      <c r="Q86" s="34">
        <v>3.089</v>
      </c>
      <c r="R86" s="32">
        <v>0.77</v>
      </c>
      <c r="S86" s="33">
        <v>11.54</v>
      </c>
      <c r="T86" s="33">
        <v>5.38381989247313</v>
      </c>
      <c r="U86" s="34">
        <v>5.2569999999999997</v>
      </c>
      <c r="V86" s="35">
        <v>3.3540000000000001</v>
      </c>
      <c r="W86" s="36">
        <v>14.385</v>
      </c>
      <c r="X86" s="36">
        <v>8.5597824519230823</v>
      </c>
      <c r="Y86" s="37">
        <v>8.3439999999999994</v>
      </c>
      <c r="Z86" s="32"/>
      <c r="AA86" s="33"/>
      <c r="AB86" s="33"/>
      <c r="AC86" s="34"/>
      <c r="AD86" s="32"/>
      <c r="AE86" s="33"/>
      <c r="AF86" s="33"/>
      <c r="AG86" s="34"/>
      <c r="AH86" s="32"/>
      <c r="AI86" s="33"/>
      <c r="AJ86" s="33"/>
      <c r="AK86" s="34"/>
      <c r="AL86" s="35"/>
      <c r="AM86" s="36"/>
      <c r="AN86" s="36"/>
      <c r="AO86" s="37"/>
      <c r="AP86" s="35"/>
      <c r="AQ86" s="36"/>
      <c r="AR86" s="36"/>
      <c r="AS86" s="37"/>
      <c r="AT86" s="32"/>
      <c r="AU86" s="33"/>
      <c r="AV86" s="33"/>
      <c r="AW86" s="34"/>
    </row>
    <row r="87" spans="1:49" x14ac:dyDescent="0.25">
      <c r="A87" s="31">
        <v>2015</v>
      </c>
      <c r="B87" s="32"/>
      <c r="C87" s="33"/>
      <c r="D87" s="33"/>
      <c r="E87" s="34"/>
      <c r="F87" s="32"/>
      <c r="G87" s="33"/>
      <c r="H87" s="33"/>
      <c r="I87" s="34"/>
      <c r="J87" s="35"/>
      <c r="K87" s="36"/>
      <c r="L87" s="36"/>
      <c r="M87" s="37"/>
      <c r="N87" s="32">
        <v>0.121</v>
      </c>
      <c r="O87" s="33">
        <v>10.747999999999999</v>
      </c>
      <c r="P87" s="33">
        <v>4.0713060344827534</v>
      </c>
      <c r="Q87" s="34">
        <v>3.6829999999999998</v>
      </c>
      <c r="R87" s="32">
        <v>2.41</v>
      </c>
      <c r="S87" s="33">
        <v>11.722</v>
      </c>
      <c r="T87" s="33">
        <v>6.0861989247311747</v>
      </c>
      <c r="U87" s="34">
        <v>5.86</v>
      </c>
      <c r="V87" s="32">
        <v>4.2069999999999999</v>
      </c>
      <c r="W87" s="33">
        <v>18.616</v>
      </c>
      <c r="X87" s="33">
        <v>10.219468749999983</v>
      </c>
      <c r="Y87" s="34">
        <v>9.7680000000000007</v>
      </c>
      <c r="Z87" s="32">
        <v>7.8819999999999997</v>
      </c>
      <c r="AA87" s="33">
        <v>18.806000000000001</v>
      </c>
      <c r="AB87" s="33">
        <v>12.738060483870921</v>
      </c>
      <c r="AC87" s="34">
        <v>12.545500000000001</v>
      </c>
      <c r="AD87" s="32">
        <v>8.0820000000000007</v>
      </c>
      <c r="AE87" s="33">
        <v>17.664999999999999</v>
      </c>
      <c r="AF87" s="33">
        <v>11.384612499999953</v>
      </c>
      <c r="AG87" s="34">
        <v>11.138999999999999</v>
      </c>
      <c r="AH87" s="32">
        <v>4.8310000000000004</v>
      </c>
      <c r="AI87" s="33">
        <v>15.855</v>
      </c>
      <c r="AJ87" s="33">
        <v>9.2768208333333337</v>
      </c>
      <c r="AK87" s="34">
        <v>9.077</v>
      </c>
      <c r="AL87" s="32">
        <v>2.0880000000000001</v>
      </c>
      <c r="AM87" s="33">
        <v>12.304</v>
      </c>
      <c r="AN87" s="33">
        <v>6.5029522849462538</v>
      </c>
      <c r="AO87" s="34">
        <v>6.4710000000000001</v>
      </c>
      <c r="AP87" s="32"/>
      <c r="AQ87" s="33"/>
      <c r="AR87" s="33"/>
      <c r="AS87" s="34"/>
      <c r="AT87" s="32"/>
      <c r="AU87" s="33"/>
      <c r="AV87" s="33"/>
      <c r="AW87" s="34"/>
    </row>
    <row r="88" spans="1:49" x14ac:dyDescent="0.25">
      <c r="A88" s="51">
        <v>2016</v>
      </c>
      <c r="B88" s="32"/>
      <c r="C88" s="33"/>
      <c r="D88" s="33"/>
      <c r="E88" s="34"/>
      <c r="F88" s="32"/>
      <c r="G88" s="33"/>
      <c r="H88" s="33"/>
      <c r="I88" s="34"/>
      <c r="J88" s="35"/>
      <c r="K88" s="36"/>
      <c r="L88" s="36"/>
      <c r="M88" s="37"/>
      <c r="N88" s="32">
        <v>0.67400000000000004</v>
      </c>
      <c r="O88" s="33">
        <v>8.68</v>
      </c>
      <c r="P88" s="33">
        <v>3.91338125</v>
      </c>
      <c r="Q88" s="34">
        <v>3.6829999999999998</v>
      </c>
      <c r="R88" s="32">
        <v>2.0880000000000001</v>
      </c>
      <c r="S88" s="33">
        <v>11.334</v>
      </c>
      <c r="T88" s="33">
        <v>5.7002016129032205</v>
      </c>
      <c r="U88" s="34">
        <v>5.2439999999999998</v>
      </c>
      <c r="V88" s="32">
        <v>3.8929999999999998</v>
      </c>
      <c r="W88" s="33">
        <v>16.713000000000001</v>
      </c>
      <c r="X88" s="33">
        <v>9.0462888888888546</v>
      </c>
      <c r="Y88" s="34">
        <v>8.5809999999999995</v>
      </c>
      <c r="Z88" s="35">
        <v>6.4710000000000001</v>
      </c>
      <c r="AA88" s="36">
        <v>16.523</v>
      </c>
      <c r="AB88" s="36">
        <v>11.221741987179469</v>
      </c>
      <c r="AC88" s="37">
        <v>11.138999999999999</v>
      </c>
      <c r="AD88" s="32"/>
      <c r="AE88" s="33"/>
      <c r="AF88" s="33"/>
      <c r="AG88" s="34"/>
      <c r="AH88" s="32"/>
      <c r="AI88" s="33"/>
      <c r="AJ88" s="33"/>
      <c r="AK88" s="34"/>
      <c r="AL88" s="32"/>
      <c r="AM88" s="33"/>
      <c r="AN88" s="33"/>
      <c r="AO88" s="34"/>
      <c r="AP88" s="32"/>
      <c r="AQ88" s="33"/>
      <c r="AR88" s="33"/>
      <c r="AS88" s="34"/>
      <c r="AT88" s="32"/>
      <c r="AU88" s="33"/>
      <c r="AV88" s="33"/>
      <c r="AW88" s="34"/>
    </row>
    <row r="89" spans="1:49" x14ac:dyDescent="0.25">
      <c r="A89" s="51">
        <v>2017</v>
      </c>
      <c r="B89" s="32"/>
      <c r="C89" s="33"/>
      <c r="D89" s="33"/>
      <c r="E89" s="34"/>
      <c r="F89" s="32"/>
      <c r="G89" s="33"/>
      <c r="H89" s="33"/>
      <c r="I89" s="34"/>
      <c r="J89" s="35"/>
      <c r="K89" s="36"/>
      <c r="L89" s="36"/>
      <c r="M89" s="37"/>
      <c r="N89" s="32">
        <v>3.2610000000000001</v>
      </c>
      <c r="O89" s="33">
        <v>7.28</v>
      </c>
      <c r="P89" s="33">
        <v>4.6720611111110966</v>
      </c>
      <c r="Q89" s="34">
        <v>4.5190000000000001</v>
      </c>
      <c r="R89" s="32"/>
      <c r="S89" s="33"/>
      <c r="T89" s="33"/>
      <c r="U89" s="34"/>
      <c r="V89" s="32"/>
      <c r="W89" s="33"/>
      <c r="X89" s="33"/>
      <c r="Y89" s="34"/>
      <c r="Z89" s="35"/>
      <c r="AA89" s="36"/>
      <c r="AB89" s="36"/>
      <c r="AC89" s="37"/>
      <c r="AD89" s="32">
        <v>8.0820000000000007</v>
      </c>
      <c r="AE89" s="33">
        <v>15.951000000000001</v>
      </c>
      <c r="AF89" s="33">
        <v>11.516202956989206</v>
      </c>
      <c r="AG89" s="34">
        <v>11.528</v>
      </c>
      <c r="AH89" s="32">
        <v>3.0489999999999999</v>
      </c>
      <c r="AI89" s="33">
        <v>14.23</v>
      </c>
      <c r="AJ89" s="33">
        <v>8.6409555555555908</v>
      </c>
      <c r="AK89" s="34">
        <v>8.7789999999999999</v>
      </c>
      <c r="AL89" s="32">
        <v>0.56299999999999994</v>
      </c>
      <c r="AM89" s="33">
        <v>7.0789999999999997</v>
      </c>
      <c r="AN89" s="33">
        <v>3.4826693548387051</v>
      </c>
      <c r="AO89" s="34">
        <v>3.472</v>
      </c>
      <c r="AP89" s="32">
        <v>5.0999999999999997E-2</v>
      </c>
      <c r="AQ89" s="33">
        <v>3.2210000000000001</v>
      </c>
      <c r="AR89" s="33">
        <v>0.89322638888889017</v>
      </c>
      <c r="AS89" s="34">
        <v>0.495</v>
      </c>
      <c r="AT89" s="32">
        <v>5.0999999999999997E-2</v>
      </c>
      <c r="AU89" s="33">
        <v>1.044</v>
      </c>
      <c r="AV89" s="33">
        <v>0.12477822580645061</v>
      </c>
      <c r="AW89" s="34">
        <v>7.9000000000000001E-2</v>
      </c>
    </row>
    <row r="90" spans="1:49" x14ac:dyDescent="0.25">
      <c r="A90" s="51">
        <v>2020</v>
      </c>
      <c r="B90" s="32"/>
      <c r="C90" s="33"/>
      <c r="D90" s="33"/>
      <c r="E90" s="34"/>
      <c r="F90" s="32"/>
      <c r="G90" s="33"/>
      <c r="H90" s="33"/>
      <c r="I90" s="34"/>
      <c r="J90" s="32"/>
      <c r="K90" s="33"/>
      <c r="L90" s="33"/>
      <c r="M90" s="34"/>
      <c r="N90" s="32"/>
      <c r="O90" s="33"/>
      <c r="P90" s="33"/>
      <c r="Q90" s="34"/>
      <c r="R90" s="32"/>
      <c r="S90" s="33"/>
      <c r="T90" s="33"/>
      <c r="U90" s="34"/>
      <c r="V90" s="35"/>
      <c r="W90" s="36"/>
      <c r="X90" s="36"/>
      <c r="Y90" s="37"/>
      <c r="Z90" s="35">
        <v>9.2750000000000004</v>
      </c>
      <c r="AA90" s="36">
        <v>18.995999999999999</v>
      </c>
      <c r="AB90" s="36">
        <v>13.182954545454503</v>
      </c>
      <c r="AC90" s="37">
        <v>12.497</v>
      </c>
      <c r="AD90" s="32">
        <v>9.6690000000000005</v>
      </c>
      <c r="AE90" s="33">
        <v>19.376999999999999</v>
      </c>
      <c r="AF90" s="33">
        <v>13.79094825268815</v>
      </c>
      <c r="AG90" s="34">
        <v>13.076000000000001</v>
      </c>
      <c r="AH90" s="32">
        <v>5.86</v>
      </c>
      <c r="AI90" s="33">
        <v>17.189</v>
      </c>
      <c r="AJ90" s="33">
        <v>10.182306944444417</v>
      </c>
      <c r="AK90" s="34">
        <v>9.7680000000000007</v>
      </c>
      <c r="AL90" s="32">
        <v>1.33</v>
      </c>
      <c r="AM90" s="33">
        <v>11.528</v>
      </c>
      <c r="AN90" s="33">
        <v>6.045606182795713</v>
      </c>
      <c r="AO90" s="34">
        <v>6.0640000000000001</v>
      </c>
      <c r="AP90" s="32"/>
      <c r="AQ90" s="33"/>
      <c r="AR90" s="33"/>
      <c r="AS90" s="34"/>
      <c r="AT90" s="32"/>
      <c r="AU90" s="33"/>
      <c r="AV90" s="33"/>
      <c r="AW90" s="34"/>
    </row>
    <row r="91" spans="1:49" x14ac:dyDescent="0.25">
      <c r="A91" s="51">
        <v>2021</v>
      </c>
      <c r="B91" s="32"/>
      <c r="C91" s="33"/>
      <c r="D91" s="33"/>
      <c r="E91" s="34"/>
      <c r="F91" s="32"/>
      <c r="G91" s="33"/>
      <c r="H91" s="33"/>
      <c r="I91" s="34"/>
      <c r="J91" s="32"/>
      <c r="K91" s="33"/>
      <c r="L91" s="33"/>
      <c r="M91" s="34"/>
      <c r="N91" s="32"/>
      <c r="O91" s="33"/>
      <c r="P91" s="33"/>
      <c r="Q91" s="34"/>
      <c r="R91" s="35">
        <v>2.1949999999999998</v>
      </c>
      <c r="S91" s="36">
        <v>12.11</v>
      </c>
      <c r="T91" s="36">
        <v>6.5446912878787789</v>
      </c>
      <c r="U91" s="37">
        <v>6.1660000000000004</v>
      </c>
      <c r="V91" s="32">
        <v>4.8310000000000004</v>
      </c>
      <c r="W91" s="33">
        <v>18.995999999999999</v>
      </c>
      <c r="X91" s="33">
        <v>11.49902291666664</v>
      </c>
      <c r="Y91" s="34">
        <v>11.528</v>
      </c>
      <c r="Z91" s="32">
        <v>11.430999999999999</v>
      </c>
      <c r="AA91" s="33">
        <v>19.376999999999999</v>
      </c>
      <c r="AB91" s="33">
        <v>14.635557795698917</v>
      </c>
      <c r="AC91" s="34">
        <v>14.038</v>
      </c>
      <c r="AD91" s="32">
        <v>8.4809999999999999</v>
      </c>
      <c r="AE91" s="33">
        <v>19.948</v>
      </c>
      <c r="AF91" s="33">
        <v>13.454347446236556</v>
      </c>
      <c r="AG91" s="34">
        <v>13.365</v>
      </c>
      <c r="AH91" s="32">
        <v>4.2069999999999999</v>
      </c>
      <c r="AI91" s="33">
        <v>15.664</v>
      </c>
      <c r="AJ91" s="33">
        <v>9.8542715277777582</v>
      </c>
      <c r="AK91" s="34">
        <v>9.4719999999999995</v>
      </c>
      <c r="AL91" s="32">
        <v>2.1949999999999998</v>
      </c>
      <c r="AM91" s="33">
        <v>10.455</v>
      </c>
      <c r="AN91" s="33">
        <v>5.374483870967719</v>
      </c>
      <c r="AO91" s="34">
        <v>5.0369999999999999</v>
      </c>
      <c r="AP91" s="32"/>
      <c r="AQ91" s="33"/>
      <c r="AR91" s="33"/>
      <c r="AS91" s="34"/>
      <c r="AT91" s="32"/>
      <c r="AU91" s="33"/>
      <c r="AV91" s="33"/>
      <c r="AW91" s="34"/>
    </row>
    <row r="92" spans="1:49" x14ac:dyDescent="0.25">
      <c r="A92" s="115" t="s">
        <v>477</v>
      </c>
      <c r="B92" s="29"/>
      <c r="C92" s="29"/>
      <c r="D92" s="29"/>
      <c r="E92" s="29"/>
      <c r="F92" s="29"/>
      <c r="G92" s="29"/>
      <c r="H92" s="29"/>
      <c r="I92" s="29"/>
      <c r="J92" s="38"/>
      <c r="K92" s="38"/>
      <c r="L92" s="38"/>
      <c r="M92" s="38"/>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38"/>
      <c r="AQ92" s="38"/>
      <c r="AR92" s="38"/>
      <c r="AS92" s="38"/>
      <c r="AT92" s="29"/>
      <c r="AU92" s="29"/>
      <c r="AV92" s="29"/>
      <c r="AW92" s="30"/>
    </row>
    <row r="93" spans="1:49" x14ac:dyDescent="0.25">
      <c r="A93" s="31">
        <v>2020</v>
      </c>
      <c r="B93" s="32"/>
      <c r="C93" s="33"/>
      <c r="D93" s="33"/>
      <c r="E93" s="34"/>
      <c r="F93" s="32"/>
      <c r="G93" s="33"/>
      <c r="H93" s="33"/>
      <c r="I93" s="34"/>
      <c r="J93" s="35"/>
      <c r="K93" s="36"/>
      <c r="L93" s="36"/>
      <c r="M93" s="37"/>
      <c r="N93" s="32"/>
      <c r="O93" s="33"/>
      <c r="P93" s="33"/>
      <c r="Q93" s="34"/>
      <c r="R93" s="32"/>
      <c r="S93" s="33"/>
      <c r="T93" s="33"/>
      <c r="U93" s="34"/>
      <c r="V93" s="32"/>
      <c r="W93" s="33"/>
      <c r="X93" s="33"/>
      <c r="Y93" s="34"/>
      <c r="Z93" s="32"/>
      <c r="AA93" s="33"/>
      <c r="AB93" s="33"/>
      <c r="AC93" s="34"/>
      <c r="AD93" s="32">
        <v>10.846</v>
      </c>
      <c r="AE93" s="33">
        <v>15.951000000000001</v>
      </c>
      <c r="AF93" s="33">
        <v>13.120922715053759</v>
      </c>
      <c r="AG93" s="34">
        <v>12.882999999999999</v>
      </c>
      <c r="AH93" s="35">
        <v>5.7569999999999997</v>
      </c>
      <c r="AI93" s="36">
        <v>16.332000000000001</v>
      </c>
      <c r="AJ93" s="36">
        <v>10.367675245098029</v>
      </c>
      <c r="AK93" s="37">
        <v>10.356999999999999</v>
      </c>
      <c r="AL93" s="35"/>
      <c r="AM93" s="36"/>
      <c r="AN93" s="36"/>
      <c r="AO93" s="37"/>
      <c r="AP93" s="32"/>
      <c r="AQ93" s="33"/>
      <c r="AR93" s="33"/>
      <c r="AS93" s="34"/>
      <c r="AT93" s="32"/>
      <c r="AU93" s="33"/>
      <c r="AV93" s="33"/>
      <c r="AW93" s="34"/>
    </row>
    <row r="94" spans="1:49" x14ac:dyDescent="0.25">
      <c r="A94" s="31">
        <v>2021</v>
      </c>
      <c r="B94" s="32"/>
      <c r="C94" s="33"/>
      <c r="D94" s="33"/>
      <c r="E94" s="34"/>
      <c r="F94" s="32"/>
      <c r="G94" s="33"/>
      <c r="H94" s="33"/>
      <c r="I94" s="34"/>
      <c r="J94" s="35"/>
      <c r="K94" s="36"/>
      <c r="L94" s="36"/>
      <c r="M94" s="37"/>
      <c r="N94" s="32"/>
      <c r="O94" s="33"/>
      <c r="P94" s="33"/>
      <c r="Q94" s="34"/>
      <c r="R94" s="32"/>
      <c r="S94" s="33"/>
      <c r="T94" s="33"/>
      <c r="U94" s="34"/>
      <c r="V94" s="32"/>
      <c r="W94" s="33"/>
      <c r="X94" s="33"/>
      <c r="Y94" s="34"/>
      <c r="Z94" s="32">
        <v>11.916</v>
      </c>
      <c r="AA94" s="33">
        <v>17.283999999999999</v>
      </c>
      <c r="AB94" s="33">
        <v>14.136043010752648</v>
      </c>
      <c r="AC94" s="34">
        <v>13.75</v>
      </c>
      <c r="AD94" s="32">
        <v>10.161</v>
      </c>
      <c r="AE94" s="33">
        <v>17.094000000000001</v>
      </c>
      <c r="AF94" s="33">
        <v>13.262138440860237</v>
      </c>
      <c r="AG94" s="34">
        <v>13.365</v>
      </c>
      <c r="AH94" s="32">
        <v>6.1660000000000004</v>
      </c>
      <c r="AI94" s="33">
        <v>13.846</v>
      </c>
      <c r="AJ94" s="33">
        <v>9.9324770833332945</v>
      </c>
      <c r="AK94" s="34">
        <v>9.7680000000000007</v>
      </c>
      <c r="AL94" s="35">
        <v>0.01</v>
      </c>
      <c r="AM94" s="36">
        <v>9.5709999999999997</v>
      </c>
      <c r="AN94" s="36">
        <v>6.9212222222222364</v>
      </c>
      <c r="AO94" s="37">
        <v>6.6740000000000004</v>
      </c>
      <c r="AP94" s="32"/>
      <c r="AQ94" s="33"/>
      <c r="AR94" s="33"/>
      <c r="AS94" s="34"/>
      <c r="AT94" s="32"/>
      <c r="AU94" s="33"/>
      <c r="AV94" s="33"/>
      <c r="AW94" s="34"/>
    </row>
    <row r="95" spans="1:49" x14ac:dyDescent="0.25">
      <c r="A95" s="28" t="s">
        <v>749</v>
      </c>
      <c r="B95" s="29"/>
      <c r="C95" s="29"/>
      <c r="D95" s="29"/>
      <c r="E95" s="29"/>
      <c r="F95" s="29"/>
      <c r="G95" s="29"/>
      <c r="H95" s="29"/>
      <c r="I95" s="29"/>
      <c r="J95" s="38"/>
      <c r="K95" s="38"/>
      <c r="L95" s="38"/>
      <c r="M95" s="38"/>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38"/>
      <c r="AQ95" s="38"/>
      <c r="AR95" s="38"/>
      <c r="AS95" s="38"/>
      <c r="AT95" s="29"/>
      <c r="AU95" s="29"/>
      <c r="AV95" s="29"/>
      <c r="AW95" s="30"/>
    </row>
    <row r="96" spans="1:49" x14ac:dyDescent="0.25">
      <c r="A96" s="31">
        <v>2009</v>
      </c>
      <c r="B96" s="32"/>
      <c r="C96" s="33"/>
      <c r="D96" s="33"/>
      <c r="E96" s="34"/>
      <c r="F96" s="32"/>
      <c r="G96" s="33"/>
      <c r="H96" s="33"/>
      <c r="I96" s="34"/>
      <c r="J96" s="35"/>
      <c r="K96" s="36"/>
      <c r="L96" s="36"/>
      <c r="M96" s="37"/>
      <c r="N96" s="32"/>
      <c r="O96" s="33"/>
      <c r="P96" s="33"/>
      <c r="Q96" s="34"/>
      <c r="R96" s="32"/>
      <c r="S96" s="33"/>
      <c r="T96" s="33"/>
      <c r="U96" s="34"/>
      <c r="V96" s="32"/>
      <c r="W96" s="33"/>
      <c r="X96" s="33"/>
      <c r="Y96" s="34"/>
      <c r="Z96" s="32">
        <v>5.0369999999999999</v>
      </c>
      <c r="AA96" s="33">
        <v>18.521000000000001</v>
      </c>
      <c r="AB96" s="33">
        <v>11.249392473118288</v>
      </c>
      <c r="AC96" s="34">
        <v>10.944000000000001</v>
      </c>
      <c r="AD96" s="32">
        <v>5.86</v>
      </c>
      <c r="AE96" s="33">
        <v>17.379000000000001</v>
      </c>
      <c r="AF96" s="33">
        <v>11.363775537634391</v>
      </c>
      <c r="AG96" s="34">
        <v>11.041</v>
      </c>
      <c r="AH96" s="32">
        <v>4.1020000000000003</v>
      </c>
      <c r="AI96" s="33">
        <v>15.378</v>
      </c>
      <c r="AJ96" s="33">
        <v>9.6578333333333219</v>
      </c>
      <c r="AK96" s="34">
        <v>9.4719999999999995</v>
      </c>
      <c r="AL96" s="32">
        <v>0.01</v>
      </c>
      <c r="AM96" s="33">
        <v>7.8819999999999997</v>
      </c>
      <c r="AN96" s="33">
        <v>3.4674354838709682</v>
      </c>
      <c r="AO96" s="34">
        <v>3.472</v>
      </c>
      <c r="AP96" s="35">
        <v>0.01</v>
      </c>
      <c r="AQ96" s="36">
        <v>5.2439999999999998</v>
      </c>
      <c r="AR96" s="36">
        <v>0.83746078431372206</v>
      </c>
      <c r="AS96" s="37">
        <v>0.28750000000000003</v>
      </c>
      <c r="AT96" s="32"/>
      <c r="AU96" s="33"/>
      <c r="AV96" s="33"/>
      <c r="AW96" s="34"/>
    </row>
    <row r="97" spans="1:49" x14ac:dyDescent="0.25">
      <c r="A97" s="31">
        <v>2016</v>
      </c>
      <c r="B97" s="32"/>
      <c r="C97" s="33"/>
      <c r="D97" s="33"/>
      <c r="E97" s="34"/>
      <c r="F97" s="32"/>
      <c r="G97" s="33"/>
      <c r="H97" s="33"/>
      <c r="I97" s="34"/>
      <c r="J97" s="32"/>
      <c r="K97" s="33"/>
      <c r="L97" s="33"/>
      <c r="M97" s="34"/>
      <c r="N97" s="32"/>
      <c r="O97" s="33"/>
      <c r="P97" s="33"/>
      <c r="Q97" s="34"/>
      <c r="R97" s="32"/>
      <c r="S97" s="33"/>
      <c r="T97" s="33"/>
      <c r="U97" s="34"/>
      <c r="V97" s="35"/>
      <c r="W97" s="36"/>
      <c r="X97" s="36"/>
      <c r="Y97" s="37"/>
      <c r="Z97" s="35">
        <v>7.3810000000000002</v>
      </c>
      <c r="AA97" s="36">
        <v>17.95</v>
      </c>
      <c r="AB97" s="36">
        <v>12.595493055555551</v>
      </c>
      <c r="AC97" s="37">
        <v>12.593999999999999</v>
      </c>
      <c r="AD97" s="35">
        <v>6.9779999999999998</v>
      </c>
      <c r="AE97" s="36">
        <v>17.094000000000001</v>
      </c>
      <c r="AF97" s="36">
        <v>11.74858045977007</v>
      </c>
      <c r="AG97" s="37">
        <v>11.722</v>
      </c>
      <c r="AH97" s="32">
        <v>4.8310000000000004</v>
      </c>
      <c r="AI97" s="33">
        <v>14.613</v>
      </c>
      <c r="AJ97" s="33">
        <v>8.7823944444444351</v>
      </c>
      <c r="AK97" s="34">
        <v>8.6304999999999996</v>
      </c>
      <c r="AL97" s="32">
        <v>1.8720000000000001</v>
      </c>
      <c r="AM97" s="33">
        <v>10.651</v>
      </c>
      <c r="AN97" s="33">
        <v>5.0068225806451414</v>
      </c>
      <c r="AO97" s="34">
        <v>4.9340000000000002</v>
      </c>
      <c r="AP97" s="35">
        <v>-0.10199999999999999</v>
      </c>
      <c r="AQ97" s="36">
        <v>4.3109999999999999</v>
      </c>
      <c r="AR97" s="36">
        <v>1.4210462962963057</v>
      </c>
      <c r="AS97" s="37">
        <v>1.1120000000000001</v>
      </c>
      <c r="AT97" s="32">
        <v>0.01</v>
      </c>
      <c r="AU97" s="33">
        <v>0.78400000000000003</v>
      </c>
      <c r="AV97" s="33">
        <v>2.0432123655915384E-2</v>
      </c>
      <c r="AW97" s="34">
        <v>0.01</v>
      </c>
    </row>
    <row r="98" spans="1:49" x14ac:dyDescent="0.25">
      <c r="A98" s="31">
        <v>2017</v>
      </c>
      <c r="B98" s="32">
        <v>0.01</v>
      </c>
      <c r="C98" s="33">
        <v>0.01</v>
      </c>
      <c r="D98" s="33">
        <v>9.9999999999998163E-3</v>
      </c>
      <c r="E98" s="34">
        <v>0.01</v>
      </c>
      <c r="F98" s="32">
        <v>0.01</v>
      </c>
      <c r="G98" s="33">
        <v>0.121</v>
      </c>
      <c r="H98" s="33">
        <v>1.2147321428571287E-2</v>
      </c>
      <c r="I98" s="34">
        <v>0.01</v>
      </c>
      <c r="J98" s="32">
        <v>-0.10199999999999999</v>
      </c>
      <c r="K98" s="33">
        <v>5.45</v>
      </c>
      <c r="L98" s="33">
        <v>1.4251639784946251</v>
      </c>
      <c r="M98" s="34">
        <v>1.1120000000000001</v>
      </c>
      <c r="N98" s="32">
        <v>0.121</v>
      </c>
      <c r="O98" s="33">
        <v>7.6820000000000004</v>
      </c>
      <c r="P98" s="33">
        <v>3.3536576388888801</v>
      </c>
      <c r="Q98" s="34">
        <v>3.0489999999999999</v>
      </c>
      <c r="R98" s="32">
        <v>1.98</v>
      </c>
      <c r="S98" s="33">
        <v>9.4719999999999995</v>
      </c>
      <c r="T98" s="33">
        <v>4.6753481182795742</v>
      </c>
      <c r="U98" s="34">
        <v>4.2069999999999999</v>
      </c>
      <c r="V98" s="32">
        <v>2.8370000000000002</v>
      </c>
      <c r="W98" s="33">
        <v>12.207000000000001</v>
      </c>
      <c r="X98" s="33">
        <v>6.5723423611110965</v>
      </c>
      <c r="Y98" s="34">
        <v>6.1660000000000004</v>
      </c>
      <c r="Z98" s="35">
        <v>5.86</v>
      </c>
      <c r="AA98" s="36">
        <v>16.045999999999999</v>
      </c>
      <c r="AB98" s="36">
        <v>10.917883372734416</v>
      </c>
      <c r="AC98" s="37">
        <v>10.747999999999999</v>
      </c>
      <c r="AD98" s="32">
        <v>7.6820000000000004</v>
      </c>
      <c r="AE98" s="33">
        <v>16.045999999999999</v>
      </c>
      <c r="AF98" s="33">
        <v>11.454676075268777</v>
      </c>
      <c r="AG98" s="34">
        <v>11.430999999999999</v>
      </c>
      <c r="AH98" s="32">
        <v>2.73</v>
      </c>
      <c r="AI98" s="33">
        <v>14.804</v>
      </c>
      <c r="AJ98" s="33">
        <v>8.5427229166666994</v>
      </c>
      <c r="AK98" s="34">
        <v>8.5809999999999995</v>
      </c>
      <c r="AL98" s="32">
        <v>0.23200000000000001</v>
      </c>
      <c r="AM98" s="33">
        <v>7.4809999999999999</v>
      </c>
      <c r="AN98" s="33">
        <v>3.2911142473118238</v>
      </c>
      <c r="AO98" s="34">
        <v>3.2610000000000001</v>
      </c>
      <c r="AP98" s="35"/>
      <c r="AQ98" s="36"/>
      <c r="AR98" s="36"/>
      <c r="AS98" s="37"/>
      <c r="AT98" s="32"/>
      <c r="AU98" s="33"/>
      <c r="AV98" s="33"/>
      <c r="AW98" s="34"/>
    </row>
    <row r="99" spans="1:49" x14ac:dyDescent="0.25">
      <c r="A99" s="31">
        <v>2018</v>
      </c>
      <c r="B99" s="35">
        <v>0.01</v>
      </c>
      <c r="C99" s="36">
        <v>0.56299999999999994</v>
      </c>
      <c r="D99" s="36">
        <v>6.6536858974358834E-2</v>
      </c>
      <c r="E99" s="37">
        <v>0.01</v>
      </c>
      <c r="F99" s="32">
        <v>0.01</v>
      </c>
      <c r="G99" s="33">
        <v>1.764</v>
      </c>
      <c r="H99" s="33">
        <v>0.16547991071428142</v>
      </c>
      <c r="I99" s="34">
        <v>0.01</v>
      </c>
      <c r="J99" s="32">
        <v>0.01</v>
      </c>
      <c r="K99" s="33">
        <v>4.7270000000000003</v>
      </c>
      <c r="L99" s="33">
        <v>0.59147379032257996</v>
      </c>
      <c r="M99" s="34">
        <v>0.121</v>
      </c>
      <c r="N99" s="32">
        <v>0.01</v>
      </c>
      <c r="O99" s="33">
        <v>7.5819999999999999</v>
      </c>
      <c r="P99" s="33">
        <v>2.874422222222226</v>
      </c>
      <c r="Q99" s="34">
        <v>2.5169999999999999</v>
      </c>
      <c r="R99" s="32">
        <v>2.0880000000000001</v>
      </c>
      <c r="S99" s="33">
        <v>10.063000000000001</v>
      </c>
      <c r="T99" s="33">
        <v>5.4058151881720296</v>
      </c>
      <c r="U99" s="34">
        <v>5.141</v>
      </c>
      <c r="V99" s="32">
        <v>3.2610000000000001</v>
      </c>
      <c r="W99" s="33">
        <v>14.420999999999999</v>
      </c>
      <c r="X99" s="33">
        <v>8.437927777777757</v>
      </c>
      <c r="Y99" s="34">
        <v>8.1820000000000004</v>
      </c>
      <c r="Z99" s="32">
        <v>6.1660000000000004</v>
      </c>
      <c r="AA99" s="33">
        <v>17.283999999999999</v>
      </c>
      <c r="AB99" s="33">
        <v>12.487434139784927</v>
      </c>
      <c r="AC99" s="34">
        <v>12.497</v>
      </c>
      <c r="AD99" s="32">
        <v>6.4710000000000001</v>
      </c>
      <c r="AE99" s="33">
        <v>17.475000000000001</v>
      </c>
      <c r="AF99" s="33">
        <v>11.803057123655876</v>
      </c>
      <c r="AG99" s="34">
        <v>11.528</v>
      </c>
      <c r="AH99" s="32">
        <v>3.2610000000000001</v>
      </c>
      <c r="AI99" s="33">
        <v>14.420999999999999</v>
      </c>
      <c r="AJ99" s="33">
        <v>8.3686506944444314</v>
      </c>
      <c r="AK99" s="34">
        <v>8.282</v>
      </c>
      <c r="AL99" s="32">
        <v>0.67400000000000004</v>
      </c>
      <c r="AM99" s="33">
        <v>10.259</v>
      </c>
      <c r="AN99" s="33">
        <v>4.742396505376326</v>
      </c>
      <c r="AO99" s="34">
        <v>4.8310000000000004</v>
      </c>
      <c r="AP99" s="32"/>
      <c r="AQ99" s="33"/>
      <c r="AR99" s="33"/>
      <c r="AS99" s="34"/>
      <c r="AT99" s="32"/>
      <c r="AU99" s="33"/>
      <c r="AV99" s="33"/>
      <c r="AW99" s="34"/>
    </row>
    <row r="100" spans="1:49" x14ac:dyDescent="0.25">
      <c r="A100" s="31">
        <v>2019</v>
      </c>
      <c r="B100" s="35"/>
      <c r="C100" s="36"/>
      <c r="D100" s="36"/>
      <c r="E100" s="37"/>
      <c r="F100" s="32"/>
      <c r="G100" s="33"/>
      <c r="H100" s="33"/>
      <c r="I100" s="34"/>
      <c r="J100" s="32"/>
      <c r="K100" s="33"/>
      <c r="L100" s="33"/>
      <c r="M100" s="34"/>
      <c r="N100" s="35">
        <v>1.548</v>
      </c>
      <c r="O100" s="36">
        <v>4.6230000000000002</v>
      </c>
      <c r="P100" s="36">
        <v>2.7829418859649184</v>
      </c>
      <c r="Q100" s="37">
        <v>2.73</v>
      </c>
      <c r="R100" s="35">
        <v>1.548</v>
      </c>
      <c r="S100" s="36">
        <v>9.8659999999999997</v>
      </c>
      <c r="T100" s="36">
        <v>5.3438706896551453</v>
      </c>
      <c r="U100" s="37">
        <v>5.0369999999999999</v>
      </c>
      <c r="V100" s="32">
        <v>3.0489999999999999</v>
      </c>
      <c r="W100" s="33">
        <v>13.461</v>
      </c>
      <c r="X100" s="33">
        <v>7.4415694444444433</v>
      </c>
      <c r="Y100" s="34">
        <v>7.1790000000000003</v>
      </c>
      <c r="Z100" s="35">
        <v>6.37</v>
      </c>
      <c r="AA100" s="36">
        <v>16.427</v>
      </c>
      <c r="AB100" s="36">
        <v>10.579111111111112</v>
      </c>
      <c r="AC100" s="37">
        <v>10.356999999999999</v>
      </c>
      <c r="AD100" s="32"/>
      <c r="AE100" s="33"/>
      <c r="AF100" s="33"/>
      <c r="AG100" s="34"/>
      <c r="AH100" s="32">
        <v>2.6240000000000001</v>
      </c>
      <c r="AI100" s="33">
        <v>16.045999999999999</v>
      </c>
      <c r="AJ100" s="33">
        <v>9.5612979166666321</v>
      </c>
      <c r="AK100" s="34">
        <v>9.3729999999999993</v>
      </c>
      <c r="AL100" s="107">
        <v>-4.0309999999999997</v>
      </c>
      <c r="AM100" s="33">
        <v>7.8819999999999997</v>
      </c>
      <c r="AN100" s="33">
        <v>2.875094758064519</v>
      </c>
      <c r="AO100" s="34">
        <v>2.9430000000000001</v>
      </c>
      <c r="AP100" s="32"/>
      <c r="AQ100" s="33"/>
      <c r="AR100" s="33"/>
      <c r="AS100" s="34"/>
      <c r="AT100" s="32"/>
      <c r="AU100" s="33"/>
      <c r="AV100" s="33"/>
      <c r="AW100" s="34"/>
    </row>
    <row r="101" spans="1:49" x14ac:dyDescent="0.25">
      <c r="A101" s="31">
        <v>2020</v>
      </c>
      <c r="B101" s="32"/>
      <c r="C101" s="33"/>
      <c r="D101" s="33"/>
      <c r="E101" s="34"/>
      <c r="F101" s="32"/>
      <c r="G101" s="33"/>
      <c r="H101" s="33"/>
      <c r="I101" s="34"/>
      <c r="J101" s="32"/>
      <c r="K101" s="33"/>
      <c r="L101" s="33"/>
      <c r="M101" s="34"/>
      <c r="N101" s="32"/>
      <c r="O101" s="33"/>
      <c r="P101" s="33"/>
      <c r="Q101" s="34"/>
      <c r="R101" s="32"/>
      <c r="S101" s="33"/>
      <c r="T101" s="33"/>
      <c r="U101" s="34"/>
      <c r="V101" s="35">
        <v>3.6829999999999998</v>
      </c>
      <c r="W101" s="36">
        <v>14.996</v>
      </c>
      <c r="X101" s="36">
        <v>8.1405369318181826</v>
      </c>
      <c r="Y101" s="37">
        <v>7.782</v>
      </c>
      <c r="Z101" s="32">
        <v>5.141</v>
      </c>
      <c r="AA101" s="33">
        <v>16.998999999999999</v>
      </c>
      <c r="AB101" s="33">
        <v>11.794864247311789</v>
      </c>
      <c r="AC101" s="34">
        <v>11.819000000000001</v>
      </c>
      <c r="AD101" s="32">
        <v>9.4719999999999995</v>
      </c>
      <c r="AE101" s="33">
        <v>17.855</v>
      </c>
      <c r="AF101" s="33">
        <v>13.204666666666641</v>
      </c>
      <c r="AG101" s="34">
        <v>12.882999999999999</v>
      </c>
      <c r="AH101" s="32">
        <v>5.141</v>
      </c>
      <c r="AI101" s="33">
        <v>15.664</v>
      </c>
      <c r="AJ101" s="33">
        <v>9.4238499999999714</v>
      </c>
      <c r="AK101" s="34">
        <v>9.1760000000000002</v>
      </c>
      <c r="AL101" s="50">
        <v>0.78400000000000003</v>
      </c>
      <c r="AM101" s="44">
        <v>10.553000000000001</v>
      </c>
      <c r="AN101" s="44">
        <v>5.1381041666666265</v>
      </c>
      <c r="AO101" s="52">
        <v>5.3470000000000004</v>
      </c>
      <c r="AP101" s="32"/>
      <c r="AQ101" s="33"/>
      <c r="AR101" s="33"/>
      <c r="AS101" s="34"/>
      <c r="AT101" s="32"/>
      <c r="AU101" s="33"/>
      <c r="AV101" s="33"/>
      <c r="AW101" s="34"/>
    </row>
    <row r="102" spans="1:49" x14ac:dyDescent="0.25">
      <c r="A102" s="31">
        <v>2021</v>
      </c>
      <c r="B102" s="32"/>
      <c r="C102" s="33"/>
      <c r="D102" s="33"/>
      <c r="E102" s="34"/>
      <c r="F102" s="32"/>
      <c r="G102" s="33"/>
      <c r="H102" s="33"/>
      <c r="I102" s="34"/>
      <c r="J102" s="32"/>
      <c r="K102" s="33"/>
      <c r="L102" s="33"/>
      <c r="M102" s="34"/>
      <c r="N102" s="32"/>
      <c r="O102" s="33"/>
      <c r="P102" s="33"/>
      <c r="Q102" s="34"/>
      <c r="R102" s="35">
        <v>1.98</v>
      </c>
      <c r="S102" s="36">
        <v>11.722</v>
      </c>
      <c r="T102" s="36">
        <v>6.1810672348484719</v>
      </c>
      <c r="U102" s="37">
        <v>5.7569999999999997</v>
      </c>
      <c r="V102" s="32">
        <v>4.3109999999999999</v>
      </c>
      <c r="W102" s="33">
        <v>18.331</v>
      </c>
      <c r="X102" s="33">
        <v>11.110157638888879</v>
      </c>
      <c r="Y102" s="34">
        <v>11.138999999999999</v>
      </c>
      <c r="Z102" s="32">
        <v>10.651</v>
      </c>
      <c r="AA102" s="33">
        <v>18.995999999999999</v>
      </c>
      <c r="AB102" s="33">
        <v>14.334805107526876</v>
      </c>
      <c r="AC102" s="34">
        <v>13.942</v>
      </c>
      <c r="AD102" s="32">
        <v>8.0820000000000007</v>
      </c>
      <c r="AE102" s="33">
        <v>19.376999999999999</v>
      </c>
      <c r="AF102" s="33">
        <v>13.059857526881723</v>
      </c>
      <c r="AG102" s="34">
        <v>13.028</v>
      </c>
      <c r="AH102" s="32">
        <v>3.7879999999999998</v>
      </c>
      <c r="AI102" s="33">
        <v>15.282</v>
      </c>
      <c r="AJ102" s="33">
        <v>9.3751986111110988</v>
      </c>
      <c r="AK102" s="34">
        <v>8.9779999999999998</v>
      </c>
      <c r="AL102" s="50">
        <v>2.0880000000000001</v>
      </c>
      <c r="AM102" s="44">
        <v>9.9649999999999999</v>
      </c>
      <c r="AN102" s="44">
        <v>5.0812016129032056</v>
      </c>
      <c r="AO102" s="52">
        <v>4.8310000000000004</v>
      </c>
      <c r="AP102" s="32"/>
      <c r="AQ102" s="33"/>
      <c r="AR102" s="33"/>
      <c r="AS102" s="34"/>
      <c r="AT102" s="32"/>
      <c r="AU102" s="33"/>
      <c r="AV102" s="33"/>
      <c r="AW102" s="34"/>
    </row>
    <row r="103" spans="1:49" x14ac:dyDescent="0.25">
      <c r="A103" s="28" t="s">
        <v>289</v>
      </c>
      <c r="B103" s="29"/>
      <c r="C103" s="29"/>
      <c r="D103" s="29"/>
      <c r="E103" s="29"/>
      <c r="F103" s="29"/>
      <c r="G103" s="29"/>
      <c r="H103" s="29"/>
      <c r="I103" s="29"/>
      <c r="J103" s="38"/>
      <c r="K103" s="38"/>
      <c r="L103" s="38"/>
      <c r="M103" s="38"/>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38"/>
      <c r="AQ103" s="38"/>
      <c r="AR103" s="38"/>
      <c r="AS103" s="38"/>
      <c r="AT103" s="29"/>
      <c r="AU103" s="29"/>
      <c r="AV103" s="29"/>
      <c r="AW103" s="30"/>
    </row>
    <row r="104" spans="1:49" x14ac:dyDescent="0.25">
      <c r="A104" s="137">
        <v>2012</v>
      </c>
      <c r="B104" s="32"/>
      <c r="C104" s="33"/>
      <c r="D104" s="33"/>
      <c r="E104" s="34"/>
      <c r="F104" s="32"/>
      <c r="G104" s="33"/>
      <c r="H104" s="33"/>
      <c r="I104" s="34"/>
      <c r="J104" s="35"/>
      <c r="K104" s="36"/>
      <c r="L104" s="36"/>
      <c r="M104" s="37"/>
      <c r="N104" s="32"/>
      <c r="O104" s="33"/>
      <c r="P104" s="33"/>
      <c r="Q104" s="34"/>
      <c r="R104" s="32"/>
      <c r="S104" s="33"/>
      <c r="T104" s="33"/>
      <c r="U104" s="34"/>
      <c r="V104" s="35">
        <v>5.3849999999999998</v>
      </c>
      <c r="W104" s="36">
        <v>14.529</v>
      </c>
      <c r="X104" s="36">
        <v>9.412854166666671</v>
      </c>
      <c r="Y104" s="37">
        <v>8.9405000000000001</v>
      </c>
      <c r="Z104" s="32">
        <v>5.4109999999999996</v>
      </c>
      <c r="AA104" s="33">
        <v>18.010000000000002</v>
      </c>
      <c r="AB104" s="33">
        <v>11.851029905913952</v>
      </c>
      <c r="AC104" s="34">
        <v>11.600999999999999</v>
      </c>
      <c r="AD104" s="32">
        <v>5.8470000000000004</v>
      </c>
      <c r="AE104" s="33">
        <v>17.605</v>
      </c>
      <c r="AF104" s="33">
        <v>11.204614247311808</v>
      </c>
      <c r="AG104" s="34">
        <v>11.077999999999999</v>
      </c>
      <c r="AH104" s="32">
        <v>4.1150000000000002</v>
      </c>
      <c r="AI104" s="33">
        <v>14.194000000000001</v>
      </c>
      <c r="AJ104" s="33">
        <v>8.6716184027777494</v>
      </c>
      <c r="AK104" s="34">
        <v>8.6679999999999993</v>
      </c>
      <c r="AL104" s="35">
        <v>7.9000000000000001E-2</v>
      </c>
      <c r="AM104" s="36">
        <v>11.54</v>
      </c>
      <c r="AN104" s="36">
        <v>4.0579114583333808</v>
      </c>
      <c r="AO104" s="37">
        <v>4.0110000000000001</v>
      </c>
      <c r="AP104" s="32">
        <v>7.9000000000000001E-2</v>
      </c>
      <c r="AQ104" s="33">
        <v>5.6420000000000003</v>
      </c>
      <c r="AR104" s="33">
        <v>1.2694055555555932</v>
      </c>
      <c r="AS104" s="34">
        <v>0.63200000000000001</v>
      </c>
      <c r="AT104" s="32">
        <v>5.0999999999999997E-2</v>
      </c>
      <c r="AU104" s="33">
        <v>1.48</v>
      </c>
      <c r="AV104" s="33">
        <v>0.16197244623656945</v>
      </c>
      <c r="AW104" s="34">
        <v>0.107</v>
      </c>
    </row>
    <row r="105" spans="1:49" x14ac:dyDescent="0.25">
      <c r="A105" s="31">
        <v>2013</v>
      </c>
      <c r="B105" s="32">
        <v>7.9000000000000001E-2</v>
      </c>
      <c r="C105" s="33">
        <v>0.13500000000000001</v>
      </c>
      <c r="D105" s="33">
        <v>9.4881720430108951E-2</v>
      </c>
      <c r="E105" s="34">
        <v>0.107</v>
      </c>
      <c r="F105" s="32">
        <v>7.9000000000000001E-2</v>
      </c>
      <c r="G105" s="33">
        <v>0.16300000000000001</v>
      </c>
      <c r="H105" s="33">
        <v>8.8968750000001678E-2</v>
      </c>
      <c r="I105" s="34">
        <v>7.9000000000000001E-2</v>
      </c>
      <c r="J105" s="32">
        <v>5.0999999999999997E-2</v>
      </c>
      <c r="K105" s="33">
        <v>6.2039999999999997</v>
      </c>
      <c r="L105" s="33">
        <v>0.51888104838709526</v>
      </c>
      <c r="M105" s="34">
        <v>0.107</v>
      </c>
      <c r="N105" s="32">
        <v>7.9000000000000001E-2</v>
      </c>
      <c r="O105" s="33">
        <v>9.7059999999999995</v>
      </c>
      <c r="P105" s="33">
        <v>3.13853229166667</v>
      </c>
      <c r="Q105" s="34">
        <v>2.7170000000000001</v>
      </c>
      <c r="R105" s="32">
        <v>0.107</v>
      </c>
      <c r="S105" s="33">
        <v>11.321</v>
      </c>
      <c r="T105" s="33">
        <v>5.3356901881720535</v>
      </c>
      <c r="U105" s="34">
        <v>5.1280000000000001</v>
      </c>
      <c r="V105" s="35">
        <v>3.4060000000000001</v>
      </c>
      <c r="W105" s="36">
        <v>14.721</v>
      </c>
      <c r="X105" s="36">
        <v>8.7135857371794785</v>
      </c>
      <c r="Y105" s="37">
        <v>8.5190000000000001</v>
      </c>
      <c r="Z105" s="32"/>
      <c r="AA105" s="33"/>
      <c r="AB105" s="33"/>
      <c r="AC105" s="34"/>
      <c r="AD105" s="32"/>
      <c r="AE105" s="33"/>
      <c r="AF105" s="33"/>
      <c r="AG105" s="34"/>
      <c r="AH105" s="32"/>
      <c r="AI105" s="33"/>
      <c r="AJ105" s="33"/>
      <c r="AK105" s="34"/>
      <c r="AL105" s="35"/>
      <c r="AM105" s="36"/>
      <c r="AN105" s="36"/>
      <c r="AO105" s="37"/>
      <c r="AP105" s="35"/>
      <c r="AQ105" s="36"/>
      <c r="AR105" s="36"/>
      <c r="AS105" s="37"/>
      <c r="AT105" s="32"/>
      <c r="AU105" s="33"/>
      <c r="AV105" s="33"/>
      <c r="AW105" s="34"/>
    </row>
    <row r="106" spans="1:49" x14ac:dyDescent="0.25">
      <c r="A106" s="115" t="s">
        <v>474</v>
      </c>
      <c r="B106" s="29"/>
      <c r="C106" s="29"/>
      <c r="D106" s="29"/>
      <c r="E106" s="29"/>
      <c r="F106" s="29"/>
      <c r="G106" s="29"/>
      <c r="H106" s="29"/>
      <c r="I106" s="29"/>
      <c r="J106" s="38"/>
      <c r="K106" s="38"/>
      <c r="L106" s="38"/>
      <c r="M106" s="38"/>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38"/>
      <c r="AQ106" s="38"/>
      <c r="AR106" s="38"/>
      <c r="AS106" s="38"/>
      <c r="AT106" s="29"/>
      <c r="AU106" s="29"/>
      <c r="AV106" s="29"/>
      <c r="AW106" s="30"/>
    </row>
    <row r="107" spans="1:49" x14ac:dyDescent="0.25">
      <c r="A107" s="31">
        <v>2011</v>
      </c>
      <c r="B107" s="32"/>
      <c r="C107" s="33"/>
      <c r="D107" s="33"/>
      <c r="E107" s="34"/>
      <c r="F107" s="32"/>
      <c r="G107" s="33"/>
      <c r="H107" s="33"/>
      <c r="I107" s="34"/>
      <c r="J107" s="35"/>
      <c r="K107" s="36"/>
      <c r="L107" s="36"/>
      <c r="M107" s="37"/>
      <c r="N107" s="32"/>
      <c r="O107" s="33"/>
      <c r="P107" s="33"/>
      <c r="Q107" s="34"/>
      <c r="R107" s="32"/>
      <c r="S107" s="33"/>
      <c r="T107" s="33"/>
      <c r="U107" s="34"/>
      <c r="V107" s="32"/>
      <c r="W107" s="33"/>
      <c r="X107" s="33"/>
      <c r="Y107" s="34"/>
      <c r="Z107" s="32"/>
      <c r="AA107" s="33"/>
      <c r="AB107" s="33"/>
      <c r="AC107" s="34"/>
      <c r="AD107" s="32"/>
      <c r="AE107" s="33"/>
      <c r="AF107" s="33"/>
      <c r="AG107" s="34"/>
      <c r="AH107" s="32"/>
      <c r="AI107" s="33"/>
      <c r="AJ107" s="33"/>
      <c r="AK107" s="34"/>
      <c r="AL107" s="32"/>
      <c r="AM107" s="33"/>
      <c r="AN107" s="33"/>
      <c r="AO107" s="34"/>
      <c r="AP107" s="35">
        <v>0.121</v>
      </c>
      <c r="AQ107" s="36">
        <v>2.1949999999999998</v>
      </c>
      <c r="AR107" s="36">
        <v>0.37436350574713717</v>
      </c>
      <c r="AS107" s="37">
        <v>0.23200000000000001</v>
      </c>
      <c r="AT107" s="32">
        <v>0.23200000000000001</v>
      </c>
      <c r="AU107" s="33">
        <v>0.56299999999999994</v>
      </c>
      <c r="AV107" s="33">
        <v>0.30374193548387785</v>
      </c>
      <c r="AW107" s="34">
        <v>0.34300000000000003</v>
      </c>
    </row>
    <row r="108" spans="1:49" x14ac:dyDescent="0.25">
      <c r="A108" s="31">
        <v>2012</v>
      </c>
      <c r="B108" s="35">
        <v>0.23200000000000001</v>
      </c>
      <c r="C108" s="36">
        <v>0.45300000000000001</v>
      </c>
      <c r="D108" s="36">
        <v>0.34759166666666863</v>
      </c>
      <c r="E108" s="37">
        <v>0.34300000000000003</v>
      </c>
      <c r="F108" s="32"/>
      <c r="G108" s="33"/>
      <c r="H108" s="33"/>
      <c r="I108" s="34"/>
      <c r="J108" s="35"/>
      <c r="K108" s="36"/>
      <c r="L108" s="36"/>
      <c r="M108" s="37"/>
      <c r="N108" s="32"/>
      <c r="O108" s="33"/>
      <c r="P108" s="33"/>
      <c r="Q108" s="34"/>
      <c r="R108" s="32"/>
      <c r="S108" s="33"/>
      <c r="T108" s="33"/>
      <c r="U108" s="34"/>
      <c r="V108" s="32"/>
      <c r="W108" s="33"/>
      <c r="X108" s="33"/>
      <c r="Y108" s="34"/>
      <c r="Z108" s="32"/>
      <c r="AA108" s="33"/>
      <c r="AB108" s="33"/>
      <c r="AC108" s="34"/>
      <c r="AD108" s="32"/>
      <c r="AE108" s="33"/>
      <c r="AF108" s="33"/>
      <c r="AG108" s="34"/>
      <c r="AH108" s="32"/>
      <c r="AI108" s="33"/>
      <c r="AJ108" s="33"/>
      <c r="AK108" s="34"/>
      <c r="AL108" s="32"/>
      <c r="AM108" s="33"/>
      <c r="AN108" s="33"/>
      <c r="AO108" s="34"/>
      <c r="AP108" s="35"/>
      <c r="AQ108" s="36"/>
      <c r="AR108" s="36"/>
      <c r="AS108" s="37"/>
      <c r="AT108" s="35">
        <v>0.121</v>
      </c>
      <c r="AU108" s="36">
        <v>0.34300000000000003</v>
      </c>
      <c r="AV108" s="36">
        <v>0.23130624999999955</v>
      </c>
      <c r="AW108" s="37">
        <v>0.23200000000000001</v>
      </c>
    </row>
    <row r="109" spans="1:49" x14ac:dyDescent="0.25">
      <c r="A109" s="31">
        <v>2013</v>
      </c>
      <c r="B109" s="32">
        <v>0.121</v>
      </c>
      <c r="C109" s="33">
        <v>0.45300000000000001</v>
      </c>
      <c r="D109" s="33">
        <v>0.22819489247312388</v>
      </c>
      <c r="E109" s="34">
        <v>0.23200000000000001</v>
      </c>
      <c r="F109" s="32">
        <v>0.121</v>
      </c>
      <c r="G109" s="33">
        <v>0.67400000000000004</v>
      </c>
      <c r="H109" s="33">
        <v>0.24159895833333389</v>
      </c>
      <c r="I109" s="34">
        <v>0.23200000000000001</v>
      </c>
      <c r="J109" s="35">
        <v>0.121</v>
      </c>
      <c r="K109" s="36">
        <v>6.7750000000000004</v>
      </c>
      <c r="L109" s="36">
        <v>0.65354637096773793</v>
      </c>
      <c r="M109" s="37">
        <v>0.23200000000000001</v>
      </c>
      <c r="N109" s="32">
        <v>0.121</v>
      </c>
      <c r="O109" s="33">
        <v>9.5709999999999997</v>
      </c>
      <c r="P109" s="33">
        <v>3.206222222222225</v>
      </c>
      <c r="Q109" s="34">
        <v>2.8370000000000002</v>
      </c>
      <c r="R109" s="32">
        <v>0.23200000000000001</v>
      </c>
      <c r="S109" s="33">
        <v>11.236000000000001</v>
      </c>
      <c r="T109" s="33">
        <v>5.4115322580645069</v>
      </c>
      <c r="U109" s="34">
        <v>5.2439999999999998</v>
      </c>
      <c r="V109" s="32">
        <v>3.5779999999999998</v>
      </c>
      <c r="W109" s="33">
        <v>18.331</v>
      </c>
      <c r="X109" s="33">
        <v>9.3725489923557852</v>
      </c>
      <c r="Y109" s="34">
        <v>9.077</v>
      </c>
      <c r="Z109" s="32">
        <v>8.3819999999999997</v>
      </c>
      <c r="AA109" s="33">
        <v>19.567</v>
      </c>
      <c r="AB109" s="33">
        <v>13.585129032258044</v>
      </c>
      <c r="AC109" s="34">
        <v>13.461</v>
      </c>
      <c r="AD109" s="32">
        <v>8.0820000000000007</v>
      </c>
      <c r="AE109" s="33">
        <v>18.806000000000001</v>
      </c>
      <c r="AF109" s="33">
        <v>12.918557123655903</v>
      </c>
      <c r="AG109" s="34">
        <v>12.787000000000001</v>
      </c>
      <c r="AH109" s="32">
        <v>4.3109999999999999</v>
      </c>
      <c r="AI109" s="33">
        <v>18.236000000000001</v>
      </c>
      <c r="AJ109" s="33">
        <v>10.110536111111111</v>
      </c>
      <c r="AK109" s="34">
        <v>10.259</v>
      </c>
      <c r="AL109" s="32">
        <v>0.121</v>
      </c>
      <c r="AM109" s="33">
        <v>7.8819999999999997</v>
      </c>
      <c r="AN109" s="33">
        <v>3.4551196236559054</v>
      </c>
      <c r="AO109" s="34">
        <v>3.367</v>
      </c>
      <c r="AP109" s="32">
        <v>0.121</v>
      </c>
      <c r="AQ109" s="33">
        <v>4.415</v>
      </c>
      <c r="AR109" s="33">
        <v>0.70351795977010356</v>
      </c>
      <c r="AS109" s="34">
        <v>0.121</v>
      </c>
      <c r="AT109" s="107">
        <v>-1.1140000000000001</v>
      </c>
      <c r="AU109" s="33">
        <v>0.34300000000000003</v>
      </c>
      <c r="AV109" s="33">
        <v>-0.25361290322580604</v>
      </c>
      <c r="AW109" s="34">
        <v>-0.21299999999999999</v>
      </c>
    </row>
    <row r="110" spans="1:49" x14ac:dyDescent="0.25">
      <c r="A110" s="31">
        <v>2014</v>
      </c>
      <c r="B110" s="107">
        <v>-1.456</v>
      </c>
      <c r="C110" s="33">
        <v>0.121</v>
      </c>
      <c r="D110" s="33">
        <v>-0.40067069892473439</v>
      </c>
      <c r="E110" s="34">
        <v>-0.32500000000000001</v>
      </c>
      <c r="F110" s="32">
        <v>-0.21299999999999999</v>
      </c>
      <c r="G110" s="33">
        <v>0.121</v>
      </c>
      <c r="H110" s="33">
        <v>7.5148809523807938E-3</v>
      </c>
      <c r="I110" s="34">
        <v>0.01</v>
      </c>
      <c r="J110" s="32">
        <v>0.121</v>
      </c>
      <c r="K110" s="33">
        <v>4.415</v>
      </c>
      <c r="L110" s="33">
        <v>0.54025940860214994</v>
      </c>
      <c r="M110" s="34">
        <v>0.121</v>
      </c>
      <c r="N110" s="32">
        <v>0.121</v>
      </c>
      <c r="O110" s="33">
        <v>9.1760000000000002</v>
      </c>
      <c r="P110" s="33">
        <v>2.8156472222222217</v>
      </c>
      <c r="Q110" s="34">
        <v>2.41</v>
      </c>
      <c r="R110" s="32">
        <v>1.548</v>
      </c>
      <c r="S110" s="33">
        <v>10.063000000000001</v>
      </c>
      <c r="T110" s="33">
        <v>4.9199583333333319</v>
      </c>
      <c r="U110" s="34">
        <v>4.5190000000000001</v>
      </c>
      <c r="V110" s="32">
        <v>3.472</v>
      </c>
      <c r="W110" s="33">
        <v>13.75</v>
      </c>
      <c r="X110" s="33">
        <v>7.3395069444444374</v>
      </c>
      <c r="Y110" s="34">
        <v>6.9779999999999998</v>
      </c>
      <c r="Z110" s="32">
        <v>5.9619999999999997</v>
      </c>
      <c r="AA110" s="33">
        <v>18.236000000000001</v>
      </c>
      <c r="AB110" s="33">
        <v>12.486318548387072</v>
      </c>
      <c r="AC110" s="34">
        <v>12.497</v>
      </c>
      <c r="AD110" s="32">
        <v>7.1790000000000003</v>
      </c>
      <c r="AE110" s="33">
        <v>18.14</v>
      </c>
      <c r="AF110" s="33">
        <v>12.0503091397849</v>
      </c>
      <c r="AG110" s="34">
        <v>11.819000000000001</v>
      </c>
      <c r="AH110" s="32">
        <v>3.5779999999999998</v>
      </c>
      <c r="AI110" s="33">
        <v>14.709</v>
      </c>
      <c r="AJ110" s="33">
        <v>9.6830458333332956</v>
      </c>
      <c r="AK110" s="34">
        <v>9.6690000000000005</v>
      </c>
      <c r="AL110" s="32">
        <v>1.2210000000000001</v>
      </c>
      <c r="AM110" s="33">
        <v>11.722</v>
      </c>
      <c r="AN110" s="33">
        <v>5.7339428763440665</v>
      </c>
      <c r="AO110" s="34">
        <v>5.5519999999999996</v>
      </c>
      <c r="AP110" s="35">
        <v>0.34300000000000003</v>
      </c>
      <c r="AQ110" s="36">
        <v>5.141</v>
      </c>
      <c r="AR110" s="36">
        <v>2.723276041666665</v>
      </c>
      <c r="AS110" s="37">
        <v>2.8370000000000002</v>
      </c>
      <c r="AT110" s="32"/>
      <c r="AU110" s="33"/>
      <c r="AV110" s="33"/>
      <c r="AW110" s="34"/>
    </row>
    <row r="111" spans="1:49" x14ac:dyDescent="0.25">
      <c r="A111" s="31">
        <v>2015</v>
      </c>
      <c r="B111" s="32"/>
      <c r="C111" s="33"/>
      <c r="D111" s="33"/>
      <c r="E111" s="34"/>
      <c r="F111" s="32"/>
      <c r="G111" s="33"/>
      <c r="H111" s="33"/>
      <c r="I111" s="34"/>
      <c r="J111" s="32"/>
      <c r="K111" s="33"/>
      <c r="L111" s="33"/>
      <c r="M111" s="34"/>
      <c r="N111" s="32">
        <v>0.121</v>
      </c>
      <c r="O111" s="33">
        <v>10.651</v>
      </c>
      <c r="P111" s="33">
        <v>3.981257183908042</v>
      </c>
      <c r="Q111" s="34">
        <v>3.5779999999999998</v>
      </c>
      <c r="R111" s="32">
        <v>2.3029999999999999</v>
      </c>
      <c r="S111" s="33">
        <v>11.916</v>
      </c>
      <c r="T111" s="33">
        <v>6.1070947580645027</v>
      </c>
      <c r="U111" s="34">
        <v>5.86</v>
      </c>
      <c r="V111" s="32">
        <v>4.415</v>
      </c>
      <c r="W111" s="33">
        <v>19.091999999999999</v>
      </c>
      <c r="X111" s="33">
        <v>10.478049999999968</v>
      </c>
      <c r="Y111" s="34">
        <v>10.063000000000001</v>
      </c>
      <c r="Z111" s="32">
        <v>7.5819999999999999</v>
      </c>
      <c r="AA111" s="33">
        <v>19.472000000000001</v>
      </c>
      <c r="AB111" s="33">
        <v>12.928288978494598</v>
      </c>
      <c r="AC111" s="34">
        <v>12.69</v>
      </c>
      <c r="AD111" s="32">
        <v>7.5819999999999999</v>
      </c>
      <c r="AE111" s="33">
        <v>18.236000000000001</v>
      </c>
      <c r="AF111" s="33">
        <v>11.540320138888857</v>
      </c>
      <c r="AG111" s="34">
        <v>11.236000000000001</v>
      </c>
      <c r="AH111" s="32">
        <v>4.7270000000000003</v>
      </c>
      <c r="AI111" s="33">
        <v>16.332000000000001</v>
      </c>
      <c r="AJ111" s="33">
        <v>9.4701749999999851</v>
      </c>
      <c r="AK111" s="34">
        <v>9.1760000000000002</v>
      </c>
      <c r="AL111" s="32">
        <v>1.764</v>
      </c>
      <c r="AM111" s="33">
        <v>12.207000000000001</v>
      </c>
      <c r="AN111" s="33">
        <v>6.6035537634408792</v>
      </c>
      <c r="AO111" s="34">
        <v>6.5220000000000002</v>
      </c>
      <c r="AP111" s="32"/>
      <c r="AQ111" s="33"/>
      <c r="AR111" s="33"/>
      <c r="AS111" s="34"/>
      <c r="AT111" s="32"/>
      <c r="AU111" s="33"/>
      <c r="AV111" s="33"/>
      <c r="AW111" s="34"/>
    </row>
    <row r="112" spans="1:49" x14ac:dyDescent="0.25">
      <c r="A112" s="31">
        <v>2016</v>
      </c>
      <c r="B112" s="32"/>
      <c r="C112" s="33"/>
      <c r="D112" s="33"/>
      <c r="E112" s="34"/>
      <c r="F112" s="32"/>
      <c r="G112" s="33"/>
      <c r="H112" s="33"/>
      <c r="I112" s="34"/>
      <c r="J112" s="32"/>
      <c r="K112" s="33"/>
      <c r="L112" s="33"/>
      <c r="M112" s="34"/>
      <c r="N112" s="32">
        <v>0.34300000000000003</v>
      </c>
      <c r="O112" s="33">
        <v>8.3819999999999997</v>
      </c>
      <c r="P112" s="33">
        <v>3.8564854166666622</v>
      </c>
      <c r="Q112" s="34">
        <v>3.6829999999999998</v>
      </c>
      <c r="R112" s="32">
        <v>2.5169999999999999</v>
      </c>
      <c r="S112" s="33">
        <v>10.944000000000001</v>
      </c>
      <c r="T112" s="33">
        <v>5.8120255376343923</v>
      </c>
      <c r="U112" s="34">
        <v>5.45</v>
      </c>
      <c r="V112" s="32">
        <v>4.6230000000000002</v>
      </c>
      <c r="W112" s="33">
        <v>16.140999999999998</v>
      </c>
      <c r="X112" s="33">
        <v>9.2866909722222069</v>
      </c>
      <c r="Y112" s="34">
        <v>8.8789999999999996</v>
      </c>
      <c r="Z112" s="32">
        <v>7.0789999999999997</v>
      </c>
      <c r="AA112" s="33">
        <v>18.045000000000002</v>
      </c>
      <c r="AB112" s="33">
        <v>12.468595430107493</v>
      </c>
      <c r="AC112" s="34">
        <v>12.401</v>
      </c>
      <c r="AD112" s="32">
        <v>7.9829999999999997</v>
      </c>
      <c r="AE112" s="33">
        <v>16.998999999999999</v>
      </c>
      <c r="AF112" s="33">
        <v>12.264272849462342</v>
      </c>
      <c r="AG112" s="34">
        <v>12.207000000000001</v>
      </c>
      <c r="AH112" s="32">
        <v>5.0369999999999999</v>
      </c>
      <c r="AI112" s="33">
        <v>15.282</v>
      </c>
      <c r="AJ112" s="33">
        <v>9.1643458333333019</v>
      </c>
      <c r="AK112" s="34">
        <v>8.9779999999999998</v>
      </c>
      <c r="AL112" s="32">
        <v>2.0880000000000001</v>
      </c>
      <c r="AM112" s="33">
        <v>11.138999999999999</v>
      </c>
      <c r="AN112" s="33">
        <v>5.3532956989246987</v>
      </c>
      <c r="AO112" s="34">
        <v>5.3470000000000004</v>
      </c>
      <c r="AP112" s="35">
        <v>0.23200000000000001</v>
      </c>
      <c r="AQ112" s="36">
        <v>4.7270000000000003</v>
      </c>
      <c r="AR112" s="36">
        <v>1.7654274691357899</v>
      </c>
      <c r="AS112" s="37">
        <v>1.4390000000000001</v>
      </c>
      <c r="AT112" s="32">
        <v>0.23200000000000001</v>
      </c>
      <c r="AU112" s="33">
        <v>1.0029999999999999</v>
      </c>
      <c r="AV112" s="33">
        <v>0.30640860215054477</v>
      </c>
      <c r="AW112" s="34">
        <v>0.34300000000000003</v>
      </c>
    </row>
    <row r="113" spans="1:49" x14ac:dyDescent="0.25">
      <c r="A113" s="31">
        <v>2017</v>
      </c>
      <c r="B113" s="32">
        <v>0.23200000000000001</v>
      </c>
      <c r="C113" s="33">
        <v>0.45300000000000001</v>
      </c>
      <c r="D113" s="33">
        <v>0.32188709677420124</v>
      </c>
      <c r="E113" s="34">
        <v>0.34300000000000003</v>
      </c>
      <c r="F113" s="32">
        <v>0.23200000000000001</v>
      </c>
      <c r="G113" s="33">
        <v>0.56299999999999994</v>
      </c>
      <c r="H113" s="33">
        <v>0.29554315476191184</v>
      </c>
      <c r="I113" s="34">
        <v>0.34300000000000003</v>
      </c>
      <c r="J113" s="32">
        <v>0.23200000000000001</v>
      </c>
      <c r="K113" s="33">
        <v>5.86</v>
      </c>
      <c r="L113" s="33">
        <v>1.640213709677419</v>
      </c>
      <c r="M113" s="34">
        <v>1.33</v>
      </c>
      <c r="N113" s="32">
        <v>0.23200000000000001</v>
      </c>
      <c r="O113" s="33">
        <v>8.0820000000000007</v>
      </c>
      <c r="P113" s="33">
        <v>3.660849305555554</v>
      </c>
      <c r="Q113" s="34">
        <v>3.367</v>
      </c>
      <c r="R113" s="32">
        <v>2.1949999999999998</v>
      </c>
      <c r="S113" s="33">
        <v>9.7680000000000007</v>
      </c>
      <c r="T113" s="33">
        <v>4.985035618279567</v>
      </c>
      <c r="U113" s="34">
        <v>4.5190000000000001</v>
      </c>
      <c r="V113" s="32">
        <v>3.0489999999999999</v>
      </c>
      <c r="W113" s="33">
        <v>12.593999999999999</v>
      </c>
      <c r="X113" s="33">
        <v>6.8695409722222154</v>
      </c>
      <c r="Y113" s="34">
        <v>6.37</v>
      </c>
      <c r="Z113" s="32">
        <v>6.1660000000000004</v>
      </c>
      <c r="AA113" s="33">
        <v>16.617999999999999</v>
      </c>
      <c r="AB113" s="33">
        <v>11.415444892473086</v>
      </c>
      <c r="AC113" s="34">
        <v>11.334</v>
      </c>
      <c r="AD113" s="32">
        <v>7.9829999999999997</v>
      </c>
      <c r="AE113" s="33">
        <v>16.617999999999999</v>
      </c>
      <c r="AF113" s="33">
        <v>11.864128360215025</v>
      </c>
      <c r="AG113" s="34">
        <v>11.819000000000001</v>
      </c>
      <c r="AH113" s="32">
        <v>2.9430000000000001</v>
      </c>
      <c r="AI113" s="33">
        <v>15.569000000000001</v>
      </c>
      <c r="AJ113" s="33">
        <v>8.9274902777777783</v>
      </c>
      <c r="AK113" s="34">
        <v>8.8789999999999996</v>
      </c>
      <c r="AL113" s="32">
        <v>0.45300000000000001</v>
      </c>
      <c r="AM113" s="33">
        <v>8.282</v>
      </c>
      <c r="AN113" s="33">
        <v>3.6366364247311704</v>
      </c>
      <c r="AO113" s="34">
        <v>3.5779999999999998</v>
      </c>
      <c r="AP113" s="32"/>
      <c r="AQ113" s="33"/>
      <c r="AR113" s="33"/>
      <c r="AS113" s="34"/>
      <c r="AT113" s="32"/>
      <c r="AU113" s="33"/>
      <c r="AV113" s="33"/>
      <c r="AW113" s="34"/>
    </row>
    <row r="114" spans="1:49" x14ac:dyDescent="0.25">
      <c r="A114" s="115" t="s">
        <v>146</v>
      </c>
      <c r="B114" s="29"/>
      <c r="C114" s="29"/>
      <c r="D114" s="29"/>
      <c r="E114" s="29"/>
      <c r="F114" s="29"/>
      <c r="G114" s="29"/>
      <c r="H114" s="29"/>
      <c r="I114" s="29"/>
      <c r="J114" s="38"/>
      <c r="K114" s="38"/>
      <c r="L114" s="38"/>
      <c r="M114" s="38"/>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38"/>
      <c r="AQ114" s="38"/>
      <c r="AR114" s="38"/>
      <c r="AS114" s="38"/>
      <c r="AT114" s="29"/>
      <c r="AU114" s="29"/>
      <c r="AV114" s="29"/>
      <c r="AW114" s="30"/>
    </row>
    <row r="115" spans="1:49" x14ac:dyDescent="0.25">
      <c r="A115" s="31">
        <v>2013</v>
      </c>
      <c r="B115" s="32"/>
      <c r="C115" s="33"/>
      <c r="D115" s="33"/>
      <c r="E115" s="34"/>
      <c r="F115" s="32"/>
      <c r="G115" s="33"/>
      <c r="H115" s="33"/>
      <c r="I115" s="34"/>
      <c r="J115" s="35">
        <v>-0.66200000000000003</v>
      </c>
      <c r="K115" s="36">
        <v>6.5730000000000004</v>
      </c>
      <c r="L115" s="36">
        <v>0.58336223118279407</v>
      </c>
      <c r="M115" s="37">
        <v>0.121</v>
      </c>
      <c r="N115" s="32">
        <v>0.01</v>
      </c>
      <c r="O115" s="33">
        <v>9.7680000000000007</v>
      </c>
      <c r="P115" s="33">
        <v>3.2392722222222239</v>
      </c>
      <c r="Q115" s="34">
        <v>2.8370000000000002</v>
      </c>
      <c r="R115" s="32">
        <v>0.121</v>
      </c>
      <c r="S115" s="33">
        <v>11.334</v>
      </c>
      <c r="T115" s="33">
        <v>5.4007822580645017</v>
      </c>
      <c r="U115" s="34">
        <v>5.141</v>
      </c>
      <c r="V115" s="32">
        <v>3.472</v>
      </c>
      <c r="W115" s="33">
        <v>18.616</v>
      </c>
      <c r="X115" s="33">
        <v>9.4001534722222164</v>
      </c>
      <c r="Y115" s="34">
        <v>9.077</v>
      </c>
      <c r="Z115" s="32">
        <v>8.282</v>
      </c>
      <c r="AA115" s="33">
        <v>20.138000000000002</v>
      </c>
      <c r="AB115" s="33">
        <v>13.641299059139776</v>
      </c>
      <c r="AC115" s="34">
        <v>13.461</v>
      </c>
      <c r="AD115" s="32">
        <v>8.0820000000000007</v>
      </c>
      <c r="AE115" s="33">
        <v>19.282</v>
      </c>
      <c r="AF115" s="33">
        <v>12.963000672042991</v>
      </c>
      <c r="AG115" s="34">
        <v>12.69</v>
      </c>
      <c r="AH115" s="32">
        <v>4.415</v>
      </c>
      <c r="AI115" s="33">
        <v>18.331</v>
      </c>
      <c r="AJ115" s="33">
        <v>10.196422222222207</v>
      </c>
      <c r="AK115" s="34">
        <v>10.259</v>
      </c>
      <c r="AL115" s="32">
        <v>0.121</v>
      </c>
      <c r="AM115" s="33">
        <v>8.282</v>
      </c>
      <c r="AN115" s="33">
        <v>3.5601081989247225</v>
      </c>
      <c r="AO115" s="34">
        <v>3.472</v>
      </c>
      <c r="AP115" s="32">
        <v>0.01</v>
      </c>
      <c r="AQ115" s="33">
        <v>4.8310000000000004</v>
      </c>
      <c r="AR115" s="33">
        <v>0.72245474137929921</v>
      </c>
      <c r="AS115" s="34">
        <v>0.23200000000000001</v>
      </c>
      <c r="AT115" s="32">
        <v>0.01</v>
      </c>
      <c r="AU115" s="33">
        <v>0.34300000000000003</v>
      </c>
      <c r="AV115" s="33">
        <v>0.120030241935485</v>
      </c>
      <c r="AW115" s="34">
        <v>0.121</v>
      </c>
    </row>
    <row r="116" spans="1:49" x14ac:dyDescent="0.25">
      <c r="A116" s="31">
        <v>2014</v>
      </c>
      <c r="B116" s="32">
        <v>0.01</v>
      </c>
      <c r="C116" s="33">
        <v>0.121</v>
      </c>
      <c r="D116" s="33">
        <v>0.11607661290322673</v>
      </c>
      <c r="E116" s="34">
        <v>0.121</v>
      </c>
      <c r="F116" s="32">
        <v>0.01</v>
      </c>
      <c r="G116" s="33">
        <v>0.121</v>
      </c>
      <c r="H116" s="33">
        <v>0.1176964285714287</v>
      </c>
      <c r="I116" s="34">
        <v>0.121</v>
      </c>
      <c r="J116" s="32">
        <v>0.01</v>
      </c>
      <c r="K116" s="33">
        <v>4.5190000000000001</v>
      </c>
      <c r="L116" s="33">
        <v>0.53167204301075177</v>
      </c>
      <c r="M116" s="34">
        <v>0.121</v>
      </c>
      <c r="N116" s="32">
        <v>0.01</v>
      </c>
      <c r="O116" s="33">
        <v>9.1760000000000002</v>
      </c>
      <c r="P116" s="33">
        <v>2.8183895833333312</v>
      </c>
      <c r="Q116" s="34">
        <v>2.41</v>
      </c>
      <c r="R116" s="32">
        <v>1.548</v>
      </c>
      <c r="S116" s="33">
        <v>10.063000000000001</v>
      </c>
      <c r="T116" s="33">
        <v>4.9329731182795697</v>
      </c>
      <c r="U116" s="34">
        <v>4.5190000000000001</v>
      </c>
      <c r="V116" s="32">
        <v>3.472</v>
      </c>
      <c r="W116" s="33">
        <v>13.75</v>
      </c>
      <c r="X116" s="33">
        <v>7.3535395833333217</v>
      </c>
      <c r="Y116" s="34">
        <v>6.9779999999999998</v>
      </c>
      <c r="Z116" s="32">
        <v>5.9619999999999997</v>
      </c>
      <c r="AA116" s="33">
        <v>18.14</v>
      </c>
      <c r="AB116" s="33">
        <v>12.509627016129031</v>
      </c>
      <c r="AC116" s="34">
        <v>12.497</v>
      </c>
      <c r="AD116" s="32">
        <v>7.28</v>
      </c>
      <c r="AE116" s="33">
        <v>18.236000000000001</v>
      </c>
      <c r="AF116" s="33">
        <v>12.085900537634359</v>
      </c>
      <c r="AG116" s="34">
        <v>11.819000000000001</v>
      </c>
      <c r="AH116" s="32">
        <v>3.6829999999999998</v>
      </c>
      <c r="AI116" s="33">
        <v>14.996</v>
      </c>
      <c r="AJ116" s="33">
        <v>9.7230916666666385</v>
      </c>
      <c r="AK116" s="34">
        <v>9.6690000000000005</v>
      </c>
      <c r="AL116" s="32">
        <v>1.33</v>
      </c>
      <c r="AM116" s="33">
        <v>12.013</v>
      </c>
      <c r="AN116" s="33">
        <v>5.7900732526881553</v>
      </c>
      <c r="AO116" s="34">
        <v>5.5519999999999996</v>
      </c>
      <c r="AP116" s="35">
        <v>0.23200000000000001</v>
      </c>
      <c r="AQ116" s="36">
        <v>5.9619999999999997</v>
      </c>
      <c r="AR116" s="36">
        <v>2.9267791666666647</v>
      </c>
      <c r="AS116" s="37">
        <v>3.0489999999999999</v>
      </c>
      <c r="AT116" s="32"/>
      <c r="AU116" s="33"/>
      <c r="AV116" s="33"/>
      <c r="AW116" s="34"/>
    </row>
    <row r="117" spans="1:49" x14ac:dyDescent="0.25">
      <c r="A117" s="31">
        <v>2015</v>
      </c>
      <c r="B117" s="32"/>
      <c r="C117" s="33"/>
      <c r="D117" s="33"/>
      <c r="E117" s="34"/>
      <c r="F117" s="32"/>
      <c r="G117" s="33"/>
      <c r="H117" s="33"/>
      <c r="I117" s="34"/>
      <c r="J117" s="32"/>
      <c r="K117" s="33"/>
      <c r="L117" s="33"/>
      <c r="M117" s="34"/>
      <c r="N117" s="32">
        <v>0.121</v>
      </c>
      <c r="O117" s="33">
        <v>10.651</v>
      </c>
      <c r="P117" s="33">
        <v>4.0224245689655058</v>
      </c>
      <c r="Q117" s="34">
        <v>3.5779999999999998</v>
      </c>
      <c r="R117" s="32">
        <v>2.1949999999999998</v>
      </c>
      <c r="S117" s="33">
        <v>11.916</v>
      </c>
      <c r="T117" s="33">
        <v>6.1259133064516025</v>
      </c>
      <c r="U117" s="34">
        <v>5.86</v>
      </c>
      <c r="V117" s="32">
        <v>4.415</v>
      </c>
      <c r="W117" s="33">
        <v>19.376999999999999</v>
      </c>
      <c r="X117" s="33">
        <v>10.516034027777749</v>
      </c>
      <c r="Y117" s="34">
        <v>10.063000000000001</v>
      </c>
      <c r="Z117" s="32">
        <v>7.5819999999999999</v>
      </c>
      <c r="AA117" s="33">
        <v>19.757999999999999</v>
      </c>
      <c r="AB117" s="33">
        <v>12.997239247311803</v>
      </c>
      <c r="AC117" s="34">
        <v>12.69</v>
      </c>
      <c r="AD117" s="32">
        <v>7.4809999999999999</v>
      </c>
      <c r="AE117" s="33">
        <v>18.521000000000001</v>
      </c>
      <c r="AF117" s="33">
        <v>11.548593055555507</v>
      </c>
      <c r="AG117" s="34">
        <v>11.236000000000001</v>
      </c>
      <c r="AH117" s="32">
        <v>4.6230000000000002</v>
      </c>
      <c r="AI117" s="33">
        <v>16.713000000000001</v>
      </c>
      <c r="AJ117" s="33">
        <v>9.4362541666666537</v>
      </c>
      <c r="AK117" s="34">
        <v>9.1760000000000002</v>
      </c>
      <c r="AL117" s="32">
        <v>1.33</v>
      </c>
      <c r="AM117" s="33">
        <v>12.787000000000001</v>
      </c>
      <c r="AN117" s="33">
        <v>6.5013299731182972</v>
      </c>
      <c r="AO117" s="34">
        <v>6.37</v>
      </c>
      <c r="AP117" s="32"/>
      <c r="AQ117" s="33"/>
      <c r="AR117" s="33"/>
      <c r="AS117" s="34"/>
      <c r="AT117" s="32"/>
      <c r="AU117" s="33"/>
      <c r="AV117" s="33"/>
      <c r="AW117" s="34"/>
    </row>
    <row r="118" spans="1:49" x14ac:dyDescent="0.25">
      <c r="A118" s="115" t="s">
        <v>63</v>
      </c>
      <c r="B118" s="29"/>
      <c r="C118" s="29"/>
      <c r="D118" s="29"/>
      <c r="E118" s="29"/>
      <c r="F118" s="29"/>
      <c r="G118" s="29"/>
      <c r="H118" s="29"/>
      <c r="I118" s="29"/>
      <c r="J118" s="38"/>
      <c r="K118" s="38"/>
      <c r="L118" s="38"/>
      <c r="M118" s="38"/>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38"/>
      <c r="AQ118" s="38"/>
      <c r="AR118" s="38"/>
      <c r="AS118" s="38"/>
      <c r="AT118" s="29"/>
      <c r="AU118" s="29"/>
      <c r="AV118" s="29"/>
      <c r="AW118" s="30"/>
    </row>
    <row r="119" spans="1:49" x14ac:dyDescent="0.25">
      <c r="A119" s="31">
        <v>2007</v>
      </c>
      <c r="B119" s="32"/>
      <c r="C119" s="33"/>
      <c r="D119" s="33"/>
      <c r="E119" s="34"/>
      <c r="F119" s="32"/>
      <c r="G119" s="33"/>
      <c r="H119" s="33"/>
      <c r="I119" s="34"/>
      <c r="J119" s="35"/>
      <c r="K119" s="36"/>
      <c r="L119" s="36"/>
      <c r="M119" s="37"/>
      <c r="N119" s="35">
        <v>2.3029999999999999</v>
      </c>
      <c r="O119" s="36">
        <v>10.651</v>
      </c>
      <c r="P119" s="36">
        <v>5.5832041666666665</v>
      </c>
      <c r="Q119" s="37">
        <v>5.0369999999999999</v>
      </c>
      <c r="R119" s="32">
        <v>0.78400000000000003</v>
      </c>
      <c r="S119" s="33">
        <v>12.207000000000001</v>
      </c>
      <c r="T119" s="33">
        <v>5.7259858870967646</v>
      </c>
      <c r="U119" s="34">
        <v>5.3470000000000004</v>
      </c>
      <c r="V119" s="32">
        <v>3.8929999999999998</v>
      </c>
      <c r="W119" s="33">
        <v>18.331</v>
      </c>
      <c r="X119" s="33">
        <v>9.5811624999999729</v>
      </c>
      <c r="Y119" s="34">
        <v>9.077</v>
      </c>
      <c r="Z119" s="32">
        <v>8.0820000000000007</v>
      </c>
      <c r="AA119" s="33">
        <v>21.378</v>
      </c>
      <c r="AB119" s="33">
        <v>14.493890456989208</v>
      </c>
      <c r="AC119" s="34">
        <v>14.23</v>
      </c>
      <c r="AD119" s="32">
        <v>7.6820000000000004</v>
      </c>
      <c r="AE119" s="33">
        <v>20.329000000000001</v>
      </c>
      <c r="AF119" s="33">
        <v>12.906923387096729</v>
      </c>
      <c r="AG119" s="34">
        <v>12.497</v>
      </c>
      <c r="AH119" s="32">
        <v>2.1949999999999998</v>
      </c>
      <c r="AI119" s="33">
        <v>19.472000000000001</v>
      </c>
      <c r="AJ119" s="33">
        <v>9.2623854166666639</v>
      </c>
      <c r="AK119" s="34">
        <v>8.68</v>
      </c>
      <c r="AL119" s="32">
        <v>0.01</v>
      </c>
      <c r="AM119" s="33">
        <v>11.236000000000001</v>
      </c>
      <c r="AN119" s="33">
        <v>4.3646512096773842</v>
      </c>
      <c r="AO119" s="34">
        <v>4.2069999999999999</v>
      </c>
      <c r="AP119" s="35">
        <v>-0.10100000000000001</v>
      </c>
      <c r="AQ119" s="36">
        <v>5.2439999999999998</v>
      </c>
      <c r="AR119" s="36">
        <v>1.1990259259259208</v>
      </c>
      <c r="AS119" s="37">
        <v>0.78400000000000003</v>
      </c>
      <c r="AT119" s="32"/>
      <c r="AU119" s="33"/>
      <c r="AV119" s="33"/>
      <c r="AW119" s="34"/>
    </row>
    <row r="120" spans="1:49" x14ac:dyDescent="0.25">
      <c r="A120" s="31">
        <v>2008</v>
      </c>
      <c r="B120" s="32"/>
      <c r="C120" s="33"/>
      <c r="D120" s="33"/>
      <c r="E120" s="34"/>
      <c r="F120" s="32"/>
      <c r="G120" s="33"/>
      <c r="H120" s="33"/>
      <c r="I120" s="34"/>
      <c r="J120" s="35"/>
      <c r="K120" s="36"/>
      <c r="L120" s="36"/>
      <c r="M120" s="37"/>
      <c r="N120" s="35">
        <v>0.2322222222222218</v>
      </c>
      <c r="O120" s="36">
        <v>9.5711111111111133</v>
      </c>
      <c r="P120" s="36">
        <v>2.9268215811965819</v>
      </c>
      <c r="Q120" s="37">
        <v>2.1950000000000003</v>
      </c>
      <c r="R120" s="32">
        <v>0.34277777777777629</v>
      </c>
      <c r="S120" s="33">
        <v>9.0772222222222219</v>
      </c>
      <c r="T120" s="33">
        <v>4.6479278673835074</v>
      </c>
      <c r="U120" s="34">
        <v>4.3630555555555564</v>
      </c>
      <c r="V120" s="32">
        <v>2.6238888888888883</v>
      </c>
      <c r="W120" s="33">
        <v>14.229999999999999</v>
      </c>
      <c r="X120" s="33">
        <v>6.9258773148148158</v>
      </c>
      <c r="Y120" s="34">
        <v>6.370000000000001</v>
      </c>
      <c r="Z120" s="32">
        <v>6.4711111111111128</v>
      </c>
      <c r="AA120" s="33">
        <v>18.236111111111111</v>
      </c>
      <c r="AB120" s="33">
        <v>11.746705495818386</v>
      </c>
      <c r="AC120" s="34">
        <v>11.527777777777779</v>
      </c>
      <c r="AD120" s="32">
        <v>6.5727777777777794</v>
      </c>
      <c r="AE120" s="33">
        <v>19.092222222222219</v>
      </c>
      <c r="AF120" s="33">
        <v>12.536792861409792</v>
      </c>
      <c r="AG120" s="34">
        <v>12.401111111111113</v>
      </c>
      <c r="AH120" s="32">
        <v>3.5777777777777766</v>
      </c>
      <c r="AI120" s="33">
        <v>14.996111111111112</v>
      </c>
      <c r="AJ120" s="33">
        <v>8.8402793209876531</v>
      </c>
      <c r="AK120" s="34">
        <v>8.68</v>
      </c>
      <c r="AL120" s="32">
        <v>0.2322222222222218</v>
      </c>
      <c r="AM120" s="33">
        <v>14.229999999999999</v>
      </c>
      <c r="AN120" s="33">
        <v>4.3102658303464727</v>
      </c>
      <c r="AO120" s="34">
        <v>3.9977777777777765</v>
      </c>
      <c r="AP120" s="35">
        <v>0.2322222222222218</v>
      </c>
      <c r="AQ120" s="36">
        <v>5.3472222222222223</v>
      </c>
      <c r="AR120" s="36">
        <v>2.1181207912457936</v>
      </c>
      <c r="AS120" s="37">
        <v>2.0877777777777791</v>
      </c>
      <c r="AT120" s="32"/>
      <c r="AU120" s="33"/>
      <c r="AV120" s="33"/>
      <c r="AW120" s="34"/>
    </row>
    <row r="121" spans="1:49" x14ac:dyDescent="0.25">
      <c r="A121" s="31">
        <v>2009</v>
      </c>
      <c r="B121" s="32"/>
      <c r="C121" s="33"/>
      <c r="D121" s="33"/>
      <c r="E121" s="34"/>
      <c r="F121" s="32"/>
      <c r="G121" s="33"/>
      <c r="H121" s="33"/>
      <c r="I121" s="34"/>
      <c r="J121" s="35"/>
      <c r="K121" s="36"/>
      <c r="L121" s="36"/>
      <c r="M121" s="37"/>
      <c r="N121" s="32"/>
      <c r="O121" s="33"/>
      <c r="P121" s="33"/>
      <c r="Q121" s="34"/>
      <c r="R121" s="35">
        <v>1.98</v>
      </c>
      <c r="S121" s="36">
        <v>10.651</v>
      </c>
      <c r="T121" s="36">
        <v>5.3093970588235262</v>
      </c>
      <c r="U121" s="37">
        <v>4.8310000000000004</v>
      </c>
      <c r="V121" s="32">
        <v>3.2610000000000001</v>
      </c>
      <c r="W121" s="33">
        <v>14.709</v>
      </c>
      <c r="X121" s="33">
        <v>6.7987833333333478</v>
      </c>
      <c r="Y121" s="34">
        <v>6.2679999999999998</v>
      </c>
      <c r="Z121" s="32">
        <v>5.5519999999999996</v>
      </c>
      <c r="AA121" s="33">
        <v>18.710999999999999</v>
      </c>
      <c r="AB121" s="33">
        <v>11.535530913978487</v>
      </c>
      <c r="AC121" s="34">
        <v>11.236000000000001</v>
      </c>
      <c r="AD121" s="32">
        <v>6.2679999999999998</v>
      </c>
      <c r="AE121" s="33">
        <v>18.616</v>
      </c>
      <c r="AF121" s="33">
        <v>11.91650537634407</v>
      </c>
      <c r="AG121" s="34">
        <v>11.528</v>
      </c>
      <c r="AH121" s="32">
        <v>4.415</v>
      </c>
      <c r="AI121" s="33">
        <v>16.902999999999999</v>
      </c>
      <c r="AJ121" s="33">
        <v>10.246463888888881</v>
      </c>
      <c r="AK121" s="34">
        <v>9.8659999999999997</v>
      </c>
      <c r="AL121" s="32">
        <v>0.23200000000000001</v>
      </c>
      <c r="AM121" s="33">
        <v>8.8789999999999996</v>
      </c>
      <c r="AN121" s="33">
        <v>3.9557231182795758</v>
      </c>
      <c r="AO121" s="34">
        <v>3.9980000000000002</v>
      </c>
      <c r="AP121" s="35">
        <v>0.23200000000000001</v>
      </c>
      <c r="AQ121" s="36">
        <v>6.7750000000000004</v>
      </c>
      <c r="AR121" s="36">
        <v>1.2916568627450991</v>
      </c>
      <c r="AS121" s="37">
        <v>0.78400000000000003</v>
      </c>
      <c r="AT121" s="32"/>
      <c r="AU121" s="33"/>
      <c r="AV121" s="33"/>
      <c r="AW121" s="34"/>
    </row>
    <row r="122" spans="1:49" x14ac:dyDescent="0.25">
      <c r="A122" s="31">
        <v>2010</v>
      </c>
      <c r="B122" s="32"/>
      <c r="C122" s="33"/>
      <c r="D122" s="33"/>
      <c r="E122" s="34"/>
      <c r="F122" s="32"/>
      <c r="G122" s="33"/>
      <c r="H122" s="33"/>
      <c r="I122" s="34"/>
      <c r="J122" s="35"/>
      <c r="K122" s="36"/>
      <c r="L122" s="36"/>
      <c r="M122" s="37"/>
      <c r="N122" s="32"/>
      <c r="O122" s="33"/>
      <c r="P122" s="33"/>
      <c r="Q122" s="34"/>
      <c r="R122" s="35">
        <v>-0.10100000000000001</v>
      </c>
      <c r="S122" s="36">
        <v>11.334</v>
      </c>
      <c r="T122" s="36">
        <v>4.2086361111111055</v>
      </c>
      <c r="U122" s="37">
        <v>3.9980000000000002</v>
      </c>
      <c r="V122" s="32">
        <v>2.6240000000000001</v>
      </c>
      <c r="W122" s="33">
        <v>12.11</v>
      </c>
      <c r="X122" s="33">
        <v>6.1526173611110995</v>
      </c>
      <c r="Y122" s="34">
        <v>5.6550000000000002</v>
      </c>
      <c r="Z122" s="32">
        <v>5.6550000000000002</v>
      </c>
      <c r="AA122" s="33">
        <v>16.617999999999999</v>
      </c>
      <c r="AB122" s="33">
        <v>11.005445564516101</v>
      </c>
      <c r="AC122" s="34">
        <v>10.944000000000001</v>
      </c>
      <c r="AD122" s="32">
        <v>6.9779999999999998</v>
      </c>
      <c r="AE122" s="33">
        <v>18.710999999999999</v>
      </c>
      <c r="AF122" s="33">
        <v>11.6191209677419</v>
      </c>
      <c r="AG122" s="34">
        <v>11.430999999999999</v>
      </c>
      <c r="AH122" s="32">
        <v>4.1020000000000003</v>
      </c>
      <c r="AI122" s="33">
        <v>16.332000000000001</v>
      </c>
      <c r="AJ122" s="33">
        <v>8.6630118055555538</v>
      </c>
      <c r="AK122" s="34">
        <v>8.3819999999999997</v>
      </c>
      <c r="AL122" s="32">
        <v>0.56299999999999994</v>
      </c>
      <c r="AM122" s="33">
        <v>13.846</v>
      </c>
      <c r="AN122" s="33">
        <v>5.4861720430107193</v>
      </c>
      <c r="AO122" s="34">
        <v>5.2439999999999998</v>
      </c>
      <c r="AP122" s="35">
        <v>1.0029999999999999</v>
      </c>
      <c r="AQ122" s="36">
        <v>6.0640000000000001</v>
      </c>
      <c r="AR122" s="36">
        <v>3.1153203124999993</v>
      </c>
      <c r="AS122" s="37">
        <v>2.9430000000000001</v>
      </c>
      <c r="AT122" s="32"/>
      <c r="AU122" s="33"/>
      <c r="AV122" s="33"/>
      <c r="AW122" s="34"/>
    </row>
    <row r="123" spans="1:49" x14ac:dyDescent="0.25">
      <c r="A123" s="31">
        <v>2011</v>
      </c>
      <c r="B123" s="32"/>
      <c r="C123" s="33"/>
      <c r="D123" s="33"/>
      <c r="E123" s="34"/>
      <c r="F123" s="32"/>
      <c r="G123" s="33"/>
      <c r="H123" s="33"/>
      <c r="I123" s="34"/>
      <c r="J123" s="35"/>
      <c r="K123" s="36"/>
      <c r="L123" s="36"/>
      <c r="M123" s="37"/>
      <c r="N123" s="32">
        <v>-0.10100000000000001</v>
      </c>
      <c r="O123" s="33">
        <v>9.077</v>
      </c>
      <c r="P123" s="33">
        <v>2.1715520833333413</v>
      </c>
      <c r="Q123" s="34">
        <v>1.548</v>
      </c>
      <c r="R123" s="32">
        <v>0.34300000000000003</v>
      </c>
      <c r="S123" s="33">
        <v>9.9649999999999999</v>
      </c>
      <c r="T123" s="33">
        <v>4.1081794354838745</v>
      </c>
      <c r="U123" s="34">
        <v>3.6829999999999998</v>
      </c>
      <c r="V123" s="32">
        <v>2.3029999999999999</v>
      </c>
      <c r="W123" s="33">
        <v>10.747999999999999</v>
      </c>
      <c r="X123" s="33">
        <v>5.6701666666666588</v>
      </c>
      <c r="Y123" s="34">
        <v>5.2439999999999998</v>
      </c>
      <c r="Z123" s="32">
        <v>3.7879999999999998</v>
      </c>
      <c r="AA123" s="33">
        <v>16.332000000000001</v>
      </c>
      <c r="AB123" s="33">
        <v>9.7015262096773949</v>
      </c>
      <c r="AC123" s="34">
        <v>9.4719999999999995</v>
      </c>
      <c r="AD123" s="32">
        <v>6.6740000000000004</v>
      </c>
      <c r="AE123" s="33">
        <v>17.664999999999999</v>
      </c>
      <c r="AF123" s="33">
        <v>11.368073252688127</v>
      </c>
      <c r="AG123" s="34">
        <v>11.236000000000001</v>
      </c>
      <c r="AH123" s="35">
        <v>4.7270000000000003</v>
      </c>
      <c r="AI123" s="36">
        <v>14.9</v>
      </c>
      <c r="AJ123" s="36">
        <v>9.3373513323983079</v>
      </c>
      <c r="AK123" s="37">
        <v>9.1760000000000002</v>
      </c>
      <c r="AL123" s="32">
        <v>-0.10199999999999999</v>
      </c>
      <c r="AM123" s="33">
        <v>12.69</v>
      </c>
      <c r="AN123" s="33">
        <v>4.9439697580644992</v>
      </c>
      <c r="AO123" s="34">
        <v>5.0369999999999999</v>
      </c>
      <c r="AP123" s="35">
        <v>-0.10199999999999999</v>
      </c>
      <c r="AQ123" s="36">
        <v>3.367</v>
      </c>
      <c r="AR123" s="36">
        <v>0.18756874999999779</v>
      </c>
      <c r="AS123" s="37">
        <v>0.01</v>
      </c>
      <c r="AT123" s="106">
        <v>-1.341</v>
      </c>
      <c r="AU123" s="109">
        <v>0.121</v>
      </c>
      <c r="AV123" s="109">
        <v>-0.34198723118279351</v>
      </c>
      <c r="AW123" s="110">
        <v>-0.10199999999999999</v>
      </c>
    </row>
    <row r="124" spans="1:49" x14ac:dyDescent="0.25">
      <c r="A124" s="31">
        <v>2012</v>
      </c>
      <c r="B124" s="106">
        <v>-3.6720000000000002</v>
      </c>
      <c r="C124" s="109">
        <v>-0.10199999999999999</v>
      </c>
      <c r="D124" s="109">
        <v>-0.70518212365590704</v>
      </c>
      <c r="E124" s="110">
        <v>-0.54900000000000004</v>
      </c>
      <c r="F124" s="32">
        <v>-0.32500000000000001</v>
      </c>
      <c r="G124" s="33">
        <v>-0.10199999999999999</v>
      </c>
      <c r="H124" s="33">
        <v>-0.22900694444444489</v>
      </c>
      <c r="I124" s="34">
        <v>-0.21299999999999999</v>
      </c>
      <c r="J124" s="32">
        <v>-0.437</v>
      </c>
      <c r="K124" s="33">
        <v>1.6559999999999999</v>
      </c>
      <c r="L124" s="33">
        <v>-0.1582614247311819</v>
      </c>
      <c r="M124" s="34">
        <v>-0.21299999999999999</v>
      </c>
      <c r="N124" s="35">
        <v>-0.10199999999999999</v>
      </c>
      <c r="O124" s="36">
        <v>6.8769999999999998</v>
      </c>
      <c r="P124" s="36">
        <v>1.5311857638888886</v>
      </c>
      <c r="Q124" s="37">
        <v>0.89300000000000002</v>
      </c>
      <c r="R124" s="32"/>
      <c r="S124" s="33"/>
      <c r="T124" s="33"/>
      <c r="U124" s="34"/>
      <c r="V124" s="32"/>
      <c r="W124" s="33"/>
      <c r="X124" s="33"/>
      <c r="Y124" s="34"/>
      <c r="Z124" s="32"/>
      <c r="AA124" s="33"/>
      <c r="AB124" s="33"/>
      <c r="AC124" s="34"/>
      <c r="AD124" s="32"/>
      <c r="AE124" s="33"/>
      <c r="AF124" s="33"/>
      <c r="AG124" s="34"/>
      <c r="AH124" s="32"/>
      <c r="AI124" s="33"/>
      <c r="AJ124" s="33"/>
      <c r="AK124" s="34"/>
      <c r="AL124" s="32"/>
      <c r="AM124" s="33"/>
      <c r="AN124" s="33"/>
      <c r="AO124" s="34"/>
      <c r="AP124" s="35"/>
      <c r="AQ124" s="36"/>
      <c r="AR124" s="36"/>
      <c r="AS124" s="37"/>
      <c r="AT124" s="32"/>
      <c r="AU124" s="33"/>
      <c r="AV124" s="33"/>
      <c r="AW124" s="34"/>
    </row>
    <row r="125" spans="1:49" x14ac:dyDescent="0.25">
      <c r="A125" s="31">
        <v>2013</v>
      </c>
      <c r="B125" s="32"/>
      <c r="C125" s="33"/>
      <c r="D125" s="33"/>
      <c r="E125" s="34"/>
      <c r="F125" s="32"/>
      <c r="G125" s="33"/>
      <c r="H125" s="33"/>
      <c r="I125" s="34"/>
      <c r="J125" s="35">
        <v>0.23200000000000001</v>
      </c>
      <c r="K125" s="36">
        <v>7.3810000000000002</v>
      </c>
      <c r="L125" s="36">
        <v>2.6097986111111147</v>
      </c>
      <c r="M125" s="37">
        <v>1.9260000000000002</v>
      </c>
      <c r="N125" s="32">
        <v>0.121</v>
      </c>
      <c r="O125" s="33">
        <v>9.8659999999999997</v>
      </c>
      <c r="P125" s="33">
        <v>3.3571145833333293</v>
      </c>
      <c r="Q125" s="34">
        <v>2.9430000000000001</v>
      </c>
      <c r="R125" s="32">
        <v>0.23200000000000001</v>
      </c>
      <c r="S125" s="33">
        <v>11.430999999999999</v>
      </c>
      <c r="T125" s="33">
        <v>5.52662768817203</v>
      </c>
      <c r="U125" s="34">
        <v>5.3470000000000004</v>
      </c>
      <c r="V125" s="32">
        <v>3.6829999999999998</v>
      </c>
      <c r="W125" s="33">
        <v>18.710999999999999</v>
      </c>
      <c r="X125" s="33">
        <v>9.5572437499999641</v>
      </c>
      <c r="Y125" s="34">
        <v>9.2750000000000004</v>
      </c>
      <c r="Z125" s="32">
        <v>8.5809999999999995</v>
      </c>
      <c r="AA125" s="33">
        <v>20.042999999999999</v>
      </c>
      <c r="AB125" s="33">
        <v>13.864814516129004</v>
      </c>
      <c r="AC125" s="34">
        <v>13.75</v>
      </c>
      <c r="AD125" s="32">
        <v>8.3819999999999997</v>
      </c>
      <c r="AE125" s="33">
        <v>19.472000000000001</v>
      </c>
      <c r="AF125" s="33">
        <v>13.189338709677402</v>
      </c>
      <c r="AG125" s="34">
        <v>13.076000000000001</v>
      </c>
      <c r="AH125" s="32">
        <v>4.5190000000000001</v>
      </c>
      <c r="AI125" s="33">
        <v>18.425999999999998</v>
      </c>
      <c r="AJ125" s="33">
        <v>10.400407638888858</v>
      </c>
      <c r="AK125" s="34">
        <v>10.553000000000001</v>
      </c>
      <c r="AL125" s="32">
        <v>0.23200000000000001</v>
      </c>
      <c r="AM125" s="33">
        <v>8.1820000000000004</v>
      </c>
      <c r="AN125" s="33">
        <v>3.6341095430107444</v>
      </c>
      <c r="AO125" s="34">
        <v>3.5249999999999999</v>
      </c>
      <c r="AP125" s="35">
        <v>0.121</v>
      </c>
      <c r="AQ125" s="36">
        <v>4.8310000000000004</v>
      </c>
      <c r="AR125" s="36">
        <v>1.3055480769230745</v>
      </c>
      <c r="AS125" s="37">
        <v>1.0029999999999999</v>
      </c>
      <c r="AT125" s="32"/>
      <c r="AU125" s="33"/>
      <c r="AV125" s="33"/>
      <c r="AW125" s="34"/>
    </row>
    <row r="126" spans="1:49" x14ac:dyDescent="0.25">
      <c r="A126" s="31">
        <v>2014</v>
      </c>
      <c r="B126" s="32"/>
      <c r="C126" s="33"/>
      <c r="D126" s="33"/>
      <c r="E126" s="34"/>
      <c r="F126" s="32"/>
      <c r="G126" s="33"/>
      <c r="H126" s="33"/>
      <c r="I126" s="34"/>
      <c r="J126" s="35"/>
      <c r="K126" s="36"/>
      <c r="L126" s="36"/>
      <c r="M126" s="37"/>
      <c r="N126" s="35">
        <v>0.45300000000000001</v>
      </c>
      <c r="O126" s="36">
        <v>6.37</v>
      </c>
      <c r="P126" s="36">
        <v>3.2081240079365223</v>
      </c>
      <c r="Q126" s="37">
        <v>3.1549999999999998</v>
      </c>
      <c r="R126" s="32">
        <v>2.1949999999999998</v>
      </c>
      <c r="S126" s="33">
        <v>9.5709999999999997</v>
      </c>
      <c r="T126" s="33">
        <v>5.0289919354838597</v>
      </c>
      <c r="U126" s="34">
        <v>4.6230000000000002</v>
      </c>
      <c r="V126" s="32">
        <v>3.5779999999999998</v>
      </c>
      <c r="W126" s="33">
        <v>13.846</v>
      </c>
      <c r="X126" s="33">
        <v>7.486179166666644</v>
      </c>
      <c r="Y126" s="34">
        <v>7.1790000000000003</v>
      </c>
      <c r="Z126" s="32">
        <v>6.1660000000000004</v>
      </c>
      <c r="AA126" s="33">
        <v>18.331</v>
      </c>
      <c r="AB126" s="33">
        <v>12.728319220430057</v>
      </c>
      <c r="AC126" s="34">
        <v>12.69</v>
      </c>
      <c r="AD126" s="32">
        <v>7.6820000000000004</v>
      </c>
      <c r="AE126" s="33">
        <v>18.616</v>
      </c>
      <c r="AF126" s="33">
        <v>12.356001344085984</v>
      </c>
      <c r="AG126" s="34">
        <v>12.11</v>
      </c>
      <c r="AH126" s="32">
        <v>4.2069999999999999</v>
      </c>
      <c r="AI126" s="33">
        <v>15.473000000000001</v>
      </c>
      <c r="AJ126" s="33">
        <v>10.063729861111067</v>
      </c>
      <c r="AK126" s="34">
        <v>9.9649999999999999</v>
      </c>
      <c r="AL126" s="32">
        <v>1.764</v>
      </c>
      <c r="AM126" s="33">
        <v>12.304</v>
      </c>
      <c r="AN126" s="33">
        <v>6.1336619623655908</v>
      </c>
      <c r="AO126" s="34">
        <v>5.86</v>
      </c>
      <c r="AP126" s="35">
        <v>0.67400000000000004</v>
      </c>
      <c r="AQ126" s="36">
        <v>5.2439999999999998</v>
      </c>
      <c r="AR126" s="36">
        <v>2.9792343750000008</v>
      </c>
      <c r="AS126" s="37">
        <v>3.1019999999999999</v>
      </c>
      <c r="AT126" s="32"/>
      <c r="AU126" s="33"/>
      <c r="AV126" s="33"/>
      <c r="AW126" s="34"/>
    </row>
    <row r="127" spans="1:49" x14ac:dyDescent="0.25">
      <c r="A127" s="31">
        <v>2015</v>
      </c>
      <c r="B127" s="32"/>
      <c r="C127" s="33"/>
      <c r="D127" s="33"/>
      <c r="E127" s="34"/>
      <c r="F127" s="32"/>
      <c r="G127" s="33"/>
      <c r="H127" s="33"/>
      <c r="I127" s="34"/>
      <c r="J127" s="32"/>
      <c r="K127" s="33"/>
      <c r="L127" s="33"/>
      <c r="M127" s="34"/>
      <c r="N127" s="32">
        <v>0.34300000000000003</v>
      </c>
      <c r="O127" s="33">
        <v>9.1760000000000002</v>
      </c>
      <c r="P127" s="33">
        <v>4.1459913793103391</v>
      </c>
      <c r="Q127" s="34">
        <v>3.8929999999999998</v>
      </c>
      <c r="R127" s="32">
        <v>3.2610000000000001</v>
      </c>
      <c r="S127" s="33">
        <v>10.944000000000001</v>
      </c>
      <c r="T127" s="33">
        <v>6.2184926075268736</v>
      </c>
      <c r="U127" s="34">
        <v>6.0640000000000001</v>
      </c>
      <c r="V127" s="32">
        <v>5.2439999999999998</v>
      </c>
      <c r="W127" s="33">
        <v>18.331</v>
      </c>
      <c r="X127" s="33">
        <v>10.601420833333309</v>
      </c>
      <c r="Y127" s="34">
        <v>10.161</v>
      </c>
      <c r="Z127" s="32">
        <v>8.1820000000000004</v>
      </c>
      <c r="AA127" s="33">
        <v>19.567</v>
      </c>
      <c r="AB127" s="33">
        <v>13.268506720430068</v>
      </c>
      <c r="AC127" s="34">
        <v>13.076000000000001</v>
      </c>
      <c r="AD127" s="32">
        <v>7.8819999999999997</v>
      </c>
      <c r="AE127" s="33">
        <v>18.995999999999999</v>
      </c>
      <c r="AF127" s="33">
        <v>11.887354166666645</v>
      </c>
      <c r="AG127" s="34">
        <v>11.625</v>
      </c>
      <c r="AH127" s="32">
        <v>4.8310000000000004</v>
      </c>
      <c r="AI127" s="33">
        <v>17.094000000000001</v>
      </c>
      <c r="AJ127" s="33">
        <v>9.7202541666666562</v>
      </c>
      <c r="AK127" s="34">
        <v>9.3729999999999993</v>
      </c>
      <c r="AL127" s="32">
        <v>1.548</v>
      </c>
      <c r="AM127" s="33">
        <v>13.173</v>
      </c>
      <c r="AN127" s="33">
        <v>6.7677452956989423</v>
      </c>
      <c r="AO127" s="34">
        <v>6.6740000000000004</v>
      </c>
      <c r="AP127" s="32"/>
      <c r="AQ127" s="33"/>
      <c r="AR127" s="33"/>
      <c r="AS127" s="34"/>
      <c r="AT127" s="50"/>
      <c r="AU127" s="33"/>
      <c r="AV127" s="33"/>
      <c r="AW127" s="34"/>
    </row>
    <row r="128" spans="1:49" x14ac:dyDescent="0.25">
      <c r="A128" s="31">
        <v>2016</v>
      </c>
      <c r="B128" s="32"/>
      <c r="C128" s="33"/>
      <c r="D128" s="33"/>
      <c r="E128" s="34"/>
      <c r="F128" s="32"/>
      <c r="G128" s="33"/>
      <c r="H128" s="33"/>
      <c r="I128" s="34"/>
      <c r="J128" s="32"/>
      <c r="K128" s="33"/>
      <c r="L128" s="33"/>
      <c r="M128" s="34"/>
      <c r="N128" s="32">
        <v>0.45300000000000001</v>
      </c>
      <c r="O128" s="33">
        <v>8.7789999999999999</v>
      </c>
      <c r="P128" s="33">
        <v>3.9463333333333299</v>
      </c>
      <c r="Q128" s="34">
        <v>3.6829999999999998</v>
      </c>
      <c r="R128" s="32">
        <v>2.1949999999999998</v>
      </c>
      <c r="S128" s="33">
        <v>11.625</v>
      </c>
      <c r="T128" s="33">
        <v>5.7963521505376292</v>
      </c>
      <c r="U128" s="34">
        <v>5.3470000000000004</v>
      </c>
      <c r="V128" s="32">
        <v>4.2069999999999999</v>
      </c>
      <c r="W128" s="33">
        <v>17.283999999999999</v>
      </c>
      <c r="X128" s="33">
        <v>9.3453847222222048</v>
      </c>
      <c r="Y128" s="34">
        <v>8.8789999999999996</v>
      </c>
      <c r="Z128" s="32">
        <v>6.6740000000000004</v>
      </c>
      <c r="AA128" s="33">
        <v>19.567</v>
      </c>
      <c r="AB128" s="33">
        <v>12.557163978494614</v>
      </c>
      <c r="AC128" s="34">
        <v>12.401</v>
      </c>
      <c r="AD128" s="32">
        <v>7.1790000000000003</v>
      </c>
      <c r="AE128" s="33">
        <v>18.521000000000001</v>
      </c>
      <c r="AF128" s="33">
        <v>12.292534946236545</v>
      </c>
      <c r="AG128" s="34">
        <v>12.11</v>
      </c>
      <c r="AH128" s="32">
        <v>5.0369999999999999</v>
      </c>
      <c r="AI128" s="33">
        <v>15.473000000000001</v>
      </c>
      <c r="AJ128" s="33">
        <v>9.2557541666666481</v>
      </c>
      <c r="AK128" s="34">
        <v>8.9779999999999998</v>
      </c>
      <c r="AL128" s="32">
        <v>2.0880000000000001</v>
      </c>
      <c r="AM128" s="33">
        <v>11.722</v>
      </c>
      <c r="AN128" s="33">
        <v>5.3621297043010392</v>
      </c>
      <c r="AO128" s="34">
        <v>5.2439999999999998</v>
      </c>
      <c r="AP128" s="32"/>
      <c r="AQ128" s="33"/>
      <c r="AR128" s="33"/>
      <c r="AS128" s="34"/>
      <c r="AT128" s="50"/>
      <c r="AU128" s="33"/>
      <c r="AV128" s="33"/>
      <c r="AW128" s="34"/>
    </row>
    <row r="129" spans="1:49" x14ac:dyDescent="0.25">
      <c r="A129" s="31">
        <v>2017</v>
      </c>
      <c r="B129" s="32"/>
      <c r="C129" s="33"/>
      <c r="D129" s="33"/>
      <c r="E129" s="34"/>
      <c r="F129" s="32"/>
      <c r="G129" s="33"/>
      <c r="H129" s="33"/>
      <c r="I129" s="34"/>
      <c r="J129" s="32"/>
      <c r="K129" s="33"/>
      <c r="L129" s="33"/>
      <c r="M129" s="34"/>
      <c r="N129" s="32">
        <v>0.23200000000000001</v>
      </c>
      <c r="O129" s="33">
        <v>8.0820000000000007</v>
      </c>
      <c r="P129" s="33">
        <v>3.680401388888892</v>
      </c>
      <c r="Q129" s="34">
        <v>3.367</v>
      </c>
      <c r="R129" s="32">
        <v>2.1949999999999998</v>
      </c>
      <c r="S129" s="33">
        <v>9.7680000000000007</v>
      </c>
      <c r="T129" s="33">
        <v>4.9610450268817177</v>
      </c>
      <c r="U129" s="34">
        <v>4.415</v>
      </c>
      <c r="V129" s="32">
        <v>3.0489999999999999</v>
      </c>
      <c r="W129" s="33">
        <v>12.593999999999999</v>
      </c>
      <c r="X129" s="33">
        <v>6.8593916666666539</v>
      </c>
      <c r="Y129" s="34">
        <v>6.37</v>
      </c>
      <c r="Z129" s="32">
        <v>6.0640000000000001</v>
      </c>
      <c r="AA129" s="33">
        <v>16.808</v>
      </c>
      <c r="AB129" s="33">
        <v>11.460790322580609</v>
      </c>
      <c r="AC129" s="34">
        <v>11.3825</v>
      </c>
      <c r="AD129" s="32">
        <v>8.1820000000000004</v>
      </c>
      <c r="AE129" s="33">
        <v>16.998999999999999</v>
      </c>
      <c r="AF129" s="33">
        <v>12.011546370967718</v>
      </c>
      <c r="AG129" s="34">
        <v>11.916</v>
      </c>
      <c r="AH129" s="32">
        <v>3.2610000000000001</v>
      </c>
      <c r="AI129" s="33">
        <v>16.140999999999998</v>
      </c>
      <c r="AJ129" s="33">
        <v>9.0815222222222278</v>
      </c>
      <c r="AK129" s="34">
        <v>9.077</v>
      </c>
      <c r="AL129" s="32">
        <v>0.56299999999999994</v>
      </c>
      <c r="AM129" s="33">
        <v>8.3819999999999997</v>
      </c>
      <c r="AN129" s="33">
        <v>3.8103736559139652</v>
      </c>
      <c r="AO129" s="34">
        <v>3.6829999999999998</v>
      </c>
      <c r="AP129" s="32"/>
      <c r="AQ129" s="33"/>
      <c r="AR129" s="33"/>
      <c r="AS129" s="34"/>
      <c r="AT129" s="50"/>
      <c r="AU129" s="33"/>
      <c r="AV129" s="33"/>
      <c r="AW129" s="34"/>
    </row>
    <row r="130" spans="1:49" x14ac:dyDescent="0.25">
      <c r="A130" s="31">
        <v>2020</v>
      </c>
      <c r="B130" s="32"/>
      <c r="C130" s="33"/>
      <c r="D130" s="33"/>
      <c r="E130" s="34"/>
      <c r="F130" s="32"/>
      <c r="G130" s="33"/>
      <c r="H130" s="33"/>
      <c r="I130" s="34"/>
      <c r="J130" s="32"/>
      <c r="K130" s="33"/>
      <c r="L130" s="33"/>
      <c r="M130" s="34"/>
      <c r="N130" s="32"/>
      <c r="O130" s="33"/>
      <c r="P130" s="33"/>
      <c r="Q130" s="34"/>
      <c r="R130" s="32"/>
      <c r="S130" s="33"/>
      <c r="T130" s="33"/>
      <c r="U130" s="34"/>
      <c r="V130" s="35">
        <v>3.7879999999999998</v>
      </c>
      <c r="W130" s="36">
        <v>15.951000000000001</v>
      </c>
      <c r="X130" s="36">
        <v>8.2575426136363568</v>
      </c>
      <c r="Y130" s="37">
        <v>7.8819999999999997</v>
      </c>
      <c r="Z130" s="32">
        <v>5.2439999999999998</v>
      </c>
      <c r="AA130" s="33">
        <v>18.14</v>
      </c>
      <c r="AB130" s="33">
        <v>12.044950268817171</v>
      </c>
      <c r="AC130" s="34">
        <v>12.013</v>
      </c>
      <c r="AD130" s="32">
        <v>9.077</v>
      </c>
      <c r="AE130" s="33">
        <v>19.472000000000001</v>
      </c>
      <c r="AF130" s="33">
        <v>13.482877688172049</v>
      </c>
      <c r="AG130" s="34">
        <v>12.98</v>
      </c>
      <c r="AH130" s="32">
        <v>4.9340000000000002</v>
      </c>
      <c r="AI130" s="33">
        <v>17.189</v>
      </c>
      <c r="AJ130" s="33">
        <v>9.6854111111110903</v>
      </c>
      <c r="AK130" s="34">
        <v>9.2750000000000004</v>
      </c>
      <c r="AL130" s="32">
        <v>0.121</v>
      </c>
      <c r="AM130" s="33">
        <v>11.819000000000001</v>
      </c>
      <c r="AN130" s="33">
        <v>5.3325060483870672</v>
      </c>
      <c r="AO130" s="34">
        <v>5.45</v>
      </c>
      <c r="AP130" s="32"/>
      <c r="AQ130" s="33"/>
      <c r="AR130" s="33"/>
      <c r="AS130" s="34"/>
      <c r="AT130" s="50"/>
      <c r="AU130" s="33"/>
      <c r="AV130" s="33"/>
      <c r="AW130" s="34"/>
    </row>
    <row r="131" spans="1:49" x14ac:dyDescent="0.25">
      <c r="A131" s="31">
        <v>2021</v>
      </c>
      <c r="B131" s="32"/>
      <c r="C131" s="33"/>
      <c r="D131" s="33"/>
      <c r="E131" s="34"/>
      <c r="F131" s="32"/>
      <c r="G131" s="33"/>
      <c r="H131" s="33"/>
      <c r="I131" s="34"/>
      <c r="J131" s="32"/>
      <c r="K131" s="33"/>
      <c r="L131" s="33"/>
      <c r="M131" s="34"/>
      <c r="N131" s="32"/>
      <c r="O131" s="33"/>
      <c r="P131" s="33"/>
      <c r="Q131" s="34"/>
      <c r="R131" s="35">
        <v>1.8720000000000001</v>
      </c>
      <c r="S131" s="36">
        <v>12.11</v>
      </c>
      <c r="T131" s="36">
        <v>6.2578276515151439</v>
      </c>
      <c r="U131" s="37">
        <v>5.7569999999999997</v>
      </c>
      <c r="V131" s="32">
        <v>4.2069999999999999</v>
      </c>
      <c r="W131" s="33">
        <v>19.661999999999999</v>
      </c>
      <c r="X131" s="33">
        <v>11.351702777777762</v>
      </c>
      <c r="Y131" s="34">
        <v>11.334</v>
      </c>
      <c r="Z131" s="35">
        <v>10.356999999999999</v>
      </c>
      <c r="AA131" s="36">
        <v>20.423999999999999</v>
      </c>
      <c r="AB131" s="36">
        <v>14.749443627450974</v>
      </c>
      <c r="AC131" s="37">
        <v>14.23</v>
      </c>
      <c r="AD131" s="35">
        <v>7.6820000000000004</v>
      </c>
      <c r="AE131" s="36">
        <v>21.091000000000001</v>
      </c>
      <c r="AF131" s="36">
        <v>12.55141337719296</v>
      </c>
      <c r="AG131" s="37">
        <v>12.207000000000001</v>
      </c>
      <c r="AH131" s="32">
        <v>3.472</v>
      </c>
      <c r="AI131" s="33">
        <v>17.379000000000001</v>
      </c>
      <c r="AJ131" s="33">
        <v>9.5851041666666514</v>
      </c>
      <c r="AK131" s="34">
        <v>9.077</v>
      </c>
      <c r="AL131" s="32">
        <v>1.98</v>
      </c>
      <c r="AM131" s="33">
        <v>11.138999999999999</v>
      </c>
      <c r="AN131" s="33">
        <v>5.2824200268816979</v>
      </c>
      <c r="AO131" s="34">
        <v>4.9340000000000002</v>
      </c>
      <c r="AP131" s="32"/>
      <c r="AQ131" s="33"/>
      <c r="AR131" s="33"/>
      <c r="AS131" s="34"/>
      <c r="AT131" s="50"/>
      <c r="AU131" s="33"/>
      <c r="AV131" s="33"/>
      <c r="AW131" s="34"/>
    </row>
    <row r="132" spans="1:49" x14ac:dyDescent="0.25">
      <c r="A132" s="115" t="s">
        <v>469</v>
      </c>
      <c r="B132" s="29"/>
      <c r="C132" s="29"/>
      <c r="D132" s="29"/>
      <c r="E132" s="29"/>
      <c r="F132" s="29"/>
      <c r="G132" s="29"/>
      <c r="H132" s="29"/>
      <c r="I132" s="29"/>
      <c r="J132" s="38"/>
      <c r="K132" s="38"/>
      <c r="L132" s="38"/>
      <c r="M132" s="38"/>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38"/>
      <c r="AQ132" s="38"/>
      <c r="AR132" s="38"/>
      <c r="AS132" s="38"/>
      <c r="AT132" s="29"/>
      <c r="AU132" s="29"/>
      <c r="AV132" s="29"/>
      <c r="AW132" s="30"/>
    </row>
    <row r="133" spans="1:49" x14ac:dyDescent="0.25">
      <c r="A133" s="31">
        <v>2007</v>
      </c>
      <c r="B133" s="32"/>
      <c r="C133" s="33"/>
      <c r="D133" s="33"/>
      <c r="E133" s="34"/>
      <c r="F133" s="32"/>
      <c r="G133" s="33"/>
      <c r="H133" s="33"/>
      <c r="I133" s="34"/>
      <c r="J133" s="35"/>
      <c r="K133" s="36"/>
      <c r="L133" s="36"/>
      <c r="M133" s="37"/>
      <c r="N133" s="35">
        <v>2.73</v>
      </c>
      <c r="O133" s="36">
        <v>10.553000000000001</v>
      </c>
      <c r="P133" s="36">
        <v>5.7326874999999973</v>
      </c>
      <c r="Q133" s="37">
        <v>5.2955000000000005</v>
      </c>
      <c r="R133" s="32">
        <v>1.2210000000000001</v>
      </c>
      <c r="S133" s="33">
        <v>11.819000000000001</v>
      </c>
      <c r="T133" s="33">
        <v>5.874581317204278</v>
      </c>
      <c r="U133" s="34">
        <v>5.5519999999999996</v>
      </c>
      <c r="V133" s="32">
        <v>4.3109999999999999</v>
      </c>
      <c r="W133" s="33">
        <v>16.808</v>
      </c>
      <c r="X133" s="33">
        <v>9.6758694444444195</v>
      </c>
      <c r="Y133" s="34">
        <v>9.2750000000000004</v>
      </c>
      <c r="Z133" s="32">
        <v>8.68</v>
      </c>
      <c r="AA133" s="33">
        <v>20.234000000000002</v>
      </c>
      <c r="AB133" s="33">
        <v>14.45410685483864</v>
      </c>
      <c r="AC133" s="34">
        <v>14.23</v>
      </c>
      <c r="AD133" s="32">
        <v>8.5809999999999995</v>
      </c>
      <c r="AE133" s="33">
        <v>19.091999999999999</v>
      </c>
      <c r="AF133" s="33">
        <v>13.107901881720434</v>
      </c>
      <c r="AG133" s="34">
        <v>12.882999999999999</v>
      </c>
      <c r="AH133" s="32">
        <v>3.367</v>
      </c>
      <c r="AI133" s="33">
        <v>18.425999999999998</v>
      </c>
      <c r="AJ133" s="33">
        <v>9.7694097222221981</v>
      </c>
      <c r="AK133" s="34">
        <v>9.2750000000000004</v>
      </c>
      <c r="AL133" s="32">
        <v>1.1120000000000001</v>
      </c>
      <c r="AM133" s="33">
        <v>10.651</v>
      </c>
      <c r="AN133" s="33">
        <v>4.9871686827956792</v>
      </c>
      <c r="AO133" s="34">
        <v>4.9340000000000002</v>
      </c>
      <c r="AP133" s="106">
        <v>-1.569</v>
      </c>
      <c r="AQ133" s="36">
        <v>4.9340000000000002</v>
      </c>
      <c r="AR133" s="36">
        <v>1.8233009259259296</v>
      </c>
      <c r="AS133" s="37">
        <v>1.71</v>
      </c>
      <c r="AT133" s="32"/>
      <c r="AU133" s="33"/>
      <c r="AV133" s="33"/>
      <c r="AW133" s="34"/>
    </row>
    <row r="134" spans="1:49" x14ac:dyDescent="0.25">
      <c r="A134" s="31">
        <v>2008</v>
      </c>
      <c r="B134" s="32"/>
      <c r="C134" s="33"/>
      <c r="D134" s="33"/>
      <c r="E134" s="34"/>
      <c r="F134" s="32"/>
      <c r="G134" s="33"/>
      <c r="H134" s="33"/>
      <c r="I134" s="34"/>
      <c r="J134" s="35"/>
      <c r="K134" s="36"/>
      <c r="L134" s="36"/>
      <c r="M134" s="37"/>
      <c r="N134" s="35">
        <v>0.12111111111111307</v>
      </c>
      <c r="O134" s="36">
        <v>8.8788888888888877</v>
      </c>
      <c r="P134" s="36">
        <v>2.921611467236469</v>
      </c>
      <c r="Q134" s="37">
        <v>2.3027777777777794</v>
      </c>
      <c r="R134" s="32">
        <v>1.0027777777777775</v>
      </c>
      <c r="S134" s="33">
        <v>7.4811111111111126</v>
      </c>
      <c r="T134" s="33">
        <v>4.6302777777777688</v>
      </c>
      <c r="U134" s="34">
        <v>4.5188888888888892</v>
      </c>
      <c r="V134" s="32">
        <v>3.6827777777777766</v>
      </c>
      <c r="W134" s="33">
        <v>12.110000000000001</v>
      </c>
      <c r="X134" s="33">
        <v>6.7537716049382794</v>
      </c>
      <c r="Y134" s="34">
        <v>6.4711111111111128</v>
      </c>
      <c r="Z134" s="32">
        <v>7.3811111111111121</v>
      </c>
      <c r="AA134" s="33">
        <v>16.902777777777779</v>
      </c>
      <c r="AB134" s="33">
        <v>11.089830495818399</v>
      </c>
      <c r="AC134" s="34">
        <v>10.943888888888887</v>
      </c>
      <c r="AD134" s="32">
        <v>7.1788888888888875</v>
      </c>
      <c r="AE134" s="33">
        <v>19.092222222222219</v>
      </c>
      <c r="AF134" s="33">
        <v>12.630015681003577</v>
      </c>
      <c r="AG134" s="34">
        <v>12.497222222222222</v>
      </c>
      <c r="AH134" s="32">
        <v>4.4150000000000018</v>
      </c>
      <c r="AI134" s="33">
        <v>15.377777777777778</v>
      </c>
      <c r="AJ134" s="33">
        <v>9.1496188271605075</v>
      </c>
      <c r="AK134" s="34">
        <v>8.9777777777777761</v>
      </c>
      <c r="AL134" s="32">
        <v>1.0027777777777775</v>
      </c>
      <c r="AM134" s="33">
        <v>12.69</v>
      </c>
      <c r="AN134" s="33">
        <v>4.7693876941457383</v>
      </c>
      <c r="AO134" s="34">
        <v>4.4150000000000018</v>
      </c>
      <c r="AP134" s="35">
        <v>0.34277777777777629</v>
      </c>
      <c r="AQ134" s="36">
        <v>5.2438888888888888</v>
      </c>
      <c r="AR134" s="36">
        <v>2.5133480639730701</v>
      </c>
      <c r="AS134" s="37">
        <v>2.5172222222222214</v>
      </c>
      <c r="AT134" s="32"/>
      <c r="AU134" s="33"/>
      <c r="AV134" s="33"/>
      <c r="AW134" s="34"/>
    </row>
    <row r="135" spans="1:49" x14ac:dyDescent="0.25">
      <c r="A135" s="31">
        <v>2009</v>
      </c>
      <c r="B135" s="32"/>
      <c r="C135" s="33"/>
      <c r="D135" s="33"/>
      <c r="E135" s="34"/>
      <c r="F135" s="32"/>
      <c r="G135" s="33"/>
      <c r="H135" s="33"/>
      <c r="I135" s="34"/>
      <c r="J135" s="35"/>
      <c r="K135" s="36"/>
      <c r="L135" s="36"/>
      <c r="M135" s="37"/>
      <c r="N135" s="32"/>
      <c r="O135" s="33"/>
      <c r="P135" s="33"/>
      <c r="Q135" s="34"/>
      <c r="R135" s="35">
        <v>2.1949999999999998</v>
      </c>
      <c r="S135" s="36">
        <v>10.356999999999999</v>
      </c>
      <c r="T135" s="36">
        <v>5.3442892156862811</v>
      </c>
      <c r="U135" s="37">
        <v>5.0369999999999999</v>
      </c>
      <c r="V135" s="32">
        <v>3.7879999999999998</v>
      </c>
      <c r="W135" s="33">
        <v>14.420999999999999</v>
      </c>
      <c r="X135" s="33">
        <v>6.9117472222222345</v>
      </c>
      <c r="Y135" s="34">
        <v>6.37</v>
      </c>
      <c r="Z135" s="32">
        <v>6.1660000000000004</v>
      </c>
      <c r="AA135" s="33">
        <v>18.331</v>
      </c>
      <c r="AB135" s="33">
        <v>11.520592741935484</v>
      </c>
      <c r="AC135" s="34">
        <v>11.236000000000001</v>
      </c>
      <c r="AD135" s="32">
        <v>6.8769999999999998</v>
      </c>
      <c r="AE135" s="33">
        <v>18.331</v>
      </c>
      <c r="AF135" s="33">
        <v>11.971668010752664</v>
      </c>
      <c r="AG135" s="34">
        <v>11.625</v>
      </c>
      <c r="AH135" s="32">
        <v>5.3470000000000004</v>
      </c>
      <c r="AI135" s="33">
        <v>16.140999999999998</v>
      </c>
      <c r="AJ135" s="33">
        <v>10.478595833333323</v>
      </c>
      <c r="AK135" s="34">
        <v>10.259</v>
      </c>
      <c r="AL135" s="32">
        <v>0.78400000000000003</v>
      </c>
      <c r="AM135" s="33">
        <v>8.8789999999999996</v>
      </c>
      <c r="AN135" s="33">
        <v>4.4127459677419383</v>
      </c>
      <c r="AO135" s="34">
        <v>4.5190000000000001</v>
      </c>
      <c r="AP135" s="35">
        <v>0.23200000000000001</v>
      </c>
      <c r="AQ135" s="36">
        <v>6.37</v>
      </c>
      <c r="AR135" s="36">
        <v>1.7363382352941166</v>
      </c>
      <c r="AS135" s="37">
        <v>1.2210000000000001</v>
      </c>
      <c r="AT135" s="32"/>
      <c r="AU135" s="33"/>
      <c r="AV135" s="33"/>
      <c r="AW135" s="34"/>
    </row>
    <row r="136" spans="1:49" x14ac:dyDescent="0.25">
      <c r="A136" s="31">
        <v>2010</v>
      </c>
      <c r="B136" s="32"/>
      <c r="C136" s="33"/>
      <c r="D136" s="33"/>
      <c r="E136" s="34"/>
      <c r="F136" s="32"/>
      <c r="G136" s="33"/>
      <c r="H136" s="33"/>
      <c r="I136" s="34"/>
      <c r="J136" s="35">
        <v>0.121</v>
      </c>
      <c r="K136" s="36">
        <v>5.86</v>
      </c>
      <c r="L136" s="36">
        <v>1.0362402777777766</v>
      </c>
      <c r="M136" s="37">
        <v>0.67400000000000004</v>
      </c>
      <c r="N136" s="32">
        <v>0.121</v>
      </c>
      <c r="O136" s="33">
        <v>7.6820000000000004</v>
      </c>
      <c r="P136" s="33">
        <v>2.4105416666666679</v>
      </c>
      <c r="Q136" s="34">
        <v>2.1949999999999998</v>
      </c>
      <c r="R136" s="32">
        <v>1.2210000000000001</v>
      </c>
      <c r="S136" s="33">
        <v>9.2750000000000004</v>
      </c>
      <c r="T136" s="33">
        <v>4.4514495967741849</v>
      </c>
      <c r="U136" s="34">
        <v>4.3109999999999999</v>
      </c>
      <c r="V136" s="32">
        <v>2.8370000000000002</v>
      </c>
      <c r="W136" s="33">
        <v>13.173</v>
      </c>
      <c r="X136" s="33">
        <v>6.5487416666666531</v>
      </c>
      <c r="Y136" s="34">
        <v>5.9619999999999997</v>
      </c>
      <c r="Z136" s="32">
        <v>5.86</v>
      </c>
      <c r="AA136" s="33">
        <v>17.094000000000001</v>
      </c>
      <c r="AB136" s="33">
        <v>11.245178763440821</v>
      </c>
      <c r="AC136" s="34">
        <v>11.236000000000001</v>
      </c>
      <c r="AD136" s="32">
        <v>7.3810000000000002</v>
      </c>
      <c r="AE136" s="33">
        <v>18.710999999999999</v>
      </c>
      <c r="AF136" s="33">
        <v>11.913757392473064</v>
      </c>
      <c r="AG136" s="34">
        <v>11.528</v>
      </c>
      <c r="AH136" s="32">
        <v>4.8310000000000004</v>
      </c>
      <c r="AI136" s="33">
        <v>15.855</v>
      </c>
      <c r="AJ136" s="33">
        <v>9.1938111111110778</v>
      </c>
      <c r="AK136" s="34">
        <v>8.8789999999999996</v>
      </c>
      <c r="AL136" s="32">
        <v>1.33</v>
      </c>
      <c r="AM136" s="33">
        <v>13.75</v>
      </c>
      <c r="AN136" s="33">
        <v>6.0866713709677276</v>
      </c>
      <c r="AO136" s="34">
        <v>5.9619999999999997</v>
      </c>
      <c r="AP136" s="35">
        <v>1.548</v>
      </c>
      <c r="AQ136" s="36">
        <v>6.5730000000000004</v>
      </c>
      <c r="AR136" s="36">
        <v>3.6811953124999977</v>
      </c>
      <c r="AS136" s="37">
        <v>3.5779999999999998</v>
      </c>
      <c r="AT136" s="32"/>
      <c r="AU136" s="33"/>
      <c r="AV136" s="33"/>
      <c r="AW136" s="34"/>
    </row>
    <row r="137" spans="1:49" x14ac:dyDescent="0.25">
      <c r="A137" s="31">
        <v>2013</v>
      </c>
      <c r="B137" s="32"/>
      <c r="C137" s="33"/>
      <c r="D137" s="33"/>
      <c r="E137" s="34"/>
      <c r="F137" s="32"/>
      <c r="G137" s="33"/>
      <c r="H137" s="33"/>
      <c r="I137" s="34"/>
      <c r="J137" s="35">
        <v>0.121</v>
      </c>
      <c r="K137" s="36">
        <v>6.6740000000000004</v>
      </c>
      <c r="L137" s="36">
        <v>2.5046388888888882</v>
      </c>
      <c r="M137" s="37">
        <v>2.0339999999999998</v>
      </c>
      <c r="N137" s="32">
        <v>0.121</v>
      </c>
      <c r="O137" s="33">
        <v>9.3729999999999993</v>
      </c>
      <c r="P137" s="33">
        <v>3.3571930555555558</v>
      </c>
      <c r="Q137" s="34">
        <v>3.0489999999999999</v>
      </c>
      <c r="R137" s="32">
        <v>0.45300000000000001</v>
      </c>
      <c r="S137" s="33">
        <v>11.041</v>
      </c>
      <c r="T137" s="33">
        <v>5.5937399193548218</v>
      </c>
      <c r="U137" s="34">
        <v>5.45</v>
      </c>
      <c r="V137" s="32">
        <v>3.9980000000000002</v>
      </c>
      <c r="W137" s="33">
        <v>18.045000000000002</v>
      </c>
      <c r="X137" s="33">
        <v>9.6064062499999707</v>
      </c>
      <c r="Y137" s="34">
        <v>9.2750000000000004</v>
      </c>
      <c r="Z137" s="32">
        <v>8.9779999999999998</v>
      </c>
      <c r="AA137" s="33">
        <v>19.282</v>
      </c>
      <c r="AB137" s="33">
        <v>13.789090053763404</v>
      </c>
      <c r="AC137" s="34">
        <v>13.654</v>
      </c>
      <c r="AD137" s="32">
        <v>8.8789999999999996</v>
      </c>
      <c r="AE137" s="33">
        <v>18.616</v>
      </c>
      <c r="AF137" s="33">
        <v>13.218809811827954</v>
      </c>
      <c r="AG137" s="34">
        <v>13.076000000000001</v>
      </c>
      <c r="AH137" s="32">
        <v>5.141</v>
      </c>
      <c r="AI137" s="33">
        <v>16.998999999999999</v>
      </c>
      <c r="AJ137" s="33">
        <v>10.687702777777748</v>
      </c>
      <c r="AK137" s="34">
        <v>10.944000000000001</v>
      </c>
      <c r="AL137" s="32">
        <v>0.78400000000000003</v>
      </c>
      <c r="AM137" s="33">
        <v>8.3819999999999997</v>
      </c>
      <c r="AN137" s="33">
        <v>4.0409442204300934</v>
      </c>
      <c r="AO137" s="34">
        <v>3.9980000000000002</v>
      </c>
      <c r="AP137" s="35">
        <v>0.34300000000000003</v>
      </c>
      <c r="AQ137" s="36">
        <v>5.141</v>
      </c>
      <c r="AR137" s="36">
        <v>1.9402330578512368</v>
      </c>
      <c r="AS137" s="37">
        <v>1.764</v>
      </c>
      <c r="AT137" s="32"/>
      <c r="AU137" s="33"/>
      <c r="AV137" s="33"/>
      <c r="AW137" s="34"/>
    </row>
    <row r="138" spans="1:49" x14ac:dyDescent="0.25">
      <c r="A138" s="31">
        <v>2014</v>
      </c>
      <c r="B138" s="32"/>
      <c r="C138" s="33"/>
      <c r="D138" s="33"/>
      <c r="E138" s="34"/>
      <c r="F138" s="32"/>
      <c r="G138" s="33"/>
      <c r="H138" s="33"/>
      <c r="I138" s="34"/>
      <c r="J138" s="35"/>
      <c r="K138" s="36"/>
      <c r="L138" s="36"/>
      <c r="M138" s="37"/>
      <c r="N138" s="35">
        <v>0.23200000000000001</v>
      </c>
      <c r="O138" s="36">
        <v>8.8789999999999996</v>
      </c>
      <c r="P138" s="36">
        <v>3.2601904761904756</v>
      </c>
      <c r="Q138" s="37">
        <v>2.8370000000000002</v>
      </c>
      <c r="R138" s="32">
        <v>1.764</v>
      </c>
      <c r="S138" s="33">
        <v>9.8659999999999997</v>
      </c>
      <c r="T138" s="33">
        <v>5.0779086021505293</v>
      </c>
      <c r="U138" s="34">
        <v>4.6750000000000007</v>
      </c>
      <c r="V138" s="32">
        <v>3.6829999999999998</v>
      </c>
      <c r="W138" s="33">
        <v>13.461</v>
      </c>
      <c r="X138" s="33">
        <v>7.5474590277777578</v>
      </c>
      <c r="Y138" s="34">
        <v>7.28</v>
      </c>
      <c r="Z138" s="32">
        <v>6.4710000000000001</v>
      </c>
      <c r="AA138" s="33">
        <v>17.855</v>
      </c>
      <c r="AB138" s="33">
        <v>12.637406586021473</v>
      </c>
      <c r="AC138" s="34">
        <v>12.593999999999999</v>
      </c>
      <c r="AD138" s="32">
        <v>7.8819999999999997</v>
      </c>
      <c r="AE138" s="33">
        <v>18.14</v>
      </c>
      <c r="AF138" s="33">
        <v>12.404045698924698</v>
      </c>
      <c r="AG138" s="34">
        <v>12.1585</v>
      </c>
      <c r="AH138" s="32">
        <v>4.5190000000000001</v>
      </c>
      <c r="AI138" s="33">
        <v>15.186999999999999</v>
      </c>
      <c r="AJ138" s="33">
        <v>10.16568680555552</v>
      </c>
      <c r="AK138" s="34">
        <v>10.063000000000001</v>
      </c>
      <c r="AL138" s="32">
        <v>2.0880000000000001</v>
      </c>
      <c r="AM138" s="33">
        <v>12.304</v>
      </c>
      <c r="AN138" s="33">
        <v>6.4088252688172238</v>
      </c>
      <c r="AO138" s="34">
        <v>6.1660000000000004</v>
      </c>
      <c r="AP138" s="35">
        <v>1.0029999999999999</v>
      </c>
      <c r="AQ138" s="36">
        <v>5.2439999999999998</v>
      </c>
      <c r="AR138" s="36">
        <v>3.3182187500000002</v>
      </c>
      <c r="AS138" s="37">
        <v>3.472</v>
      </c>
      <c r="AT138" s="32"/>
      <c r="AU138" s="33"/>
      <c r="AV138" s="33"/>
      <c r="AW138" s="34"/>
    </row>
    <row r="139" spans="1:49" x14ac:dyDescent="0.25">
      <c r="A139" s="31">
        <v>2015</v>
      </c>
      <c r="B139" s="32"/>
      <c r="C139" s="33"/>
      <c r="D139" s="33"/>
      <c r="E139" s="34"/>
      <c r="F139" s="32"/>
      <c r="G139" s="33"/>
      <c r="H139" s="33"/>
      <c r="I139" s="34"/>
      <c r="J139" s="32"/>
      <c r="K139" s="33"/>
      <c r="L139" s="33"/>
      <c r="M139" s="34"/>
      <c r="N139" s="32">
        <v>0.121</v>
      </c>
      <c r="O139" s="33">
        <v>10.356999999999999</v>
      </c>
      <c r="P139" s="33">
        <v>4.1550567528735574</v>
      </c>
      <c r="Q139" s="34">
        <v>3.7879999999999998</v>
      </c>
      <c r="R139" s="32">
        <v>2.41</v>
      </c>
      <c r="S139" s="33">
        <v>11.916</v>
      </c>
      <c r="T139" s="33">
        <v>6.3012634408602004</v>
      </c>
      <c r="U139" s="34">
        <v>6.0640000000000001</v>
      </c>
      <c r="V139" s="32">
        <v>4.7270000000000003</v>
      </c>
      <c r="W139" s="33">
        <v>18.616</v>
      </c>
      <c r="X139" s="33">
        <v>10.688256249999982</v>
      </c>
      <c r="Y139" s="34">
        <v>10.259</v>
      </c>
      <c r="Z139" s="32">
        <v>8.282</v>
      </c>
      <c r="AA139" s="33">
        <v>19.376999999999999</v>
      </c>
      <c r="AB139" s="33">
        <v>13.188201612903187</v>
      </c>
      <c r="AC139" s="34">
        <v>12.98</v>
      </c>
      <c r="AD139" s="32">
        <v>8.0820000000000007</v>
      </c>
      <c r="AE139" s="33">
        <v>18.236000000000001</v>
      </c>
      <c r="AF139" s="33">
        <v>11.896548611111072</v>
      </c>
      <c r="AG139" s="34">
        <v>11.625</v>
      </c>
      <c r="AH139" s="32">
        <v>5.5519999999999996</v>
      </c>
      <c r="AI139" s="33">
        <v>16.140999999999998</v>
      </c>
      <c r="AJ139" s="33">
        <v>9.881888194444425</v>
      </c>
      <c r="AK139" s="34">
        <v>9.5709999999999997</v>
      </c>
      <c r="AL139" s="32">
        <v>2.1949999999999998</v>
      </c>
      <c r="AM139" s="33">
        <v>12.593999999999999</v>
      </c>
      <c r="AN139" s="33">
        <v>7.0791250000000217</v>
      </c>
      <c r="AO139" s="34">
        <v>6.9779999999999998</v>
      </c>
      <c r="AP139" s="32"/>
      <c r="AQ139" s="33"/>
      <c r="AR139" s="33"/>
      <c r="AS139" s="34"/>
      <c r="AT139" s="35">
        <v>0.121</v>
      </c>
      <c r="AU139" s="36">
        <v>1.1120000000000001</v>
      </c>
      <c r="AV139" s="36">
        <v>0.46251539855072354</v>
      </c>
      <c r="AW139" s="37">
        <v>0.45300000000000001</v>
      </c>
    </row>
    <row r="140" spans="1:49" x14ac:dyDescent="0.25">
      <c r="A140" s="31">
        <v>2016</v>
      </c>
      <c r="B140" s="32">
        <v>0.121</v>
      </c>
      <c r="C140" s="33">
        <v>1.1120000000000001</v>
      </c>
      <c r="D140" s="33">
        <v>0.37455309139784726</v>
      </c>
      <c r="E140" s="34">
        <v>0.34300000000000003</v>
      </c>
      <c r="F140" s="32">
        <v>0.121</v>
      </c>
      <c r="G140" s="33">
        <v>1.6559999999999999</v>
      </c>
      <c r="H140" s="33">
        <v>0.36725359195402424</v>
      </c>
      <c r="I140" s="34">
        <v>0.34300000000000003</v>
      </c>
      <c r="J140" s="32">
        <v>0.121</v>
      </c>
      <c r="K140" s="33">
        <v>5.3470000000000004</v>
      </c>
      <c r="L140" s="33">
        <v>1.493744444444451</v>
      </c>
      <c r="M140" s="34">
        <v>1.2210000000000001</v>
      </c>
      <c r="N140" s="32">
        <v>0.67400000000000004</v>
      </c>
      <c r="O140" s="33">
        <v>8.5809999999999995</v>
      </c>
      <c r="P140" s="33">
        <v>3.9750909722222181</v>
      </c>
      <c r="Q140" s="34">
        <v>3.6829999999999998</v>
      </c>
      <c r="R140" s="32">
        <v>2.3029999999999999</v>
      </c>
      <c r="S140" s="33">
        <v>11.430999999999999</v>
      </c>
      <c r="T140" s="33">
        <v>5.8622143817204098</v>
      </c>
      <c r="U140" s="34">
        <v>5.45</v>
      </c>
      <c r="V140" s="32">
        <v>4.415</v>
      </c>
      <c r="W140" s="33">
        <v>16.902999999999999</v>
      </c>
      <c r="X140" s="33">
        <v>9.4147104166666473</v>
      </c>
      <c r="Y140" s="34">
        <v>8.9779999999999998</v>
      </c>
      <c r="Z140" s="32">
        <v>7.0789999999999997</v>
      </c>
      <c r="AA140" s="33">
        <v>18.901</v>
      </c>
      <c r="AB140" s="33">
        <v>12.566863575268787</v>
      </c>
      <c r="AC140" s="34">
        <v>12.401</v>
      </c>
      <c r="AD140" s="32">
        <v>7.5819999999999999</v>
      </c>
      <c r="AE140" s="33">
        <v>17.760000000000002</v>
      </c>
      <c r="AF140" s="33">
        <v>12.356040322580613</v>
      </c>
      <c r="AG140" s="34">
        <v>12.207000000000001</v>
      </c>
      <c r="AH140" s="32">
        <v>5.6550000000000002</v>
      </c>
      <c r="AI140" s="33">
        <v>15.282</v>
      </c>
      <c r="AJ140" s="33">
        <v>9.5173972222221952</v>
      </c>
      <c r="AK140" s="34">
        <v>9.2750000000000004</v>
      </c>
      <c r="AL140" s="32">
        <v>2.73</v>
      </c>
      <c r="AM140" s="33">
        <v>11.916</v>
      </c>
      <c r="AN140" s="33">
        <v>5.7228212365591151</v>
      </c>
      <c r="AO140" s="34">
        <v>5.5519999999999996</v>
      </c>
      <c r="AP140" s="35">
        <v>0.121</v>
      </c>
      <c r="AQ140" s="36">
        <v>4.9340000000000002</v>
      </c>
      <c r="AR140" s="36">
        <v>1.9255648148148241</v>
      </c>
      <c r="AS140" s="37">
        <v>1.6559999999999999</v>
      </c>
      <c r="AT140" s="32">
        <v>0.121</v>
      </c>
      <c r="AU140" s="33">
        <v>1.2210000000000001</v>
      </c>
      <c r="AV140" s="33">
        <v>0.45986290322579276</v>
      </c>
      <c r="AW140" s="34">
        <v>0.45300000000000001</v>
      </c>
    </row>
    <row r="141" spans="1:49" x14ac:dyDescent="0.25">
      <c r="A141" s="31">
        <v>2017</v>
      </c>
      <c r="B141" s="32">
        <v>0.121</v>
      </c>
      <c r="C141" s="33">
        <v>0.67400000000000004</v>
      </c>
      <c r="D141" s="33">
        <v>0.19280510752688282</v>
      </c>
      <c r="E141" s="34">
        <v>0.121</v>
      </c>
      <c r="F141" s="32">
        <v>0.121</v>
      </c>
      <c r="G141" s="33">
        <v>1.548</v>
      </c>
      <c r="H141" s="33">
        <v>0.26074330357142772</v>
      </c>
      <c r="I141" s="34">
        <v>0.23200000000000001</v>
      </c>
      <c r="J141" s="32">
        <v>0.121</v>
      </c>
      <c r="K141" s="33">
        <v>5.7569999999999997</v>
      </c>
      <c r="L141" s="33">
        <v>1.5156801075268829</v>
      </c>
      <c r="M141" s="34">
        <v>1.0029999999999999</v>
      </c>
      <c r="N141" s="32">
        <v>0.34300000000000003</v>
      </c>
      <c r="O141" s="33">
        <v>7.8819999999999997</v>
      </c>
      <c r="P141" s="33">
        <v>3.6884965277777786</v>
      </c>
      <c r="Q141" s="34">
        <v>3.367</v>
      </c>
      <c r="R141" s="32">
        <v>2.3029999999999999</v>
      </c>
      <c r="S141" s="33">
        <v>9.5709999999999997</v>
      </c>
      <c r="T141" s="33">
        <v>5.0098306451612844</v>
      </c>
      <c r="U141" s="34">
        <v>4.5190000000000001</v>
      </c>
      <c r="V141" s="32">
        <v>3.2610000000000001</v>
      </c>
      <c r="W141" s="33">
        <v>12.304</v>
      </c>
      <c r="X141" s="33">
        <v>6.9426854166666674</v>
      </c>
      <c r="Y141" s="34">
        <v>6.5730000000000004</v>
      </c>
      <c r="Z141" s="32">
        <v>6.37</v>
      </c>
      <c r="AA141" s="33">
        <v>15.855</v>
      </c>
      <c r="AB141" s="33">
        <v>11.432075268817155</v>
      </c>
      <c r="AC141" s="34">
        <v>11.430999999999999</v>
      </c>
      <c r="AD141" s="32">
        <v>8.68</v>
      </c>
      <c r="AE141" s="33">
        <v>15.951000000000001</v>
      </c>
      <c r="AF141" s="33">
        <v>11.963763440860165</v>
      </c>
      <c r="AG141" s="34">
        <v>11.916</v>
      </c>
      <c r="AH141" s="32">
        <v>3.6829999999999998</v>
      </c>
      <c r="AI141" s="33">
        <v>15.664</v>
      </c>
      <c r="AJ141" s="33">
        <v>9.2334048611111061</v>
      </c>
      <c r="AK141" s="34">
        <v>9.2750000000000004</v>
      </c>
      <c r="AL141" s="32">
        <v>0.89300000000000002</v>
      </c>
      <c r="AM141" s="33">
        <v>8.68</v>
      </c>
      <c r="AN141" s="33">
        <v>3.9969650537634287</v>
      </c>
      <c r="AO141" s="34">
        <v>3.9455</v>
      </c>
      <c r="AP141" s="32"/>
      <c r="AQ141" s="33"/>
      <c r="AR141" s="33"/>
      <c r="AS141" s="34"/>
      <c r="AT141" s="32"/>
      <c r="AU141" s="33"/>
      <c r="AV141" s="33"/>
      <c r="AW141" s="34"/>
    </row>
    <row r="142" spans="1:49" x14ac:dyDescent="0.25">
      <c r="A142" s="31">
        <v>2018</v>
      </c>
      <c r="B142" s="35">
        <v>0.121</v>
      </c>
      <c r="C142" s="36">
        <v>0.67400000000000004</v>
      </c>
      <c r="D142" s="36">
        <v>0.24304967948717965</v>
      </c>
      <c r="E142" s="37">
        <v>0.23200000000000001</v>
      </c>
      <c r="F142" s="32">
        <v>0.121</v>
      </c>
      <c r="G142" s="33">
        <v>1.0029999999999999</v>
      </c>
      <c r="H142" s="33">
        <v>0.23386235119047816</v>
      </c>
      <c r="I142" s="34">
        <v>0.23200000000000001</v>
      </c>
      <c r="J142" s="32">
        <v>0.01</v>
      </c>
      <c r="K142" s="33">
        <v>6.0640000000000001</v>
      </c>
      <c r="L142" s="33">
        <v>0.70103427419354791</v>
      </c>
      <c r="M142" s="34">
        <v>0.23200000000000001</v>
      </c>
      <c r="N142" s="32">
        <v>0.121</v>
      </c>
      <c r="O142" s="33">
        <v>7.8819999999999997</v>
      </c>
      <c r="P142" s="33">
        <v>3.1287326388888932</v>
      </c>
      <c r="Q142" s="34">
        <v>2.8370000000000002</v>
      </c>
      <c r="R142" s="32">
        <v>2.3029999999999999</v>
      </c>
      <c r="S142" s="33">
        <v>10.356999999999999</v>
      </c>
      <c r="T142" s="33">
        <v>5.6788655913978454</v>
      </c>
      <c r="U142" s="34">
        <v>5.45</v>
      </c>
      <c r="V142" s="32">
        <v>3.7879999999999998</v>
      </c>
      <c r="W142" s="33">
        <v>14.420999999999999</v>
      </c>
      <c r="X142" s="33">
        <v>8.8432208333333069</v>
      </c>
      <c r="Y142" s="34">
        <v>8.5809999999999995</v>
      </c>
      <c r="Z142" s="32">
        <v>6.7750000000000004</v>
      </c>
      <c r="AA142" s="33">
        <v>18.045000000000002</v>
      </c>
      <c r="AB142" s="33">
        <v>12.968975134408595</v>
      </c>
      <c r="AC142" s="34">
        <v>12.98</v>
      </c>
      <c r="AD142" s="32">
        <v>7.0789999999999997</v>
      </c>
      <c r="AE142" s="33">
        <v>18.331</v>
      </c>
      <c r="AF142" s="33">
        <v>12.417548387096732</v>
      </c>
      <c r="AG142" s="34">
        <v>12.11</v>
      </c>
      <c r="AH142" s="32">
        <v>3.6829999999999998</v>
      </c>
      <c r="AI142" s="33">
        <v>15.569000000000001</v>
      </c>
      <c r="AJ142" s="33">
        <v>9.0143555555555466</v>
      </c>
      <c r="AK142" s="34">
        <v>8.8789999999999996</v>
      </c>
      <c r="AL142" s="32">
        <v>0.78400000000000003</v>
      </c>
      <c r="AM142" s="33">
        <v>11.625</v>
      </c>
      <c r="AN142" s="33">
        <v>5.367858870967722</v>
      </c>
      <c r="AO142" s="34">
        <v>5.45</v>
      </c>
      <c r="AP142" s="32"/>
      <c r="AQ142" s="33"/>
      <c r="AR142" s="33"/>
      <c r="AS142" s="34"/>
      <c r="AT142" s="32"/>
      <c r="AU142" s="33"/>
      <c r="AV142" s="33"/>
      <c r="AW142" s="34"/>
    </row>
    <row r="143" spans="1:49" x14ac:dyDescent="0.25">
      <c r="A143" s="31">
        <v>2019</v>
      </c>
      <c r="B143" s="35"/>
      <c r="C143" s="36"/>
      <c r="D143" s="36"/>
      <c r="E143" s="37"/>
      <c r="F143" s="32"/>
      <c r="G143" s="33"/>
      <c r="H143" s="33"/>
      <c r="I143" s="34"/>
      <c r="J143" s="32"/>
      <c r="K143" s="33"/>
      <c r="L143" s="33"/>
      <c r="M143" s="34"/>
      <c r="N143" s="32"/>
      <c r="O143" s="33"/>
      <c r="P143" s="33"/>
      <c r="Q143" s="34"/>
      <c r="R143" s="32"/>
      <c r="S143" s="33"/>
      <c r="T143" s="33"/>
      <c r="U143" s="34"/>
      <c r="V143" s="32"/>
      <c r="W143" s="33"/>
      <c r="X143" s="33"/>
      <c r="Y143" s="34"/>
      <c r="Z143" s="32"/>
      <c r="AA143" s="33"/>
      <c r="AB143" s="33"/>
      <c r="AC143" s="34"/>
      <c r="AD143" s="32"/>
      <c r="AE143" s="33"/>
      <c r="AF143" s="33"/>
      <c r="AG143" s="34"/>
      <c r="AH143" s="32">
        <v>2.9430000000000001</v>
      </c>
      <c r="AI143" s="33">
        <v>17.283999999999999</v>
      </c>
      <c r="AJ143" s="33">
        <v>10.079635416666662</v>
      </c>
      <c r="AK143" s="34">
        <v>9.8659999999999997</v>
      </c>
      <c r="AL143" s="32">
        <v>0.23200000000000001</v>
      </c>
      <c r="AM143" s="33">
        <v>9.4719999999999995</v>
      </c>
      <c r="AN143" s="33">
        <v>3.4821176075268587</v>
      </c>
      <c r="AO143" s="34">
        <v>3.472</v>
      </c>
      <c r="AP143" s="32"/>
      <c r="AQ143" s="33"/>
      <c r="AR143" s="33"/>
      <c r="AS143" s="34"/>
      <c r="AT143" s="32"/>
      <c r="AU143" s="33"/>
      <c r="AV143" s="33"/>
      <c r="AW143" s="34"/>
    </row>
    <row r="144" spans="1:49" x14ac:dyDescent="0.25">
      <c r="A144" s="31">
        <v>2020</v>
      </c>
      <c r="B144" s="32"/>
      <c r="C144" s="33"/>
      <c r="D144" s="33"/>
      <c r="E144" s="34"/>
      <c r="F144" s="32"/>
      <c r="G144" s="33"/>
      <c r="H144" s="33"/>
      <c r="I144" s="34"/>
      <c r="J144" s="32"/>
      <c r="K144" s="33"/>
      <c r="L144" s="33"/>
      <c r="M144" s="34"/>
      <c r="N144" s="32"/>
      <c r="O144" s="33"/>
      <c r="P144" s="33"/>
      <c r="Q144" s="34"/>
      <c r="R144" s="32"/>
      <c r="S144" s="33"/>
      <c r="T144" s="33"/>
      <c r="U144" s="34"/>
      <c r="V144" s="35">
        <v>3.8929999999999998</v>
      </c>
      <c r="W144" s="36">
        <v>16.427</v>
      </c>
      <c r="X144" s="36">
        <v>8.4742320075757611</v>
      </c>
      <c r="Y144" s="37">
        <v>8.0820000000000007</v>
      </c>
      <c r="Z144" s="32">
        <v>5.45</v>
      </c>
      <c r="AA144" s="33">
        <v>18.710999999999999</v>
      </c>
      <c r="AB144" s="33">
        <v>12.118199596774165</v>
      </c>
      <c r="AC144" s="34">
        <v>11.916</v>
      </c>
      <c r="AD144" s="32">
        <v>8.9779999999999998</v>
      </c>
      <c r="AE144" s="33">
        <v>19.567</v>
      </c>
      <c r="AF144" s="33">
        <v>13.576249327956996</v>
      </c>
      <c r="AG144" s="34">
        <v>13.076000000000001</v>
      </c>
      <c r="AH144" s="32">
        <v>5.141</v>
      </c>
      <c r="AI144" s="33">
        <v>17.475000000000001</v>
      </c>
      <c r="AJ144" s="33">
        <v>9.9647590277777507</v>
      </c>
      <c r="AK144" s="34">
        <v>9.4719999999999995</v>
      </c>
      <c r="AL144" s="32">
        <v>0.78400000000000003</v>
      </c>
      <c r="AM144" s="33">
        <v>11.916</v>
      </c>
      <c r="AN144" s="33">
        <v>5.6481014784945884</v>
      </c>
      <c r="AO144" s="34">
        <v>5.6550000000000002</v>
      </c>
      <c r="AP144" s="32"/>
      <c r="AQ144" s="33"/>
      <c r="AR144" s="33"/>
      <c r="AS144" s="34"/>
      <c r="AT144" s="32"/>
      <c r="AU144" s="33"/>
      <c r="AV144" s="33"/>
      <c r="AW144" s="34"/>
    </row>
    <row r="145" spans="1:54" x14ac:dyDescent="0.25">
      <c r="A145" s="31">
        <v>2021</v>
      </c>
      <c r="B145" s="32"/>
      <c r="C145" s="33"/>
      <c r="D145" s="33"/>
      <c r="E145" s="34"/>
      <c r="F145" s="32"/>
      <c r="G145" s="33"/>
      <c r="H145" s="33"/>
      <c r="I145" s="34"/>
      <c r="J145" s="32"/>
      <c r="K145" s="33"/>
      <c r="L145" s="33"/>
      <c r="M145" s="34"/>
      <c r="N145" s="32"/>
      <c r="O145" s="33"/>
      <c r="P145" s="33"/>
      <c r="Q145" s="34"/>
      <c r="R145" s="35">
        <v>1.8720000000000001</v>
      </c>
      <c r="S145" s="36">
        <v>12.207000000000001</v>
      </c>
      <c r="T145" s="36">
        <v>6.3094119318181816</v>
      </c>
      <c r="U145" s="37">
        <v>5.86</v>
      </c>
      <c r="V145" s="32">
        <v>4.3109999999999999</v>
      </c>
      <c r="W145" s="33">
        <v>19.853000000000002</v>
      </c>
      <c r="X145" s="33">
        <v>11.388793055555521</v>
      </c>
      <c r="Y145" s="34">
        <v>11.334</v>
      </c>
      <c r="Z145" s="32">
        <v>10.356999999999999</v>
      </c>
      <c r="AA145" s="33">
        <v>20.423999999999999</v>
      </c>
      <c r="AB145" s="33">
        <v>14.714860215053761</v>
      </c>
      <c r="AC145" s="34">
        <v>14.2775</v>
      </c>
      <c r="AD145" s="32">
        <v>7.4809999999999999</v>
      </c>
      <c r="AE145" s="33">
        <v>21.282</v>
      </c>
      <c r="AF145" s="33">
        <v>13.509490591397816</v>
      </c>
      <c r="AG145" s="34">
        <v>13.461</v>
      </c>
      <c r="AH145" s="32">
        <v>3.367</v>
      </c>
      <c r="AI145" s="33">
        <v>16.902999999999999</v>
      </c>
      <c r="AJ145" s="33">
        <v>9.8874090277777587</v>
      </c>
      <c r="AK145" s="34">
        <v>9.4719999999999995</v>
      </c>
      <c r="AL145" s="32">
        <v>2.0880000000000001</v>
      </c>
      <c r="AM145" s="33">
        <v>11.625</v>
      </c>
      <c r="AN145" s="33">
        <v>5.5902526881720211</v>
      </c>
      <c r="AO145" s="34">
        <v>5.2439999999999998</v>
      </c>
      <c r="AP145" s="32"/>
      <c r="AQ145" s="33"/>
      <c r="AR145" s="33"/>
      <c r="AS145" s="34"/>
      <c r="AT145" s="32"/>
      <c r="AU145" s="33"/>
      <c r="AV145" s="33"/>
      <c r="AW145" s="34"/>
    </row>
    <row r="146" spans="1:54" x14ac:dyDescent="0.25">
      <c r="A146" s="115" t="s">
        <v>470</v>
      </c>
      <c r="B146" s="29"/>
      <c r="C146" s="29"/>
      <c r="D146" s="29"/>
      <c r="E146" s="29"/>
      <c r="F146" s="29"/>
      <c r="G146" s="29"/>
      <c r="H146" s="29"/>
      <c r="I146" s="29"/>
      <c r="J146" s="38"/>
      <c r="K146" s="38"/>
      <c r="L146" s="38"/>
      <c r="M146" s="38"/>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38"/>
      <c r="AQ146" s="38"/>
      <c r="AR146" s="38"/>
      <c r="AS146" s="38"/>
      <c r="AT146" s="29"/>
      <c r="AU146" s="29"/>
      <c r="AV146" s="29"/>
      <c r="AW146" s="30"/>
    </row>
    <row r="147" spans="1:54" x14ac:dyDescent="0.25">
      <c r="A147" s="31">
        <v>2007</v>
      </c>
      <c r="B147" s="32"/>
      <c r="C147" s="33"/>
      <c r="D147" s="33"/>
      <c r="E147" s="34"/>
      <c r="F147" s="32"/>
      <c r="G147" s="33"/>
      <c r="H147" s="33"/>
      <c r="I147" s="34"/>
      <c r="J147" s="35"/>
      <c r="K147" s="36"/>
      <c r="L147" s="36"/>
      <c r="M147" s="37"/>
      <c r="N147" s="32"/>
      <c r="O147" s="33"/>
      <c r="P147" s="33"/>
      <c r="Q147" s="34"/>
      <c r="R147" s="35"/>
      <c r="S147" s="36"/>
      <c r="T147" s="36"/>
      <c r="U147" s="37"/>
      <c r="V147" s="35">
        <v>5.57</v>
      </c>
      <c r="W147" s="36">
        <v>17.09</v>
      </c>
      <c r="X147" s="36">
        <v>11.342597222222228</v>
      </c>
      <c r="Y147" s="37">
        <v>11.32</v>
      </c>
      <c r="Z147" s="35">
        <v>8.4700000000000006</v>
      </c>
      <c r="AA147" s="36">
        <v>20.420000000000002</v>
      </c>
      <c r="AB147" s="36">
        <v>14.715989537925017</v>
      </c>
      <c r="AC147" s="37">
        <v>14.59</v>
      </c>
      <c r="AD147" s="35">
        <v>8.14</v>
      </c>
      <c r="AE147" s="36">
        <v>19.260000000000002</v>
      </c>
      <c r="AF147" s="36">
        <v>13.069973707274311</v>
      </c>
      <c r="AG147" s="37">
        <v>12.93</v>
      </c>
      <c r="AH147" s="35">
        <v>2.54</v>
      </c>
      <c r="AI147" s="36">
        <v>15.57</v>
      </c>
      <c r="AJ147" s="36">
        <v>8.8907968476357322</v>
      </c>
      <c r="AK147" s="37">
        <v>8.4600000000000009</v>
      </c>
      <c r="AL147" s="35">
        <v>0.33</v>
      </c>
      <c r="AM147" s="36">
        <v>9.69</v>
      </c>
      <c r="AN147" s="36">
        <v>4.7840866425992852</v>
      </c>
      <c r="AO147" s="37">
        <v>4.8</v>
      </c>
      <c r="AP147" s="35">
        <v>0</v>
      </c>
      <c r="AQ147" s="36">
        <v>4.3099999999999996</v>
      </c>
      <c r="AR147" s="36">
        <v>1.3257142857142843</v>
      </c>
      <c r="AS147" s="37">
        <v>1.115</v>
      </c>
      <c r="AT147" s="32"/>
      <c r="AU147" s="33"/>
      <c r="AV147" s="33"/>
      <c r="AW147" s="34"/>
    </row>
    <row r="148" spans="1:54" x14ac:dyDescent="0.25">
      <c r="A148" s="31">
        <v>2008</v>
      </c>
      <c r="B148" s="32"/>
      <c r="C148" s="33"/>
      <c r="D148" s="33"/>
      <c r="E148" s="34"/>
      <c r="F148" s="32"/>
      <c r="G148" s="33"/>
      <c r="H148" s="33"/>
      <c r="I148" s="34"/>
      <c r="J148" s="35"/>
      <c r="K148" s="36"/>
      <c r="L148" s="36"/>
      <c r="M148" s="37"/>
      <c r="N148" s="32"/>
      <c r="O148" s="33"/>
      <c r="P148" s="33"/>
      <c r="Q148" s="34"/>
      <c r="R148" s="35">
        <v>0.12</v>
      </c>
      <c r="S148" s="36">
        <v>9.6300000000000008</v>
      </c>
      <c r="T148" s="36">
        <v>4.6340105078809124</v>
      </c>
      <c r="U148" s="37">
        <v>4.3949999999999996</v>
      </c>
      <c r="V148" s="35">
        <v>3.52</v>
      </c>
      <c r="W148" s="36">
        <v>13.85</v>
      </c>
      <c r="X148" s="36">
        <v>7.2262298387096768</v>
      </c>
      <c r="Y148" s="37">
        <v>6.75</v>
      </c>
      <c r="Z148" s="35">
        <v>6.61</v>
      </c>
      <c r="AA148" s="36">
        <v>16.829999999999998</v>
      </c>
      <c r="AB148" s="36">
        <v>11.84431249999999</v>
      </c>
      <c r="AC148" s="37">
        <v>11.885000000000002</v>
      </c>
      <c r="AD148" s="35">
        <v>7.58</v>
      </c>
      <c r="AE148" s="36">
        <v>17.329999999999998</v>
      </c>
      <c r="AF148" s="36">
        <v>12.689491059147183</v>
      </c>
      <c r="AG148" s="37">
        <v>12.64</v>
      </c>
      <c r="AH148" s="35">
        <v>4.4000000000000004</v>
      </c>
      <c r="AI148" s="36">
        <v>14.3</v>
      </c>
      <c r="AJ148" s="36">
        <v>9.5085677083333291</v>
      </c>
      <c r="AK148" s="37">
        <v>9.24</v>
      </c>
      <c r="AL148" s="35"/>
      <c r="AM148" s="36"/>
      <c r="AN148" s="36"/>
      <c r="AO148" s="37"/>
      <c r="AP148" s="35"/>
      <c r="AQ148" s="36"/>
      <c r="AR148" s="36"/>
      <c r="AS148" s="37"/>
      <c r="AT148" s="32"/>
      <c r="AU148" s="33"/>
      <c r="AV148" s="33"/>
      <c r="AW148" s="34"/>
    </row>
    <row r="149" spans="1:54" x14ac:dyDescent="0.25">
      <c r="A149" s="31">
        <v>2009</v>
      </c>
      <c r="B149" s="32"/>
      <c r="C149" s="33"/>
      <c r="D149" s="33"/>
      <c r="E149" s="34"/>
      <c r="F149" s="32"/>
      <c r="G149" s="33"/>
      <c r="H149" s="33"/>
      <c r="I149" s="34"/>
      <c r="J149" s="35"/>
      <c r="K149" s="36"/>
      <c r="L149" s="36"/>
      <c r="M149" s="37"/>
      <c r="N149" s="32"/>
      <c r="O149" s="33"/>
      <c r="P149" s="33"/>
      <c r="Q149" s="34"/>
      <c r="R149" s="35">
        <v>1.95</v>
      </c>
      <c r="S149" s="36">
        <v>10.09</v>
      </c>
      <c r="T149" s="36">
        <v>5.3225590062111774</v>
      </c>
      <c r="U149" s="37">
        <v>4.91</v>
      </c>
      <c r="V149" s="35">
        <v>3.27</v>
      </c>
      <c r="W149" s="36">
        <v>14.04</v>
      </c>
      <c r="X149" s="36">
        <v>6.8274087078651666</v>
      </c>
      <c r="Y149" s="37">
        <v>6.34</v>
      </c>
      <c r="Z149" s="35">
        <v>5.67</v>
      </c>
      <c r="AA149" s="36">
        <v>17.82</v>
      </c>
      <c r="AB149" s="36">
        <v>11.571680216802163</v>
      </c>
      <c r="AC149" s="37">
        <v>11.38</v>
      </c>
      <c r="AD149" s="35">
        <v>6.49</v>
      </c>
      <c r="AE149" s="36">
        <v>17.82</v>
      </c>
      <c r="AF149" s="36">
        <v>12.010875169606509</v>
      </c>
      <c r="AG149" s="37">
        <v>11.7</v>
      </c>
      <c r="AH149" s="35">
        <v>4.6900000000000004</v>
      </c>
      <c r="AI149" s="36">
        <v>15.37</v>
      </c>
      <c r="AJ149" s="36">
        <v>10.260021097046424</v>
      </c>
      <c r="AK149" s="37">
        <v>10.119999999999999</v>
      </c>
      <c r="AL149" s="35">
        <v>-0.04</v>
      </c>
      <c r="AM149" s="36">
        <v>8.02</v>
      </c>
      <c r="AN149" s="36">
        <v>4.0164697301239949</v>
      </c>
      <c r="AO149" s="37">
        <v>4.1500000000000004</v>
      </c>
      <c r="AP149" s="35">
        <v>-0.02</v>
      </c>
      <c r="AQ149" s="36">
        <v>3.86</v>
      </c>
      <c r="AR149" s="36">
        <v>0.81229457364340818</v>
      </c>
      <c r="AS149" s="37">
        <v>0.3</v>
      </c>
      <c r="AT149" s="32"/>
      <c r="AU149" s="33"/>
      <c r="AV149" s="33"/>
      <c r="AW149" s="34"/>
    </row>
    <row r="150" spans="1:54" x14ac:dyDescent="0.25">
      <c r="A150" s="31">
        <v>2010</v>
      </c>
      <c r="B150" s="32"/>
      <c r="C150" s="33"/>
      <c r="D150" s="33"/>
      <c r="E150" s="34"/>
      <c r="F150" s="32"/>
      <c r="G150" s="33"/>
      <c r="H150" s="33"/>
      <c r="I150" s="34"/>
      <c r="J150" s="35">
        <v>0.121</v>
      </c>
      <c r="K150" s="36">
        <v>4.8310000000000004</v>
      </c>
      <c r="L150" s="36">
        <v>1.2327946428571428</v>
      </c>
      <c r="M150" s="37">
        <v>1.0029999999999999</v>
      </c>
      <c r="N150" s="107">
        <v>-5.62</v>
      </c>
      <c r="O150" s="33">
        <v>11.722</v>
      </c>
      <c r="P150" s="33">
        <v>2.339481250000004</v>
      </c>
      <c r="Q150" s="34">
        <v>1.98</v>
      </c>
      <c r="R150" s="32">
        <v>-3.1E-2</v>
      </c>
      <c r="S150" s="33">
        <v>10.932</v>
      </c>
      <c r="T150" s="33">
        <v>4.3932251344086017</v>
      </c>
      <c r="U150" s="34">
        <v>4.141</v>
      </c>
      <c r="V150" s="32">
        <v>3.5640000000000001</v>
      </c>
      <c r="W150" s="33">
        <v>13.016</v>
      </c>
      <c r="X150" s="33">
        <v>7.4867416317991742</v>
      </c>
      <c r="Y150" s="34">
        <v>7.2679999999999998</v>
      </c>
      <c r="Z150" s="32">
        <v>5.7190000000000003</v>
      </c>
      <c r="AA150" s="33">
        <v>17.510000000000002</v>
      </c>
      <c r="AB150" s="33">
        <v>11.476428864569092</v>
      </c>
      <c r="AC150" s="34">
        <v>11.382</v>
      </c>
      <c r="AD150" s="32">
        <v>6.9139999999999997</v>
      </c>
      <c r="AE150" s="33">
        <v>17.248999999999999</v>
      </c>
      <c r="AF150" s="33">
        <v>11.650849462365596</v>
      </c>
      <c r="AG150" s="34">
        <v>11.321</v>
      </c>
      <c r="AH150" s="35">
        <v>4.2720000000000002</v>
      </c>
      <c r="AI150" s="36">
        <v>14.96</v>
      </c>
      <c r="AJ150" s="36">
        <v>8.8354909722222281</v>
      </c>
      <c r="AK150" s="37">
        <v>8.6430000000000007</v>
      </c>
      <c r="AL150" s="35">
        <v>1.3979999999999999</v>
      </c>
      <c r="AM150" s="36">
        <v>12.292</v>
      </c>
      <c r="AN150" s="36">
        <v>5.8621333824613053</v>
      </c>
      <c r="AO150" s="37">
        <v>5.7450000000000001</v>
      </c>
      <c r="AP150" s="35">
        <v>-4.0000000000000001E-3</v>
      </c>
      <c r="AQ150" s="36">
        <v>5.77</v>
      </c>
      <c r="AR150" s="36">
        <v>1.4206946778711216</v>
      </c>
      <c r="AS150" s="37">
        <v>0.52200000000000002</v>
      </c>
      <c r="AT150" s="32">
        <v>2.4E-2</v>
      </c>
      <c r="AU150" s="33">
        <v>1.044</v>
      </c>
      <c r="AV150" s="33">
        <v>0.21965994623656024</v>
      </c>
      <c r="AW150" s="34">
        <v>0.13500000000000001</v>
      </c>
    </row>
    <row r="151" spans="1:54" x14ac:dyDescent="0.25">
      <c r="A151" s="31">
        <v>2011</v>
      </c>
      <c r="B151" s="32">
        <v>2.4E-2</v>
      </c>
      <c r="C151" s="33">
        <v>0.19</v>
      </c>
      <c r="D151" s="33">
        <v>8.6178763440859174E-2</v>
      </c>
      <c r="E151" s="34">
        <v>7.9000000000000001E-2</v>
      </c>
      <c r="F151" s="32">
        <v>2.4E-2</v>
      </c>
      <c r="G151" s="33">
        <v>0.13500000000000001</v>
      </c>
      <c r="H151" s="33">
        <v>6.3080729166666724E-2</v>
      </c>
      <c r="I151" s="34">
        <v>5.0999999999999997E-2</v>
      </c>
      <c r="J151" s="35">
        <v>-5.8999999999999997E-2</v>
      </c>
      <c r="K151" s="36">
        <v>1.6970000000000001</v>
      </c>
      <c r="L151" s="36">
        <v>0.20083437499999954</v>
      </c>
      <c r="M151" s="37">
        <v>5.0999999999999997E-2</v>
      </c>
      <c r="N151" s="35">
        <v>0</v>
      </c>
      <c r="O151" s="36">
        <v>7.73</v>
      </c>
      <c r="P151" s="36">
        <v>2.63</v>
      </c>
      <c r="Q151" s="37">
        <v>2.21</v>
      </c>
      <c r="R151" s="32">
        <v>0.58799999999999997</v>
      </c>
      <c r="S151" s="33">
        <v>10.781000000000001</v>
      </c>
      <c r="T151" s="33">
        <v>4.3425824594852243</v>
      </c>
      <c r="U151" s="34">
        <v>4.0084999999999997</v>
      </c>
      <c r="V151" s="32">
        <v>2.403</v>
      </c>
      <c r="W151" s="33">
        <v>10.861000000000001</v>
      </c>
      <c r="X151" s="33">
        <v>5.963325694444455</v>
      </c>
      <c r="Y151" s="34">
        <v>5.5789999999999997</v>
      </c>
      <c r="Z151" s="35">
        <v>4.133</v>
      </c>
      <c r="AA151" s="36">
        <v>13.047000000000001</v>
      </c>
      <c r="AB151" s="36">
        <v>8.441006172839522</v>
      </c>
      <c r="AC151" s="37">
        <v>8.17</v>
      </c>
      <c r="AD151" s="35">
        <v>7.109</v>
      </c>
      <c r="AE151" s="36">
        <v>17.402999999999999</v>
      </c>
      <c r="AF151" s="36">
        <v>11.831060000000013</v>
      </c>
      <c r="AG151" s="37">
        <v>11.757999999999999</v>
      </c>
      <c r="AH151" s="32">
        <v>5.1829999999999998</v>
      </c>
      <c r="AI151" s="33">
        <v>14.305</v>
      </c>
      <c r="AJ151" s="33">
        <v>9.7392111111111159</v>
      </c>
      <c r="AK151" s="34">
        <v>9.7059999999999995</v>
      </c>
      <c r="AL151" s="32">
        <v>6.4000000000000001E-2</v>
      </c>
      <c r="AM151" s="33">
        <v>12.401</v>
      </c>
      <c r="AN151" s="33">
        <v>5.3195612816491051</v>
      </c>
      <c r="AO151" s="34">
        <v>5.3949999999999996</v>
      </c>
      <c r="AP151" s="35"/>
      <c r="AQ151" s="36"/>
      <c r="AR151" s="36"/>
      <c r="AS151" s="37"/>
      <c r="AT151" s="32"/>
      <c r="AU151" s="33"/>
      <c r="AV151" s="33"/>
      <c r="AW151" s="34"/>
    </row>
    <row r="152" spans="1:54" x14ac:dyDescent="0.25">
      <c r="A152" s="31">
        <v>2012</v>
      </c>
      <c r="B152" s="32"/>
      <c r="C152" s="33"/>
      <c r="D152" s="33"/>
      <c r="E152" s="34"/>
      <c r="F152" s="32"/>
      <c r="G152" s="33"/>
      <c r="H152" s="33"/>
      <c r="I152" s="34"/>
      <c r="J152" s="35"/>
      <c r="K152" s="36"/>
      <c r="L152" s="36"/>
      <c r="M152" s="37"/>
      <c r="N152" s="35">
        <v>1.1399999999999999</v>
      </c>
      <c r="O152" s="36">
        <v>7.65</v>
      </c>
      <c r="P152" s="36">
        <v>3.6105000000000058</v>
      </c>
      <c r="Q152" s="37">
        <v>3.0949999999999998</v>
      </c>
      <c r="R152" s="35">
        <v>1.07</v>
      </c>
      <c r="S152" s="36">
        <v>10.16</v>
      </c>
      <c r="T152" s="36">
        <v>4.8644107512060764</v>
      </c>
      <c r="U152" s="37">
        <v>4.4400000000000004</v>
      </c>
      <c r="V152" s="35">
        <v>2.29</v>
      </c>
      <c r="W152" s="36">
        <v>14</v>
      </c>
      <c r="X152" s="36">
        <v>7.2086285714285765</v>
      </c>
      <c r="Y152" s="37">
        <v>6.75</v>
      </c>
      <c r="Z152" s="35">
        <v>5.83</v>
      </c>
      <c r="AA152" s="36">
        <v>17.989999999999998</v>
      </c>
      <c r="AB152" s="36">
        <v>12.146883910386967</v>
      </c>
      <c r="AC152" s="37">
        <v>12.02</v>
      </c>
      <c r="AD152" s="35">
        <v>6.21</v>
      </c>
      <c r="AE152" s="36">
        <v>17.89</v>
      </c>
      <c r="AF152" s="36">
        <v>11.633439836845699</v>
      </c>
      <c r="AG152" s="37">
        <v>11.51</v>
      </c>
      <c r="AH152" s="35">
        <v>4.49</v>
      </c>
      <c r="AI152" s="36">
        <v>14.02</v>
      </c>
      <c r="AJ152" s="36">
        <v>9.0131766381766329</v>
      </c>
      <c r="AK152" s="37">
        <v>9.0650000000000013</v>
      </c>
      <c r="AL152" s="35">
        <v>-0.14000000000000001</v>
      </c>
      <c r="AM152" s="36">
        <v>11.55</v>
      </c>
      <c r="AN152" s="36">
        <v>4.1423238482384823</v>
      </c>
      <c r="AO152" s="37">
        <v>4.1100000000000003</v>
      </c>
      <c r="AP152" s="35"/>
      <c r="AQ152" s="36"/>
      <c r="AR152" s="36"/>
      <c r="AS152" s="37"/>
      <c r="AT152" s="32"/>
      <c r="AU152" s="33"/>
      <c r="AV152" s="33"/>
      <c r="AW152" s="34"/>
    </row>
    <row r="153" spans="1:54" x14ac:dyDescent="0.25">
      <c r="A153" s="31">
        <v>2013</v>
      </c>
      <c r="B153" s="32"/>
      <c r="C153" s="33"/>
      <c r="D153" s="33"/>
      <c r="E153" s="34"/>
      <c r="F153" s="32"/>
      <c r="G153" s="33"/>
      <c r="H153" s="33"/>
      <c r="I153" s="34"/>
      <c r="J153" s="35">
        <v>0.121</v>
      </c>
      <c r="K153" s="36">
        <v>6.37</v>
      </c>
      <c r="L153" s="36">
        <v>2.5372638888888877</v>
      </c>
      <c r="M153" s="37">
        <v>2.1949999999999998</v>
      </c>
      <c r="N153" s="32">
        <v>-0.77400000000000002</v>
      </c>
      <c r="O153" s="33">
        <v>9.6690000000000005</v>
      </c>
      <c r="P153" s="33">
        <v>3.4461166666666667</v>
      </c>
      <c r="Q153" s="34">
        <v>3.1549999999999998</v>
      </c>
      <c r="R153" s="32">
        <v>0.34300000000000003</v>
      </c>
      <c r="S153" s="33">
        <v>10.944000000000001</v>
      </c>
      <c r="T153" s="33">
        <v>5.673182123655903</v>
      </c>
      <c r="U153" s="34">
        <v>5.5519999999999996</v>
      </c>
      <c r="V153" s="32">
        <v>4.1020000000000003</v>
      </c>
      <c r="W153" s="33">
        <v>18.331</v>
      </c>
      <c r="X153" s="33">
        <v>9.7920159722221864</v>
      </c>
      <c r="Y153" s="34">
        <v>9.4719999999999995</v>
      </c>
      <c r="Z153" s="32">
        <v>8.9779999999999998</v>
      </c>
      <c r="AA153" s="33">
        <v>19.472000000000001</v>
      </c>
      <c r="AB153" s="33">
        <v>14.108905241935462</v>
      </c>
      <c r="AC153" s="34">
        <v>14.038</v>
      </c>
      <c r="AD153" s="32">
        <v>8.68</v>
      </c>
      <c r="AE153" s="33">
        <v>18.236000000000001</v>
      </c>
      <c r="AF153" s="33">
        <v>13.377965725806444</v>
      </c>
      <c r="AG153" s="34">
        <v>13.365</v>
      </c>
      <c r="AH153" s="35">
        <v>8.7789999999999999</v>
      </c>
      <c r="AI153" s="36">
        <v>17.094000000000001</v>
      </c>
      <c r="AJ153" s="36">
        <v>13.310363095238095</v>
      </c>
      <c r="AK153" s="37">
        <v>13.461</v>
      </c>
      <c r="AL153" s="32"/>
      <c r="AM153" s="33"/>
      <c r="AN153" s="33"/>
      <c r="AO153" s="34"/>
      <c r="AP153" s="35"/>
      <c r="AQ153" s="36"/>
      <c r="AR153" s="36"/>
      <c r="AS153" s="37"/>
      <c r="AT153" s="32"/>
      <c r="AU153" s="33"/>
      <c r="AV153" s="33"/>
      <c r="AW153" s="34"/>
      <c r="AY153" s="84"/>
      <c r="AZ153" s="84"/>
      <c r="BA153" s="84"/>
      <c r="BB153" s="84"/>
    </row>
    <row r="154" spans="1:54" x14ac:dyDescent="0.25">
      <c r="A154" s="31">
        <v>2014</v>
      </c>
      <c r="B154" s="32"/>
      <c r="C154" s="33"/>
      <c r="D154" s="33"/>
      <c r="E154" s="34"/>
      <c r="F154" s="32"/>
      <c r="G154" s="33"/>
      <c r="H154" s="33"/>
      <c r="I154" s="34"/>
      <c r="J154" s="35"/>
      <c r="K154" s="36"/>
      <c r="L154" s="36"/>
      <c r="M154" s="37"/>
      <c r="N154" s="35">
        <v>0.121</v>
      </c>
      <c r="O154" s="36">
        <v>9.1760000000000002</v>
      </c>
      <c r="P154" s="36">
        <v>3.3650406746031756</v>
      </c>
      <c r="Q154" s="37">
        <v>3.0489999999999999</v>
      </c>
      <c r="R154" s="32">
        <v>1.6559999999999999</v>
      </c>
      <c r="S154" s="33">
        <v>10.063000000000001</v>
      </c>
      <c r="T154" s="33">
        <v>5.172996639784941</v>
      </c>
      <c r="U154" s="34">
        <v>4.7270000000000003</v>
      </c>
      <c r="V154" s="32">
        <v>3.6829999999999998</v>
      </c>
      <c r="W154" s="33">
        <v>13.558</v>
      </c>
      <c r="X154" s="33">
        <v>7.6588034722221927</v>
      </c>
      <c r="Y154" s="34">
        <v>7.3810000000000002</v>
      </c>
      <c r="Z154" s="32">
        <v>6.4710000000000001</v>
      </c>
      <c r="AA154" s="33">
        <v>18.236000000000001</v>
      </c>
      <c r="AB154" s="33">
        <v>12.93564583333332</v>
      </c>
      <c r="AC154" s="34">
        <v>12.882999999999999</v>
      </c>
      <c r="AD154" s="32">
        <v>5.2439999999999998</v>
      </c>
      <c r="AE154" s="33">
        <v>18.331</v>
      </c>
      <c r="AF154" s="33">
        <v>12.514233870967733</v>
      </c>
      <c r="AG154" s="34">
        <v>12.401</v>
      </c>
      <c r="AH154" s="32">
        <v>4.1020000000000003</v>
      </c>
      <c r="AI154" s="33">
        <v>14.996</v>
      </c>
      <c r="AJ154" s="33">
        <v>10.190030555555515</v>
      </c>
      <c r="AK154" s="34">
        <v>10.161</v>
      </c>
      <c r="AL154" s="32">
        <v>1.548</v>
      </c>
      <c r="AM154" s="33">
        <v>12.013</v>
      </c>
      <c r="AN154" s="33">
        <v>6.1951088709677569</v>
      </c>
      <c r="AO154" s="34">
        <v>5.9619999999999997</v>
      </c>
      <c r="AP154" s="35">
        <v>0.56299999999999994</v>
      </c>
      <c r="AQ154" s="36">
        <v>4.9340000000000002</v>
      </c>
      <c r="AR154" s="36">
        <v>2.9944427083333331</v>
      </c>
      <c r="AS154" s="37">
        <v>3.1549999999999998</v>
      </c>
      <c r="AT154" s="32"/>
      <c r="AU154" s="33"/>
      <c r="AV154" s="33"/>
      <c r="AW154" s="34"/>
      <c r="AY154" s="84"/>
      <c r="AZ154" s="84"/>
      <c r="BA154" s="84"/>
      <c r="BB154" s="84"/>
    </row>
    <row r="155" spans="1:54" x14ac:dyDescent="0.25">
      <c r="A155" s="31">
        <v>2015</v>
      </c>
      <c r="B155" s="32"/>
      <c r="C155" s="33"/>
      <c r="D155" s="33"/>
      <c r="E155" s="34"/>
      <c r="F155" s="32"/>
      <c r="G155" s="33"/>
      <c r="H155" s="33"/>
      <c r="I155" s="34"/>
      <c r="J155" s="32"/>
      <c r="K155" s="33"/>
      <c r="L155" s="33"/>
      <c r="M155" s="34"/>
      <c r="N155" s="35">
        <v>-0.06</v>
      </c>
      <c r="O155" s="36">
        <v>10.3</v>
      </c>
      <c r="P155" s="36">
        <v>4.0277518248175213</v>
      </c>
      <c r="Q155" s="37">
        <v>3.665</v>
      </c>
      <c r="R155" s="35">
        <v>2.2400000000000002</v>
      </c>
      <c r="S155" s="36">
        <v>11.93</v>
      </c>
      <c r="T155" s="36">
        <v>6.2222727272727258</v>
      </c>
      <c r="U155" s="37">
        <v>5.98</v>
      </c>
      <c r="V155" s="35">
        <v>4.54</v>
      </c>
      <c r="W155" s="36">
        <v>18.62</v>
      </c>
      <c r="X155" s="36">
        <v>10.860843283582092</v>
      </c>
      <c r="Y155" s="37">
        <v>10.614999999999998</v>
      </c>
      <c r="Z155" s="35">
        <v>8.02</v>
      </c>
      <c r="AA155" s="36">
        <v>19.52</v>
      </c>
      <c r="AB155" s="36">
        <v>13.202869198312218</v>
      </c>
      <c r="AC155" s="37">
        <v>12.975000000000001</v>
      </c>
      <c r="AD155" s="35">
        <v>7.66</v>
      </c>
      <c r="AE155" s="36">
        <v>17.940000000000001</v>
      </c>
      <c r="AF155" s="36">
        <v>11.717673410404602</v>
      </c>
      <c r="AG155" s="37">
        <v>11.58</v>
      </c>
      <c r="AH155" s="35">
        <v>4.8499999999999996</v>
      </c>
      <c r="AI155" s="36">
        <v>15.92</v>
      </c>
      <c r="AJ155" s="36">
        <v>9.6578087927424914</v>
      </c>
      <c r="AK155" s="37">
        <v>9.4600000000000009</v>
      </c>
      <c r="AL155" s="35">
        <v>1.27</v>
      </c>
      <c r="AM155" s="36">
        <v>12.16</v>
      </c>
      <c r="AN155" s="36">
        <v>6.6645741758241792</v>
      </c>
      <c r="AO155" s="37">
        <v>6.57</v>
      </c>
      <c r="AP155" s="32"/>
      <c r="AQ155" s="33"/>
      <c r="AR155" s="33"/>
      <c r="AS155" s="34"/>
      <c r="AT155" s="32"/>
      <c r="AU155" s="33"/>
      <c r="AV155" s="33"/>
      <c r="AW155" s="34"/>
      <c r="AY155" s="84"/>
      <c r="AZ155" s="84"/>
      <c r="BA155" s="84"/>
      <c r="BB155" s="84"/>
    </row>
    <row r="156" spans="1:54" x14ac:dyDescent="0.25">
      <c r="A156" s="31">
        <v>2016</v>
      </c>
      <c r="B156" s="32"/>
      <c r="C156" s="33"/>
      <c r="D156" s="33"/>
      <c r="E156" s="34"/>
      <c r="F156" s="32"/>
      <c r="G156" s="33"/>
      <c r="H156" s="33"/>
      <c r="I156" s="34"/>
      <c r="J156" s="32"/>
      <c r="K156" s="33"/>
      <c r="L156" s="33"/>
      <c r="M156" s="34"/>
      <c r="N156" s="35">
        <v>0.35</v>
      </c>
      <c r="O156" s="36">
        <v>8.5</v>
      </c>
      <c r="P156" s="36">
        <v>3.8750738552437278</v>
      </c>
      <c r="Q156" s="37">
        <v>3.64</v>
      </c>
      <c r="R156" s="35">
        <v>2.09</v>
      </c>
      <c r="S156" s="36">
        <v>11.37</v>
      </c>
      <c r="T156" s="36">
        <v>5.7955155010814634</v>
      </c>
      <c r="U156" s="37">
        <v>5.39</v>
      </c>
      <c r="V156" s="35">
        <v>4.1500000000000004</v>
      </c>
      <c r="W156" s="36">
        <v>17</v>
      </c>
      <c r="X156" s="36">
        <v>9.3154080118694349</v>
      </c>
      <c r="Y156" s="37">
        <v>8.9</v>
      </c>
      <c r="Z156" s="35">
        <v>6.75</v>
      </c>
      <c r="AA156" s="36">
        <v>18.989999999999998</v>
      </c>
      <c r="AB156" s="36">
        <v>12.637204301075275</v>
      </c>
      <c r="AC156" s="37">
        <v>12.53</v>
      </c>
      <c r="AD156" s="35">
        <v>6.96</v>
      </c>
      <c r="AE156" s="36">
        <v>17.8</v>
      </c>
      <c r="AF156" s="36">
        <v>11.008143160878809</v>
      </c>
      <c r="AG156" s="37">
        <v>10.73</v>
      </c>
      <c r="AH156" s="35">
        <v>1.85</v>
      </c>
      <c r="AI156" s="36">
        <v>13.26</v>
      </c>
      <c r="AJ156" s="36">
        <v>7.726624999999995</v>
      </c>
      <c r="AK156" s="37">
        <v>7.45</v>
      </c>
      <c r="AL156" s="35">
        <v>1.85</v>
      </c>
      <c r="AM156" s="36">
        <v>9.6999999999999993</v>
      </c>
      <c r="AN156" s="36">
        <v>5.3438389647735587</v>
      </c>
      <c r="AO156" s="37">
        <v>5.28</v>
      </c>
      <c r="AP156" s="32"/>
      <c r="AQ156" s="33"/>
      <c r="AR156" s="33"/>
      <c r="AS156" s="34"/>
      <c r="AT156" s="32"/>
      <c r="AU156" s="33"/>
      <c r="AV156" s="33"/>
      <c r="AW156" s="34"/>
      <c r="AY156" s="84"/>
      <c r="AZ156" s="84"/>
      <c r="BA156" s="84"/>
      <c r="BB156" s="84"/>
    </row>
    <row r="157" spans="1:54" x14ac:dyDescent="0.25">
      <c r="A157" s="31">
        <v>2017</v>
      </c>
      <c r="B157" s="32"/>
      <c r="C157" s="33"/>
      <c r="D157" s="33"/>
      <c r="E157" s="34"/>
      <c r="F157" s="32"/>
      <c r="G157" s="33"/>
      <c r="H157" s="33"/>
      <c r="I157" s="34"/>
      <c r="J157" s="32"/>
      <c r="K157" s="33"/>
      <c r="L157" s="33"/>
      <c r="M157" s="34"/>
      <c r="N157" s="35">
        <v>1.31</v>
      </c>
      <c r="O157" s="36">
        <v>7.85</v>
      </c>
      <c r="P157" s="36">
        <v>4.0714962121212066</v>
      </c>
      <c r="Q157" s="37">
        <v>3.7549999999999999</v>
      </c>
      <c r="R157" s="35">
        <v>2.11</v>
      </c>
      <c r="S157" s="36">
        <v>9.5</v>
      </c>
      <c r="T157" s="36">
        <v>4.9044589096826714</v>
      </c>
      <c r="U157" s="37">
        <v>4.42</v>
      </c>
      <c r="V157" s="35">
        <v>3.33</v>
      </c>
      <c r="W157" s="36">
        <v>12.31</v>
      </c>
      <c r="X157" s="36">
        <v>7.3687058823529403</v>
      </c>
      <c r="Y157" s="37">
        <v>6.97</v>
      </c>
      <c r="Z157" s="35">
        <v>6.16</v>
      </c>
      <c r="AA157" s="36">
        <v>16.579999999999998</v>
      </c>
      <c r="AB157" s="36">
        <v>11.470487125956863</v>
      </c>
      <c r="AC157" s="37">
        <v>11.45</v>
      </c>
      <c r="AD157" s="35">
        <v>8.02</v>
      </c>
      <c r="AE157" s="36">
        <v>16.37</v>
      </c>
      <c r="AF157" s="36">
        <v>11.940595836324471</v>
      </c>
      <c r="AG157" s="37">
        <v>11.85</v>
      </c>
      <c r="AH157" s="35">
        <v>0.28999999999999998</v>
      </c>
      <c r="AI157" s="36">
        <v>11.66</v>
      </c>
      <c r="AJ157" s="36">
        <v>5.6506764295676435</v>
      </c>
      <c r="AK157" s="37">
        <v>5.44</v>
      </c>
      <c r="AL157" s="35">
        <v>7.0000000000000007E-2</v>
      </c>
      <c r="AM157" s="36">
        <v>8.39</v>
      </c>
      <c r="AN157" s="36">
        <v>3.5441283124128309</v>
      </c>
      <c r="AO157" s="37">
        <v>3.51</v>
      </c>
      <c r="AP157" s="32"/>
      <c r="AQ157" s="33"/>
      <c r="AR157" s="33"/>
      <c r="AS157" s="34"/>
      <c r="AT157" s="32"/>
      <c r="AU157" s="33"/>
      <c r="AV157" s="33"/>
      <c r="AW157" s="34"/>
      <c r="AY157" s="84"/>
      <c r="AZ157" s="84"/>
      <c r="BA157" s="84"/>
      <c r="BB157" s="84"/>
    </row>
    <row r="158" spans="1:54" x14ac:dyDescent="0.25">
      <c r="A158" s="31">
        <v>2018</v>
      </c>
      <c r="B158" s="32"/>
      <c r="C158" s="33"/>
      <c r="D158" s="33"/>
      <c r="E158" s="34"/>
      <c r="F158" s="32"/>
      <c r="G158" s="33"/>
      <c r="H158" s="33"/>
      <c r="I158" s="34"/>
      <c r="J158" s="32"/>
      <c r="K158" s="33"/>
      <c r="L158" s="33"/>
      <c r="M158" s="34"/>
      <c r="N158" s="35">
        <v>-0.06</v>
      </c>
      <c r="O158" s="36">
        <v>7.89</v>
      </c>
      <c r="P158" s="36">
        <v>3.0499928315412177</v>
      </c>
      <c r="Q158" s="37">
        <v>2.73</v>
      </c>
      <c r="R158" s="35">
        <v>2.14</v>
      </c>
      <c r="S158" s="36">
        <v>10.29</v>
      </c>
      <c r="T158" s="36">
        <v>5.5973869346733691</v>
      </c>
      <c r="U158" s="37">
        <v>5.4</v>
      </c>
      <c r="V158" s="35">
        <v>3.55</v>
      </c>
      <c r="W158" s="36">
        <v>14.41</v>
      </c>
      <c r="X158" s="36">
        <v>8.8397287390029167</v>
      </c>
      <c r="Y158" s="37">
        <v>8.6350000000000016</v>
      </c>
      <c r="Z158" s="35">
        <v>6.58</v>
      </c>
      <c r="AA158" s="36">
        <v>17.98</v>
      </c>
      <c r="AB158" s="36">
        <v>13.000222222222211</v>
      </c>
      <c r="AC158" s="37">
        <v>12.98</v>
      </c>
      <c r="AD158" s="35">
        <v>6.83</v>
      </c>
      <c r="AE158" s="36">
        <v>18.3</v>
      </c>
      <c r="AF158" s="36">
        <v>12.329634146341462</v>
      </c>
      <c r="AG158" s="37">
        <v>12.12</v>
      </c>
      <c r="AH158" s="35">
        <v>0.45</v>
      </c>
      <c r="AI158" s="36">
        <v>14.9</v>
      </c>
      <c r="AJ158" s="36">
        <v>7.9274726840854992</v>
      </c>
      <c r="AK158" s="37">
        <v>7.74</v>
      </c>
      <c r="AL158" s="35">
        <v>0.14000000000000001</v>
      </c>
      <c r="AM158" s="36">
        <v>11.06</v>
      </c>
      <c r="AN158" s="36">
        <v>5.1318257261410709</v>
      </c>
      <c r="AO158" s="37">
        <v>5.29</v>
      </c>
      <c r="AP158" s="32"/>
      <c r="AQ158" s="33"/>
      <c r="AR158" s="33"/>
      <c r="AS158" s="34"/>
      <c r="AT158" s="32"/>
      <c r="AU158" s="33"/>
      <c r="AV158" s="33"/>
      <c r="AW158" s="34"/>
      <c r="AY158" s="84"/>
      <c r="AZ158" s="84"/>
      <c r="BA158" s="84"/>
      <c r="BB158" s="84"/>
    </row>
    <row r="159" spans="1:54" x14ac:dyDescent="0.25">
      <c r="A159" s="31">
        <v>2019</v>
      </c>
      <c r="B159" s="32"/>
      <c r="C159" s="33"/>
      <c r="D159" s="33"/>
      <c r="E159" s="34"/>
      <c r="F159" s="32"/>
      <c r="G159" s="33"/>
      <c r="H159" s="33"/>
      <c r="I159" s="34"/>
      <c r="J159" s="32"/>
      <c r="K159" s="33"/>
      <c r="L159" s="33"/>
      <c r="M159" s="34"/>
      <c r="N159" s="35"/>
      <c r="O159" s="36"/>
      <c r="P159" s="36"/>
      <c r="Q159" s="37"/>
      <c r="R159" s="35">
        <v>1.4390000000000001</v>
      </c>
      <c r="S159" s="36">
        <v>9.9649999999999999</v>
      </c>
      <c r="T159" s="36">
        <v>5.4702183908046011</v>
      </c>
      <c r="U159" s="37">
        <v>5.2439999999999998</v>
      </c>
      <c r="V159" s="32">
        <v>3.2610000000000001</v>
      </c>
      <c r="W159" s="33">
        <v>13.365</v>
      </c>
      <c r="X159" s="33">
        <v>7.5990916666666735</v>
      </c>
      <c r="Y159" s="34">
        <v>7.4809999999999999</v>
      </c>
      <c r="Z159" s="32">
        <v>6.5730000000000004</v>
      </c>
      <c r="AA159" s="33">
        <v>18.045000000000002</v>
      </c>
      <c r="AB159" s="33">
        <v>12.1160766129032</v>
      </c>
      <c r="AC159" s="34">
        <v>12.11</v>
      </c>
      <c r="AD159" s="32">
        <v>8.1820000000000004</v>
      </c>
      <c r="AE159" s="33">
        <v>18.710999999999999</v>
      </c>
      <c r="AF159" s="33">
        <v>13.106422043010715</v>
      </c>
      <c r="AG159" s="34">
        <v>12.882999999999999</v>
      </c>
      <c r="AH159" s="32">
        <v>2.6240000000000001</v>
      </c>
      <c r="AI159" s="33">
        <v>16.998999999999999</v>
      </c>
      <c r="AJ159" s="33">
        <v>10.0257611111111</v>
      </c>
      <c r="AK159" s="34">
        <v>9.8659999999999997</v>
      </c>
      <c r="AL159" s="107">
        <v>-1.1140000000000001</v>
      </c>
      <c r="AM159" s="33">
        <v>8.8789999999999996</v>
      </c>
      <c r="AN159" s="33">
        <v>3.1193010752688286</v>
      </c>
      <c r="AO159" s="34">
        <v>3.2610000000000001</v>
      </c>
      <c r="AP159" s="32"/>
      <c r="AQ159" s="33"/>
      <c r="AR159" s="33"/>
      <c r="AS159" s="34"/>
      <c r="AT159" s="32"/>
      <c r="AU159" s="33"/>
      <c r="AV159" s="33"/>
      <c r="AW159" s="34"/>
      <c r="AY159" s="84"/>
      <c r="AZ159" s="84"/>
      <c r="BA159" s="84"/>
      <c r="BB159" s="84"/>
    </row>
    <row r="160" spans="1:54" s="84" customFormat="1" x14ac:dyDescent="0.25">
      <c r="A160" s="51">
        <v>2020</v>
      </c>
      <c r="B160" s="50"/>
      <c r="C160" s="44"/>
      <c r="D160" s="44"/>
      <c r="E160" s="52"/>
      <c r="F160" s="50"/>
      <c r="G160" s="44"/>
      <c r="H160" s="44"/>
      <c r="I160" s="52"/>
      <c r="J160" s="50"/>
      <c r="K160" s="44"/>
      <c r="L160" s="44"/>
      <c r="M160" s="52"/>
      <c r="N160" s="50"/>
      <c r="O160" s="44"/>
      <c r="P160" s="44"/>
      <c r="Q160" s="52"/>
      <c r="R160" s="50"/>
      <c r="S160" s="44"/>
      <c r="T160" s="44"/>
      <c r="U160" s="52"/>
      <c r="V160" s="41">
        <v>3.9980000000000002</v>
      </c>
      <c r="W160" s="42">
        <v>15.186999999999999</v>
      </c>
      <c r="X160" s="42">
        <v>8.5289195075757629</v>
      </c>
      <c r="Y160" s="43">
        <v>8.1820000000000004</v>
      </c>
      <c r="Z160" s="41">
        <v>5.5519999999999996</v>
      </c>
      <c r="AA160" s="42">
        <v>18.995999999999999</v>
      </c>
      <c r="AB160" s="42">
        <v>11.416924479166655</v>
      </c>
      <c r="AC160" s="43">
        <v>11.528</v>
      </c>
      <c r="AD160" s="50">
        <v>8.8789999999999996</v>
      </c>
      <c r="AE160" s="44">
        <v>19.661999999999999</v>
      </c>
      <c r="AF160" s="44">
        <v>13.837671370967715</v>
      </c>
      <c r="AG160" s="52">
        <v>13.461</v>
      </c>
      <c r="AH160" s="50">
        <v>4.9340000000000002</v>
      </c>
      <c r="AI160" s="44">
        <v>17.283999999999999</v>
      </c>
      <c r="AJ160" s="44">
        <v>10.029262499999968</v>
      </c>
      <c r="AK160" s="52">
        <v>9.6690000000000005</v>
      </c>
      <c r="AL160" s="50">
        <v>0.121</v>
      </c>
      <c r="AM160" s="44">
        <v>11.528</v>
      </c>
      <c r="AN160" s="44">
        <v>5.554102822580619</v>
      </c>
      <c r="AO160" s="52">
        <v>5.5519999999999996</v>
      </c>
      <c r="AP160" s="50"/>
      <c r="AQ160" s="44"/>
      <c r="AR160" s="44"/>
      <c r="AS160" s="52"/>
      <c r="AT160" s="50"/>
      <c r="AU160" s="44"/>
      <c r="AV160" s="44"/>
      <c r="AW160" s="52"/>
    </row>
    <row r="161" spans="1:49" s="84" customFormat="1" x14ac:dyDescent="0.25">
      <c r="A161" s="51">
        <v>2021</v>
      </c>
      <c r="B161" s="50"/>
      <c r="C161" s="44"/>
      <c r="D161" s="44"/>
      <c r="E161" s="52"/>
      <c r="F161" s="50"/>
      <c r="G161" s="44"/>
      <c r="H161" s="44"/>
      <c r="I161" s="52"/>
      <c r="J161" s="50"/>
      <c r="K161" s="44"/>
      <c r="L161" s="44"/>
      <c r="M161" s="52"/>
      <c r="N161" s="50"/>
      <c r="O161" s="44"/>
      <c r="P161" s="44"/>
      <c r="Q161" s="52"/>
      <c r="R161" s="41"/>
      <c r="S161" s="42"/>
      <c r="T161" s="42"/>
      <c r="U161" s="43"/>
      <c r="V161" s="50"/>
      <c r="W161" s="44"/>
      <c r="X161" s="44"/>
      <c r="Y161" s="52"/>
      <c r="Z161" s="50"/>
      <c r="AA161" s="44"/>
      <c r="AB161" s="44"/>
      <c r="AC161" s="52"/>
      <c r="AD161" s="50"/>
      <c r="AE161" s="44"/>
      <c r="AF161" s="44"/>
      <c r="AG161" s="52"/>
      <c r="AH161" s="50">
        <v>2.9430000000000001</v>
      </c>
      <c r="AI161" s="44">
        <v>16.617999999999999</v>
      </c>
      <c r="AJ161" s="44">
        <v>9.9031340277777726</v>
      </c>
      <c r="AK161" s="52">
        <v>9.5709999999999997</v>
      </c>
      <c r="AL161" s="50">
        <v>1.764</v>
      </c>
      <c r="AM161" s="44">
        <v>10.944000000000001</v>
      </c>
      <c r="AN161" s="44">
        <v>5.4883534946236461</v>
      </c>
      <c r="AO161" s="52">
        <v>5.141</v>
      </c>
      <c r="AP161" s="50"/>
      <c r="AQ161" s="44"/>
      <c r="AR161" s="44"/>
      <c r="AS161" s="52"/>
      <c r="AT161" s="50"/>
      <c r="AU161" s="44"/>
      <c r="AV161" s="44"/>
      <c r="AW161" s="52"/>
    </row>
    <row r="162" spans="1:49" s="84" customFormat="1" x14ac:dyDescent="0.25">
      <c r="A162" s="78"/>
      <c r="B162" s="79"/>
      <c r="C162" s="79"/>
      <c r="D162" s="79"/>
      <c r="E162" s="79"/>
      <c r="F162" s="79"/>
      <c r="G162" s="79"/>
      <c r="H162" s="79"/>
      <c r="I162" s="79"/>
      <c r="J162" s="79"/>
      <c r="K162" s="79"/>
      <c r="L162" s="79"/>
      <c r="M162" s="79"/>
      <c r="N162" s="80"/>
      <c r="O162" s="80"/>
      <c r="P162" s="80"/>
      <c r="Q162" s="80"/>
      <c r="R162" s="80"/>
      <c r="S162" s="80"/>
      <c r="T162" s="80"/>
      <c r="U162" s="80"/>
      <c r="V162" s="79"/>
      <c r="W162" s="79"/>
      <c r="X162" s="79"/>
      <c r="Y162" s="79"/>
      <c r="Z162" s="80"/>
      <c r="AA162" s="80"/>
      <c r="AB162" s="80"/>
      <c r="AC162" s="80"/>
      <c r="AD162" s="79"/>
      <c r="AE162" s="79"/>
      <c r="AF162" s="79"/>
      <c r="AG162" s="79"/>
      <c r="AH162" s="79"/>
      <c r="AI162" s="79"/>
      <c r="AJ162" s="79"/>
      <c r="AK162" s="79"/>
      <c r="AL162" s="80"/>
      <c r="AM162" s="80"/>
      <c r="AN162" s="80"/>
      <c r="AO162" s="80"/>
      <c r="AP162" s="81"/>
      <c r="AQ162" s="80"/>
      <c r="AR162" s="80"/>
      <c r="AS162" s="80"/>
      <c r="AT162" s="79"/>
      <c r="AU162" s="79"/>
      <c r="AV162" s="79"/>
      <c r="AW162" s="82"/>
    </row>
    <row r="163" spans="1:49" s="105" customFormat="1" x14ac:dyDescent="0.25">
      <c r="B163" s="101"/>
      <c r="C163" s="101"/>
      <c r="D163" s="101"/>
      <c r="E163" s="101"/>
      <c r="F163" s="101"/>
      <c r="G163" s="101"/>
      <c r="H163" s="101"/>
      <c r="I163" s="101"/>
      <c r="J163" s="101"/>
      <c r="K163" s="101"/>
      <c r="L163" s="101"/>
      <c r="M163" s="101"/>
      <c r="N163" s="102"/>
      <c r="O163" s="102"/>
      <c r="P163" s="102"/>
      <c r="Q163" s="102"/>
      <c r="R163" s="102"/>
      <c r="S163" s="102"/>
      <c r="T163" s="102"/>
      <c r="U163" s="102"/>
      <c r="V163" s="101"/>
      <c r="W163" s="101"/>
      <c r="X163" s="101"/>
      <c r="Y163" s="101"/>
      <c r="Z163" s="102"/>
      <c r="AA163" s="102"/>
      <c r="AB163" s="102"/>
      <c r="AC163" s="102"/>
      <c r="AD163" s="101"/>
      <c r="AE163" s="101"/>
      <c r="AF163" s="101"/>
      <c r="AG163" s="101"/>
      <c r="AH163" s="101"/>
      <c r="AI163" s="101"/>
      <c r="AJ163" s="101"/>
      <c r="AK163" s="101"/>
      <c r="AL163" s="102"/>
      <c r="AM163" s="102"/>
      <c r="AN163" s="102"/>
      <c r="AO163" s="102"/>
      <c r="AP163" s="103"/>
      <c r="AQ163" s="102"/>
      <c r="AR163" s="102"/>
      <c r="AS163" s="102"/>
      <c r="AT163" s="101"/>
      <c r="AU163" s="101"/>
      <c r="AV163" s="101"/>
      <c r="AW163" s="101"/>
    </row>
    <row r="164" spans="1:49" s="84" customFormat="1" x14ac:dyDescent="0.25">
      <c r="A164" s="100"/>
      <c r="B164" s="101"/>
      <c r="C164" s="101"/>
      <c r="D164" s="101"/>
      <c r="E164" s="101"/>
      <c r="F164" s="101"/>
      <c r="G164" s="101"/>
      <c r="H164" s="101"/>
      <c r="I164" s="101"/>
      <c r="J164" s="101"/>
      <c r="K164" s="101"/>
      <c r="L164" s="101"/>
      <c r="M164" s="101"/>
      <c r="N164" s="102"/>
      <c r="O164" s="102"/>
      <c r="P164" s="102"/>
      <c r="Q164" s="102"/>
      <c r="R164" s="102"/>
      <c r="S164" s="102"/>
      <c r="T164" s="102"/>
      <c r="U164" s="102"/>
      <c r="V164" s="101"/>
      <c r="W164" s="101"/>
      <c r="X164" s="101"/>
      <c r="Y164" s="101"/>
      <c r="Z164" s="102"/>
      <c r="AA164" s="102"/>
      <c r="AB164" s="102"/>
      <c r="AC164" s="102"/>
      <c r="AD164" s="101"/>
      <c r="AE164" s="101"/>
      <c r="AF164" s="101"/>
      <c r="AG164" s="101"/>
      <c r="AH164" s="101"/>
      <c r="AI164" s="101"/>
      <c r="AJ164" s="101"/>
      <c r="AK164" s="101"/>
      <c r="AL164" s="102"/>
      <c r="AM164" s="102"/>
      <c r="AN164" s="102"/>
      <c r="AO164" s="102"/>
      <c r="AP164" s="103"/>
      <c r="AQ164" s="102"/>
      <c r="AR164" s="102"/>
      <c r="AS164" s="102"/>
      <c r="AT164" s="101"/>
      <c r="AU164" s="101"/>
      <c r="AV164" s="101"/>
      <c r="AW164" s="104"/>
    </row>
    <row r="165" spans="1:49" x14ac:dyDescent="0.25">
      <c r="A165" s="115" t="s">
        <v>138</v>
      </c>
      <c r="B165" s="29"/>
      <c r="C165" s="29"/>
      <c r="D165" s="29"/>
      <c r="E165" s="29"/>
      <c r="F165" s="29"/>
      <c r="G165" s="29"/>
      <c r="H165" s="29"/>
      <c r="I165" s="29"/>
      <c r="J165" s="38"/>
      <c r="K165" s="38"/>
      <c r="L165" s="38"/>
      <c r="M165" s="38"/>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38"/>
      <c r="AQ165" s="38"/>
      <c r="AR165" s="38"/>
      <c r="AS165" s="38"/>
      <c r="AT165" s="29"/>
      <c r="AU165" s="29"/>
      <c r="AV165" s="29"/>
      <c r="AW165" s="30"/>
    </row>
    <row r="166" spans="1:49" x14ac:dyDescent="0.25">
      <c r="A166" s="31">
        <v>2011</v>
      </c>
      <c r="B166" s="32"/>
      <c r="C166" s="33"/>
      <c r="D166" s="33"/>
      <c r="E166" s="34"/>
      <c r="F166" s="32"/>
      <c r="G166" s="33"/>
      <c r="H166" s="33"/>
      <c r="I166" s="34"/>
      <c r="J166" s="35"/>
      <c r="K166" s="36"/>
      <c r="L166" s="36"/>
      <c r="M166" s="37"/>
      <c r="N166" s="35">
        <v>0.121</v>
      </c>
      <c r="O166" s="36">
        <v>6.1660000000000004</v>
      </c>
      <c r="P166" s="36">
        <v>1.5917817028985513</v>
      </c>
      <c r="Q166" s="37">
        <v>1.2210000000000001</v>
      </c>
      <c r="R166" s="32">
        <v>0.23200000000000001</v>
      </c>
      <c r="S166" s="33">
        <v>7.9829999999999997</v>
      </c>
      <c r="T166" s="33">
        <v>3.1867513440860096</v>
      </c>
      <c r="U166" s="34">
        <v>2.8370000000000002</v>
      </c>
      <c r="V166" s="32">
        <v>1.6559999999999999</v>
      </c>
      <c r="W166" s="33">
        <v>9.5709999999999997</v>
      </c>
      <c r="X166" s="33">
        <v>4.691972916666665</v>
      </c>
      <c r="Y166" s="34">
        <v>4.2069999999999999</v>
      </c>
      <c r="Z166" s="32">
        <v>3.1549999999999998</v>
      </c>
      <c r="AA166" s="33">
        <v>15.090999999999999</v>
      </c>
      <c r="AB166" s="33">
        <v>8.4457767316745027</v>
      </c>
      <c r="AC166" s="34">
        <v>7.9829999999999997</v>
      </c>
      <c r="AD166" s="32">
        <v>6.37</v>
      </c>
      <c r="AE166" s="33">
        <v>15.76</v>
      </c>
      <c r="AF166" s="33">
        <v>10.05518413978491</v>
      </c>
      <c r="AG166" s="34">
        <v>9.5709999999999997</v>
      </c>
      <c r="AH166" s="32">
        <v>5.0369999999999999</v>
      </c>
      <c r="AI166" s="33">
        <v>13.365</v>
      </c>
      <c r="AJ166" s="33">
        <v>8.5385777777777712</v>
      </c>
      <c r="AK166" s="34">
        <v>8.1820000000000004</v>
      </c>
      <c r="AL166" s="32">
        <v>0.67400000000000004</v>
      </c>
      <c r="AM166" s="33">
        <v>11.334</v>
      </c>
      <c r="AN166" s="33">
        <v>4.7640268817204072</v>
      </c>
      <c r="AO166" s="34">
        <v>4.7270000000000003</v>
      </c>
      <c r="AP166" s="35">
        <v>0.34300000000000003</v>
      </c>
      <c r="AQ166" s="36">
        <v>3.472</v>
      </c>
      <c r="AR166" s="36">
        <v>1.2855267857142829</v>
      </c>
      <c r="AS166" s="37">
        <v>1.1120000000000001</v>
      </c>
      <c r="AT166" s="32"/>
      <c r="AU166" s="33"/>
      <c r="AV166" s="33"/>
      <c r="AW166" s="34"/>
    </row>
    <row r="167" spans="1:49" x14ac:dyDescent="0.25">
      <c r="A167" s="31">
        <v>2012</v>
      </c>
      <c r="B167" s="32"/>
      <c r="C167" s="33"/>
      <c r="D167" s="33"/>
      <c r="E167" s="34"/>
      <c r="F167" s="32"/>
      <c r="G167" s="33"/>
      <c r="H167" s="33"/>
      <c r="I167" s="34"/>
      <c r="J167" s="35"/>
      <c r="K167" s="36"/>
      <c r="L167" s="36"/>
      <c r="M167" s="37"/>
      <c r="N167" s="35"/>
      <c r="O167" s="36"/>
      <c r="P167" s="36"/>
      <c r="Q167" s="37"/>
      <c r="R167" s="32"/>
      <c r="S167" s="33"/>
      <c r="T167" s="33"/>
      <c r="U167" s="34"/>
      <c r="V167" s="32"/>
      <c r="W167" s="33"/>
      <c r="X167" s="33"/>
      <c r="Y167" s="34"/>
      <c r="Z167" s="32">
        <v>4.6619999999999999</v>
      </c>
      <c r="AA167" s="33">
        <v>16.344000000000001</v>
      </c>
      <c r="AB167" s="33">
        <v>10.201752688172048</v>
      </c>
      <c r="AC167" s="34">
        <v>9.8539999999999992</v>
      </c>
      <c r="AD167" s="32">
        <v>5.8979999999999997</v>
      </c>
      <c r="AE167" s="33">
        <v>16.177</v>
      </c>
      <c r="AF167" s="33">
        <v>10.23360584677423</v>
      </c>
      <c r="AG167" s="34">
        <v>9.8539999999999992</v>
      </c>
      <c r="AH167" s="32">
        <v>4.5579999999999998</v>
      </c>
      <c r="AI167" s="33">
        <v>13.762</v>
      </c>
      <c r="AJ167" s="33">
        <v>8.0120520833333266</v>
      </c>
      <c r="AK167" s="34">
        <v>7.5439999999999996</v>
      </c>
      <c r="AL167" s="35">
        <v>0.439</v>
      </c>
      <c r="AM167" s="36">
        <v>11.492000000000001</v>
      </c>
      <c r="AN167" s="36">
        <v>4.1261781250000604</v>
      </c>
      <c r="AO167" s="37">
        <v>3.722</v>
      </c>
      <c r="AP167" s="32">
        <v>7.9000000000000001E-2</v>
      </c>
      <c r="AQ167" s="33">
        <v>5.5650000000000004</v>
      </c>
      <c r="AR167" s="33">
        <v>1.5492920138888966</v>
      </c>
      <c r="AS167" s="34">
        <v>1.3979999999999999</v>
      </c>
      <c r="AT167" s="32">
        <v>5.0999999999999997E-2</v>
      </c>
      <c r="AU167" s="33">
        <v>2.101</v>
      </c>
      <c r="AV167" s="33">
        <v>0.43639381720429371</v>
      </c>
      <c r="AW167" s="34">
        <v>0.35599999999999998</v>
      </c>
    </row>
    <row r="168" spans="1:49" x14ac:dyDescent="0.25">
      <c r="A168" s="31">
        <v>2013</v>
      </c>
      <c r="B168" s="32">
        <v>5.0999999999999997E-2</v>
      </c>
      <c r="C168" s="33">
        <v>1.8320000000000001</v>
      </c>
      <c r="D168" s="33">
        <v>0.30816229838710069</v>
      </c>
      <c r="E168" s="34">
        <v>0.19</v>
      </c>
      <c r="F168" s="32">
        <v>2.4E-2</v>
      </c>
      <c r="G168" s="33">
        <v>2.262</v>
      </c>
      <c r="H168" s="33">
        <v>0.41082477678571377</v>
      </c>
      <c r="I168" s="34">
        <v>0.218</v>
      </c>
      <c r="J168" s="32">
        <v>-4.0000000000000001E-3</v>
      </c>
      <c r="K168" s="33">
        <v>5.8719999999999999</v>
      </c>
      <c r="L168" s="33">
        <v>0.7132211021505257</v>
      </c>
      <c r="M168" s="34">
        <v>0.32900000000000001</v>
      </c>
      <c r="N168" s="32">
        <v>2.4E-2</v>
      </c>
      <c r="O168" s="33">
        <v>8.4939999999999998</v>
      </c>
      <c r="P168" s="33">
        <v>2.1549420138888853</v>
      </c>
      <c r="Q168" s="34">
        <v>1.643</v>
      </c>
      <c r="R168" s="32">
        <v>2.4E-2</v>
      </c>
      <c r="S168" s="33">
        <v>9.1630000000000003</v>
      </c>
      <c r="T168" s="33">
        <v>4.0364469086021675</v>
      </c>
      <c r="U168" s="34">
        <v>3.722</v>
      </c>
      <c r="V168" s="32">
        <v>2.3959999999999999</v>
      </c>
      <c r="W168" s="33">
        <v>16.177</v>
      </c>
      <c r="X168" s="33">
        <v>7.0232884339080472</v>
      </c>
      <c r="Y168" s="34">
        <v>6.6870000000000003</v>
      </c>
      <c r="Z168" s="32">
        <v>6.94</v>
      </c>
      <c r="AA168" s="33">
        <v>17.010999999999999</v>
      </c>
      <c r="AB168" s="33">
        <v>11.195309811827936</v>
      </c>
      <c r="AC168" s="34">
        <v>10.638</v>
      </c>
      <c r="AD168" s="32">
        <v>7.0149999999999997</v>
      </c>
      <c r="AE168" s="33">
        <v>16.295999999999999</v>
      </c>
      <c r="AF168" s="33">
        <v>10.789075940860226</v>
      </c>
      <c r="AG168" s="34">
        <v>10.271000000000001</v>
      </c>
      <c r="AH168" s="32">
        <v>3.5640000000000001</v>
      </c>
      <c r="AI168" s="33">
        <v>15.175000000000001</v>
      </c>
      <c r="AJ168" s="33">
        <v>8.7587211805555292</v>
      </c>
      <c r="AK168" s="34">
        <v>8.7295000000000016</v>
      </c>
      <c r="AL168" s="32">
        <v>0.57699999999999996</v>
      </c>
      <c r="AM168" s="33">
        <v>8.1199999999999992</v>
      </c>
      <c r="AN168" s="33">
        <v>3.2118141801075559</v>
      </c>
      <c r="AO168" s="34">
        <v>2.85</v>
      </c>
      <c r="AP168" s="35"/>
      <c r="AQ168" s="36"/>
      <c r="AR168" s="36"/>
      <c r="AS168" s="37"/>
      <c r="AT168" s="32"/>
      <c r="AU168" s="33"/>
      <c r="AV168" s="33"/>
      <c r="AW168" s="34"/>
    </row>
    <row r="169" spans="1:49" x14ac:dyDescent="0.25">
      <c r="A169" s="31">
        <v>2015</v>
      </c>
      <c r="B169" s="32"/>
      <c r="C169" s="33"/>
      <c r="D169" s="33"/>
      <c r="E169" s="34"/>
      <c r="F169" s="32"/>
      <c r="G169" s="33"/>
      <c r="H169" s="33"/>
      <c r="I169" s="34"/>
      <c r="J169" s="32"/>
      <c r="K169" s="33"/>
      <c r="L169" s="33"/>
      <c r="M169" s="34"/>
      <c r="N169" s="32"/>
      <c r="O169" s="33"/>
      <c r="P169" s="33"/>
      <c r="Q169" s="34"/>
      <c r="R169" s="32"/>
      <c r="S169" s="33"/>
      <c r="T169" s="33"/>
      <c r="U169" s="34"/>
      <c r="V169" s="32"/>
      <c r="W169" s="33"/>
      <c r="X169" s="33"/>
      <c r="Y169" s="34"/>
      <c r="Z169" s="32"/>
      <c r="AA169" s="33"/>
      <c r="AB169" s="33"/>
      <c r="AC169" s="34"/>
      <c r="AD169" s="32">
        <v>6.0640000000000001</v>
      </c>
      <c r="AE169" s="33">
        <v>17.760000000000002</v>
      </c>
      <c r="AF169" s="33">
        <v>10.044551388888888</v>
      </c>
      <c r="AG169" s="34">
        <v>9.3729999999999993</v>
      </c>
      <c r="AH169" s="32">
        <v>3.6829999999999998</v>
      </c>
      <c r="AI169" s="33">
        <v>16.523</v>
      </c>
      <c r="AJ169" s="33">
        <v>8.241762499999993</v>
      </c>
      <c r="AK169" s="34">
        <v>7.5819999999999999</v>
      </c>
      <c r="AL169" s="32">
        <v>3.5779999999999998</v>
      </c>
      <c r="AM169" s="33">
        <v>12.401</v>
      </c>
      <c r="AN169" s="33">
        <v>7.3300562500000099</v>
      </c>
      <c r="AO169" s="34">
        <v>7.1790000000000003</v>
      </c>
      <c r="AP169" s="35"/>
      <c r="AQ169" s="36"/>
      <c r="AR169" s="36"/>
      <c r="AS169" s="37"/>
      <c r="AT169" s="32"/>
      <c r="AU169" s="33"/>
      <c r="AV169" s="33"/>
      <c r="AW169" s="34"/>
    </row>
    <row r="170" spans="1:49" x14ac:dyDescent="0.25">
      <c r="A170" s="31">
        <v>2016</v>
      </c>
      <c r="B170" s="32"/>
      <c r="C170" s="33"/>
      <c r="D170" s="33"/>
      <c r="E170" s="34"/>
      <c r="F170" s="32"/>
      <c r="G170" s="33"/>
      <c r="H170" s="33"/>
      <c r="I170" s="34"/>
      <c r="J170" s="32"/>
      <c r="K170" s="33"/>
      <c r="L170" s="33"/>
      <c r="M170" s="34"/>
      <c r="N170" s="32"/>
      <c r="O170" s="33"/>
      <c r="P170" s="33"/>
      <c r="Q170" s="34"/>
      <c r="R170" s="32"/>
      <c r="S170" s="33"/>
      <c r="T170" s="33"/>
      <c r="U170" s="34"/>
      <c r="V170" s="35">
        <v>3.7879999999999998</v>
      </c>
      <c r="W170" s="36">
        <v>16.236999999999998</v>
      </c>
      <c r="X170" s="36">
        <v>9.5779479166666714</v>
      </c>
      <c r="Y170" s="37">
        <v>9.077</v>
      </c>
      <c r="Z170" s="32">
        <v>4.9340000000000002</v>
      </c>
      <c r="AA170" s="33">
        <v>18.806000000000001</v>
      </c>
      <c r="AB170" s="33">
        <v>10.547464381720401</v>
      </c>
      <c r="AC170" s="34">
        <v>9.7680000000000007</v>
      </c>
      <c r="AD170" s="32">
        <v>5.2439999999999998</v>
      </c>
      <c r="AE170" s="33">
        <v>19.187000000000001</v>
      </c>
      <c r="AF170" s="33">
        <v>10.519620967741904</v>
      </c>
      <c r="AG170" s="34">
        <v>9.7680000000000007</v>
      </c>
      <c r="AH170" s="32">
        <v>2.9430000000000001</v>
      </c>
      <c r="AI170" s="33">
        <v>15.76</v>
      </c>
      <c r="AJ170" s="33">
        <v>7.849963888888893</v>
      </c>
      <c r="AK170" s="34">
        <v>7.1790000000000003</v>
      </c>
      <c r="AL170" s="35">
        <v>2.3029999999999999</v>
      </c>
      <c r="AM170" s="36">
        <v>10.553000000000001</v>
      </c>
      <c r="AN170" s="36">
        <v>5.1412187500000055</v>
      </c>
      <c r="AO170" s="37">
        <v>4.7789999999999999</v>
      </c>
      <c r="AP170" s="35"/>
      <c r="AQ170" s="36"/>
      <c r="AR170" s="36"/>
      <c r="AS170" s="37"/>
      <c r="AT170" s="32"/>
      <c r="AU170" s="33"/>
      <c r="AV170" s="33"/>
      <c r="AW170" s="34"/>
    </row>
    <row r="171" spans="1:49" x14ac:dyDescent="0.25">
      <c r="A171" s="31">
        <v>2017</v>
      </c>
      <c r="B171" s="32"/>
      <c r="C171" s="33"/>
      <c r="D171" s="33"/>
      <c r="E171" s="34"/>
      <c r="F171" s="32"/>
      <c r="G171" s="33"/>
      <c r="H171" s="33"/>
      <c r="I171" s="34"/>
      <c r="J171" s="32"/>
      <c r="K171" s="33"/>
      <c r="L171" s="33"/>
      <c r="M171" s="34"/>
      <c r="N171" s="32"/>
      <c r="O171" s="33"/>
      <c r="P171" s="33"/>
      <c r="Q171" s="34"/>
      <c r="R171" s="32"/>
      <c r="S171" s="33"/>
      <c r="T171" s="33"/>
      <c r="U171" s="34"/>
      <c r="V171" s="32">
        <v>2.1949999999999998</v>
      </c>
      <c r="W171" s="33">
        <v>10.553000000000001</v>
      </c>
      <c r="X171" s="33">
        <v>4.9714104166666466</v>
      </c>
      <c r="Y171" s="34">
        <v>4.5190000000000001</v>
      </c>
      <c r="Z171" s="32">
        <v>4.3109999999999999</v>
      </c>
      <c r="AA171" s="33">
        <v>15.473000000000001</v>
      </c>
      <c r="AB171" s="33">
        <v>9.7519751344085712</v>
      </c>
      <c r="AC171" s="34">
        <v>9.8659999999999997</v>
      </c>
      <c r="AD171" s="32">
        <v>5.3470000000000004</v>
      </c>
      <c r="AE171" s="33">
        <v>15.282</v>
      </c>
      <c r="AF171" s="33">
        <v>9.9518145161289944</v>
      </c>
      <c r="AG171" s="34">
        <v>10.161</v>
      </c>
      <c r="AH171" s="32">
        <v>2.5169999999999999</v>
      </c>
      <c r="AI171" s="33">
        <v>14.613</v>
      </c>
      <c r="AJ171" s="33">
        <v>7.6819083333333626</v>
      </c>
      <c r="AK171" s="34">
        <v>7.5819999999999999</v>
      </c>
      <c r="AL171" s="32">
        <v>0.45300000000000001</v>
      </c>
      <c r="AM171" s="33">
        <v>7.9829999999999997</v>
      </c>
      <c r="AN171" s="33">
        <v>3.1636948924731114</v>
      </c>
      <c r="AO171" s="34">
        <v>2.8370000000000002</v>
      </c>
      <c r="AP171" s="35"/>
      <c r="AQ171" s="36"/>
      <c r="AR171" s="36"/>
      <c r="AS171" s="37"/>
      <c r="AT171" s="32"/>
      <c r="AU171" s="33"/>
      <c r="AV171" s="33"/>
      <c r="AW171" s="34"/>
    </row>
    <row r="172" spans="1:49" x14ac:dyDescent="0.25">
      <c r="A172" s="31">
        <v>2018</v>
      </c>
      <c r="B172" s="32"/>
      <c r="C172" s="33"/>
      <c r="D172" s="33"/>
      <c r="E172" s="34"/>
      <c r="F172" s="32"/>
      <c r="G172" s="33"/>
      <c r="H172" s="33"/>
      <c r="I172" s="34"/>
      <c r="J172" s="32"/>
      <c r="K172" s="33"/>
      <c r="L172" s="33"/>
      <c r="M172" s="34"/>
      <c r="N172" s="32"/>
      <c r="O172" s="33"/>
      <c r="P172" s="33"/>
      <c r="Q172" s="34"/>
      <c r="R172" s="35">
        <v>3.0489999999999999</v>
      </c>
      <c r="S172" s="36">
        <v>9.1760000000000002</v>
      </c>
      <c r="T172" s="36">
        <v>4.721719907407409</v>
      </c>
      <c r="U172" s="37">
        <v>4.3109999999999999</v>
      </c>
      <c r="V172" s="32">
        <v>2.41</v>
      </c>
      <c r="W172" s="33">
        <v>14.038</v>
      </c>
      <c r="X172" s="33">
        <v>6.7836916666666527</v>
      </c>
      <c r="Y172" s="34">
        <v>6.2679999999999998</v>
      </c>
      <c r="Z172" s="32">
        <v>4.8310000000000004</v>
      </c>
      <c r="AA172" s="33">
        <v>17.475000000000001</v>
      </c>
      <c r="AB172" s="33">
        <v>10.996147849462316</v>
      </c>
      <c r="AC172" s="34">
        <v>10.356999999999999</v>
      </c>
      <c r="AD172" s="32">
        <v>5.7569999999999997</v>
      </c>
      <c r="AE172" s="33">
        <v>17.379000000000001</v>
      </c>
      <c r="AF172" s="33">
        <v>10.65453091397846</v>
      </c>
      <c r="AG172" s="34">
        <v>10.063000000000001</v>
      </c>
      <c r="AH172" s="32">
        <v>3.0489999999999999</v>
      </c>
      <c r="AI172" s="33">
        <v>14.613</v>
      </c>
      <c r="AJ172" s="33">
        <v>7.7315125000000045</v>
      </c>
      <c r="AK172" s="34">
        <v>7.3810000000000002</v>
      </c>
      <c r="AL172" s="32">
        <v>0.89300000000000002</v>
      </c>
      <c r="AM172" s="33">
        <v>10.651</v>
      </c>
      <c r="AN172" s="33">
        <v>4.5343467741935353</v>
      </c>
      <c r="AO172" s="34">
        <v>4.415</v>
      </c>
      <c r="AP172" s="32"/>
      <c r="AQ172" s="33"/>
      <c r="AR172" s="33"/>
      <c r="AS172" s="34"/>
      <c r="AT172" s="32"/>
      <c r="AU172" s="33"/>
      <c r="AV172" s="33"/>
      <c r="AW172" s="34"/>
    </row>
    <row r="173" spans="1:49" x14ac:dyDescent="0.25">
      <c r="A173" s="31">
        <v>2020</v>
      </c>
      <c r="B173" s="32"/>
      <c r="C173" s="33"/>
      <c r="D173" s="33"/>
      <c r="E173" s="34"/>
      <c r="F173" s="32"/>
      <c r="G173" s="33"/>
      <c r="H173" s="33"/>
      <c r="I173" s="34"/>
      <c r="J173" s="32"/>
      <c r="K173" s="33"/>
      <c r="L173" s="33"/>
      <c r="M173" s="34"/>
      <c r="N173" s="32"/>
      <c r="O173" s="33"/>
      <c r="P173" s="33"/>
      <c r="Q173" s="34"/>
      <c r="R173" s="32"/>
      <c r="S173" s="33"/>
      <c r="T173" s="33"/>
      <c r="U173" s="34"/>
      <c r="V173" s="35">
        <v>1.8720000000000001</v>
      </c>
      <c r="W173" s="36">
        <v>15.378</v>
      </c>
      <c r="X173" s="36">
        <v>6.6078200757575791</v>
      </c>
      <c r="Y173" s="37">
        <v>6.1660000000000004</v>
      </c>
      <c r="Z173" s="32">
        <v>3.8929999999999998</v>
      </c>
      <c r="AA173" s="33">
        <v>17.094000000000001</v>
      </c>
      <c r="AB173" s="33">
        <v>10.0413333333333</v>
      </c>
      <c r="AC173" s="34">
        <v>9.6690000000000005</v>
      </c>
      <c r="AD173" s="32">
        <v>7.1790000000000003</v>
      </c>
      <c r="AE173" s="33">
        <v>17.094000000000001</v>
      </c>
      <c r="AF173" s="33">
        <v>11.185633736559094</v>
      </c>
      <c r="AG173" s="34">
        <v>10.651</v>
      </c>
      <c r="AH173" s="32">
        <v>3.9980000000000002</v>
      </c>
      <c r="AI173" s="33">
        <v>14.996</v>
      </c>
      <c r="AJ173" s="33">
        <v>8.3387951388888766</v>
      </c>
      <c r="AK173" s="34">
        <v>7.8819999999999997</v>
      </c>
      <c r="AL173" s="32">
        <v>0.56299999999999994</v>
      </c>
      <c r="AM173" s="33">
        <v>10.747999999999999</v>
      </c>
      <c r="AN173" s="33">
        <v>4.7041444892472946</v>
      </c>
      <c r="AO173" s="34">
        <v>4.6230000000000002</v>
      </c>
      <c r="AP173" s="32"/>
      <c r="AQ173" s="33"/>
      <c r="AR173" s="33"/>
      <c r="AS173" s="34"/>
      <c r="AT173" s="32"/>
      <c r="AU173" s="33"/>
      <c r="AV173" s="33"/>
      <c r="AW173" s="34"/>
    </row>
    <row r="174" spans="1:49" x14ac:dyDescent="0.25">
      <c r="A174" s="31">
        <v>2021</v>
      </c>
      <c r="B174" s="32"/>
      <c r="C174" s="33"/>
      <c r="D174" s="33"/>
      <c r="E174" s="34"/>
      <c r="F174" s="32"/>
      <c r="G174" s="33"/>
      <c r="H174" s="33"/>
      <c r="I174" s="34"/>
      <c r="J174" s="32"/>
      <c r="K174" s="33"/>
      <c r="L174" s="33"/>
      <c r="M174" s="34"/>
      <c r="N174" s="32"/>
      <c r="O174" s="33"/>
      <c r="P174" s="33"/>
      <c r="Q174" s="34"/>
      <c r="R174" s="35">
        <v>1.0029999999999999</v>
      </c>
      <c r="S174" s="36">
        <v>10.161</v>
      </c>
      <c r="T174" s="36">
        <v>4.6927896825396926</v>
      </c>
      <c r="U174" s="37">
        <v>4.1020000000000003</v>
      </c>
      <c r="V174" s="32">
        <v>2.73</v>
      </c>
      <c r="W174" s="33">
        <v>17.189</v>
      </c>
      <c r="X174" s="33">
        <v>8.7995041666666509</v>
      </c>
      <c r="Y174" s="34">
        <v>8.4809999999999999</v>
      </c>
      <c r="Z174" s="32">
        <v>7.6820000000000004</v>
      </c>
      <c r="AA174" s="33">
        <v>18.14</v>
      </c>
      <c r="AB174" s="33">
        <v>11.969883736559114</v>
      </c>
      <c r="AC174" s="34">
        <v>11.528</v>
      </c>
      <c r="AD174" s="32">
        <v>5.45</v>
      </c>
      <c r="AE174" s="33">
        <v>18.425999999999998</v>
      </c>
      <c r="AF174" s="33">
        <v>10.994030241935453</v>
      </c>
      <c r="AG174" s="34">
        <v>10.651</v>
      </c>
      <c r="AH174" s="32">
        <v>2.41</v>
      </c>
      <c r="AI174" s="33">
        <v>15.090999999999999</v>
      </c>
      <c r="AJ174" s="33">
        <v>8.0941104166666573</v>
      </c>
      <c r="AK174" s="34">
        <v>7.5819999999999999</v>
      </c>
      <c r="AL174" s="35">
        <v>0.01</v>
      </c>
      <c r="AM174" s="36">
        <v>10.651</v>
      </c>
      <c r="AN174" s="36">
        <v>5.479279513888903</v>
      </c>
      <c r="AO174" s="37">
        <v>5.0369999999999999</v>
      </c>
      <c r="AP174" s="32"/>
      <c r="AQ174" s="33"/>
      <c r="AR174" s="33"/>
      <c r="AS174" s="34"/>
      <c r="AT174" s="32"/>
      <c r="AU174" s="33"/>
      <c r="AV174" s="33"/>
      <c r="AW174" s="34"/>
    </row>
    <row r="175" spans="1:49" x14ac:dyDescent="0.25">
      <c r="A175" s="115" t="s">
        <v>76</v>
      </c>
      <c r="B175" s="29"/>
      <c r="C175" s="29"/>
      <c r="D175" s="29"/>
      <c r="E175" s="29"/>
      <c r="F175" s="29"/>
      <c r="G175" s="29"/>
      <c r="H175" s="29"/>
      <c r="I175" s="29"/>
      <c r="J175" s="38"/>
      <c r="K175" s="38"/>
      <c r="L175" s="38"/>
      <c r="M175" s="38"/>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38"/>
      <c r="AQ175" s="38"/>
      <c r="AR175" s="38"/>
      <c r="AS175" s="38"/>
      <c r="AT175" s="29"/>
      <c r="AU175" s="29"/>
      <c r="AV175" s="29"/>
      <c r="AW175" s="30"/>
    </row>
    <row r="176" spans="1:49" x14ac:dyDescent="0.25">
      <c r="A176" s="31">
        <v>2007</v>
      </c>
      <c r="B176" s="32"/>
      <c r="C176" s="33"/>
      <c r="D176" s="33"/>
      <c r="E176" s="34"/>
      <c r="F176" s="32"/>
      <c r="G176" s="33"/>
      <c r="H176" s="33"/>
      <c r="I176" s="34"/>
      <c r="J176" s="35"/>
      <c r="K176" s="36"/>
      <c r="L176" s="36"/>
      <c r="M176" s="37"/>
      <c r="N176" s="32"/>
      <c r="O176" s="33"/>
      <c r="P176" s="33"/>
      <c r="Q176" s="34"/>
      <c r="R176" s="35">
        <v>3.35</v>
      </c>
      <c r="S176" s="36">
        <v>12.44</v>
      </c>
      <c r="T176" s="36">
        <v>6.3062500000000004</v>
      </c>
      <c r="U176" s="37">
        <v>5.2799999999999994</v>
      </c>
      <c r="V176" s="35">
        <v>3.56</v>
      </c>
      <c r="W176" s="36">
        <v>18.53</v>
      </c>
      <c r="X176" s="36">
        <v>8.8193945509586218</v>
      </c>
      <c r="Y176" s="37">
        <v>7.99</v>
      </c>
      <c r="Z176" s="35">
        <v>7.39</v>
      </c>
      <c r="AA176" s="36">
        <v>22.32</v>
      </c>
      <c r="AB176" s="36">
        <v>14.25921914357683</v>
      </c>
      <c r="AC176" s="37">
        <v>13.52</v>
      </c>
      <c r="AD176" s="35">
        <v>10.76</v>
      </c>
      <c r="AE176" s="36">
        <v>18.47</v>
      </c>
      <c r="AF176" s="36">
        <v>13.092499999999996</v>
      </c>
      <c r="AG176" s="37">
        <v>12.164999999999999</v>
      </c>
      <c r="AH176" s="35">
        <v>2.06</v>
      </c>
      <c r="AI176" s="36">
        <v>18.63</v>
      </c>
      <c r="AJ176" s="36">
        <v>8.5805041246562741</v>
      </c>
      <c r="AK176" s="37">
        <v>7.74</v>
      </c>
      <c r="AL176" s="32"/>
      <c r="AM176" s="33"/>
      <c r="AN176" s="33"/>
      <c r="AO176" s="34"/>
      <c r="AP176" s="35"/>
      <c r="AQ176" s="36"/>
      <c r="AR176" s="36"/>
      <c r="AS176" s="37"/>
      <c r="AT176" s="32"/>
      <c r="AU176" s="33"/>
      <c r="AV176" s="33"/>
      <c r="AW176" s="34"/>
    </row>
    <row r="177" spans="1:49" x14ac:dyDescent="0.25">
      <c r="A177" s="31">
        <v>2009</v>
      </c>
      <c r="B177" s="32"/>
      <c r="C177" s="33"/>
      <c r="D177" s="33"/>
      <c r="E177" s="34"/>
      <c r="F177" s="32"/>
      <c r="G177" s="33"/>
      <c r="H177" s="33"/>
      <c r="I177" s="34"/>
      <c r="J177" s="35"/>
      <c r="K177" s="36"/>
      <c r="L177" s="36"/>
      <c r="M177" s="37"/>
      <c r="N177" s="32"/>
      <c r="O177" s="33"/>
      <c r="P177" s="33"/>
      <c r="Q177" s="34"/>
      <c r="R177" s="35">
        <v>0.76</v>
      </c>
      <c r="S177" s="36">
        <v>8.8699999999999992</v>
      </c>
      <c r="T177" s="36">
        <v>4.7467146017699164</v>
      </c>
      <c r="U177" s="37">
        <v>4.33</v>
      </c>
      <c r="V177" s="35">
        <v>3.1</v>
      </c>
      <c r="W177" s="36">
        <v>14.56</v>
      </c>
      <c r="X177" s="36">
        <v>6.449985955056178</v>
      </c>
      <c r="Y177" s="37">
        <v>5.88</v>
      </c>
      <c r="Z177" s="35">
        <v>5.01</v>
      </c>
      <c r="AA177" s="36">
        <v>19.579999999999998</v>
      </c>
      <c r="AB177" s="36">
        <v>11.141883468834692</v>
      </c>
      <c r="AC177" s="37">
        <v>10.594999999999999</v>
      </c>
      <c r="AD177" s="35">
        <v>1.89</v>
      </c>
      <c r="AE177" s="36">
        <v>19.79</v>
      </c>
      <c r="AF177" s="36">
        <v>11.136257627118658</v>
      </c>
      <c r="AG177" s="37">
        <v>10.85</v>
      </c>
      <c r="AH177" s="35">
        <v>4</v>
      </c>
      <c r="AI177" s="36">
        <v>17.670000000000002</v>
      </c>
      <c r="AJ177" s="36">
        <v>10.148098245614037</v>
      </c>
      <c r="AK177" s="37">
        <v>9.5500000000000007</v>
      </c>
      <c r="AL177" s="35">
        <v>0.22</v>
      </c>
      <c r="AM177" s="36">
        <v>10.07</v>
      </c>
      <c r="AN177" s="36">
        <v>4.0973165137614709</v>
      </c>
      <c r="AO177" s="37">
        <v>3.7050000000000001</v>
      </c>
      <c r="AP177" s="106">
        <v>-5.45</v>
      </c>
      <c r="AQ177" s="36">
        <v>6.32</v>
      </c>
      <c r="AR177" s="36">
        <v>0.77997549019606638</v>
      </c>
      <c r="AS177" s="37">
        <v>7.0000000000000007E-2</v>
      </c>
      <c r="AT177" s="32"/>
      <c r="AU177" s="33"/>
      <c r="AV177" s="33"/>
      <c r="AW177" s="34"/>
    </row>
    <row r="178" spans="1:49" x14ac:dyDescent="0.25">
      <c r="A178" s="31">
        <v>2010</v>
      </c>
      <c r="B178" s="32"/>
      <c r="C178" s="33"/>
      <c r="D178" s="33"/>
      <c r="E178" s="34"/>
      <c r="F178" s="32"/>
      <c r="G178" s="33"/>
      <c r="H178" s="33"/>
      <c r="I178" s="34"/>
      <c r="J178" s="35">
        <v>0.121</v>
      </c>
      <c r="K178" s="36">
        <v>3.5779999999999998</v>
      </c>
      <c r="L178" s="36">
        <v>1.0258690476190493</v>
      </c>
      <c r="M178" s="37">
        <v>0.78400000000000003</v>
      </c>
      <c r="N178" s="32">
        <v>0.121</v>
      </c>
      <c r="O178" s="33">
        <v>11.236000000000001</v>
      </c>
      <c r="P178" s="33">
        <v>2.0159006944444466</v>
      </c>
      <c r="Q178" s="34">
        <v>1.548</v>
      </c>
      <c r="R178" s="32">
        <v>0.121</v>
      </c>
      <c r="S178" s="33">
        <v>10.944000000000001</v>
      </c>
      <c r="T178" s="33">
        <v>3.9795349462365515</v>
      </c>
      <c r="U178" s="34">
        <v>3.7879999999999998</v>
      </c>
      <c r="V178" s="32">
        <v>2.73</v>
      </c>
      <c r="W178" s="33">
        <v>13.365</v>
      </c>
      <c r="X178" s="33">
        <v>6.318284722222212</v>
      </c>
      <c r="Y178" s="34">
        <v>5.6550000000000002</v>
      </c>
      <c r="Z178" s="32">
        <v>5.141</v>
      </c>
      <c r="AA178" s="33">
        <v>18.521000000000001</v>
      </c>
      <c r="AB178" s="33">
        <v>11.1687459677419</v>
      </c>
      <c r="AC178" s="34">
        <v>10.944000000000001</v>
      </c>
      <c r="AD178" s="32">
        <v>6.4710000000000001</v>
      </c>
      <c r="AE178" s="33">
        <v>19.091999999999999</v>
      </c>
      <c r="AF178" s="33">
        <v>11.878305107526854</v>
      </c>
      <c r="AG178" s="34">
        <v>11.236000000000001</v>
      </c>
      <c r="AH178" s="32">
        <v>4.1020000000000003</v>
      </c>
      <c r="AI178" s="33">
        <v>17.094000000000001</v>
      </c>
      <c r="AJ178" s="33">
        <v>9.0090048611110944</v>
      </c>
      <c r="AK178" s="34">
        <v>8.4809999999999999</v>
      </c>
      <c r="AL178" s="32">
        <v>0.34300000000000003</v>
      </c>
      <c r="AM178" s="33">
        <v>14.804</v>
      </c>
      <c r="AN178" s="33">
        <v>5.8784576612903043</v>
      </c>
      <c r="AO178" s="34">
        <v>5.5519999999999996</v>
      </c>
      <c r="AP178" s="35">
        <v>1.0029999999999999</v>
      </c>
      <c r="AQ178" s="36">
        <v>6.5730000000000004</v>
      </c>
      <c r="AR178" s="36">
        <v>3.2750624999999993</v>
      </c>
      <c r="AS178" s="37">
        <v>3.0489999999999999</v>
      </c>
      <c r="AT178" s="32"/>
      <c r="AU178" s="33"/>
      <c r="AV178" s="33"/>
      <c r="AW178" s="34"/>
    </row>
    <row r="179" spans="1:49" x14ac:dyDescent="0.25">
      <c r="A179" s="31">
        <v>2011</v>
      </c>
      <c r="B179" s="32"/>
      <c r="C179" s="33"/>
      <c r="D179" s="33"/>
      <c r="E179" s="34"/>
      <c r="F179" s="32"/>
      <c r="G179" s="33"/>
      <c r="H179" s="33"/>
      <c r="I179" s="34"/>
      <c r="J179" s="35"/>
      <c r="K179" s="36"/>
      <c r="L179" s="36"/>
      <c r="M179" s="37"/>
      <c r="N179" s="32">
        <v>0.01</v>
      </c>
      <c r="O179" s="33">
        <v>7.1790000000000003</v>
      </c>
      <c r="P179" s="33">
        <v>1.6935694444444491</v>
      </c>
      <c r="Q179" s="34">
        <v>1.2210000000000001</v>
      </c>
      <c r="R179" s="32">
        <v>0.23200000000000001</v>
      </c>
      <c r="S179" s="33">
        <v>8.4809999999999999</v>
      </c>
      <c r="T179" s="33">
        <v>3.8349401881720508</v>
      </c>
      <c r="U179" s="34">
        <v>3.5779999999999998</v>
      </c>
      <c r="V179" s="32">
        <v>2.41</v>
      </c>
      <c r="W179" s="33">
        <v>11.138999999999999</v>
      </c>
      <c r="X179" s="33">
        <v>5.6722381944444322</v>
      </c>
      <c r="Y179" s="34">
        <v>5.141</v>
      </c>
      <c r="Z179" s="32">
        <v>4.1020000000000003</v>
      </c>
      <c r="AA179" s="33">
        <v>17.189</v>
      </c>
      <c r="AB179" s="33">
        <v>9.6857090053763031</v>
      </c>
      <c r="AC179" s="34">
        <v>9.1760000000000002</v>
      </c>
      <c r="AD179" s="32">
        <v>6.37</v>
      </c>
      <c r="AE179" s="33">
        <v>18.995999999999999</v>
      </c>
      <c r="AF179" s="33">
        <v>11.718803763440818</v>
      </c>
      <c r="AG179" s="34">
        <v>11.236000000000001</v>
      </c>
      <c r="AH179" s="32">
        <v>4.8310000000000004</v>
      </c>
      <c r="AI179" s="33">
        <v>16.332000000000001</v>
      </c>
      <c r="AJ179" s="33">
        <v>9.8632631944444498</v>
      </c>
      <c r="AK179" s="34">
        <v>9.4719999999999995</v>
      </c>
      <c r="AL179" s="32">
        <v>0.34300000000000003</v>
      </c>
      <c r="AM179" s="33">
        <v>13.846</v>
      </c>
      <c r="AN179" s="33">
        <v>5.0960557795698778</v>
      </c>
      <c r="AO179" s="34">
        <v>5.0890000000000004</v>
      </c>
      <c r="AP179" s="35">
        <v>0.121</v>
      </c>
      <c r="AQ179" s="36">
        <v>3.2610000000000001</v>
      </c>
      <c r="AR179" s="36">
        <v>0.5466726190476201</v>
      </c>
      <c r="AS179" s="37">
        <v>0.34300000000000003</v>
      </c>
      <c r="AT179" s="32"/>
      <c r="AU179" s="33"/>
      <c r="AV179" s="33"/>
      <c r="AW179" s="34"/>
    </row>
    <row r="180" spans="1:49" x14ac:dyDescent="0.25">
      <c r="A180" s="31">
        <v>2012</v>
      </c>
      <c r="B180" s="32"/>
      <c r="C180" s="33"/>
      <c r="D180" s="33"/>
      <c r="E180" s="34"/>
      <c r="F180" s="32"/>
      <c r="G180" s="33"/>
      <c r="H180" s="33"/>
      <c r="I180" s="34"/>
      <c r="J180" s="35"/>
      <c r="K180" s="36"/>
      <c r="L180" s="36"/>
      <c r="M180" s="37"/>
      <c r="N180" s="35">
        <v>1.0029999999999999</v>
      </c>
      <c r="O180" s="36">
        <v>7.3810000000000002</v>
      </c>
      <c r="P180" s="36">
        <v>3.3485021929824628</v>
      </c>
      <c r="Q180" s="37">
        <v>2.9430000000000001</v>
      </c>
      <c r="R180" s="32">
        <v>1.2210000000000001</v>
      </c>
      <c r="S180" s="33">
        <v>10.846</v>
      </c>
      <c r="T180" s="33">
        <v>4.7393581989247151</v>
      </c>
      <c r="U180" s="34">
        <v>4.3109999999999999</v>
      </c>
      <c r="V180" s="32">
        <v>2.1949999999999998</v>
      </c>
      <c r="W180" s="33">
        <v>14.709</v>
      </c>
      <c r="X180" s="33">
        <v>6.6880604166666542</v>
      </c>
      <c r="Y180" s="34">
        <v>5.9619999999999997</v>
      </c>
      <c r="Z180" s="32">
        <v>4.9340000000000002</v>
      </c>
      <c r="AA180" s="33">
        <v>19.567</v>
      </c>
      <c r="AB180" s="33">
        <v>12.082761424731157</v>
      </c>
      <c r="AC180" s="34">
        <v>11.625</v>
      </c>
      <c r="AD180" s="32">
        <v>5.9619999999999997</v>
      </c>
      <c r="AE180" s="33">
        <v>19.282</v>
      </c>
      <c r="AF180" s="33">
        <v>11.920883064516094</v>
      </c>
      <c r="AG180" s="34">
        <v>11.625</v>
      </c>
      <c r="AH180" s="32">
        <v>4.6230000000000002</v>
      </c>
      <c r="AI180" s="33">
        <v>15.76</v>
      </c>
      <c r="AJ180" s="33">
        <v>9.3345958333333119</v>
      </c>
      <c r="AK180" s="34">
        <v>9.1760000000000002</v>
      </c>
      <c r="AL180" s="32">
        <v>0.23200000000000001</v>
      </c>
      <c r="AM180" s="33">
        <v>12.69</v>
      </c>
      <c r="AN180" s="33">
        <v>4.3244744623655711</v>
      </c>
      <c r="AO180" s="34">
        <v>4.2069999999999999</v>
      </c>
      <c r="AP180" s="35"/>
      <c r="AQ180" s="36"/>
      <c r="AR180" s="36"/>
      <c r="AS180" s="37"/>
      <c r="AT180" s="32"/>
      <c r="AU180" s="33"/>
      <c r="AV180" s="33"/>
      <c r="AW180" s="34"/>
    </row>
    <row r="181" spans="1:49" x14ac:dyDescent="0.25">
      <c r="A181" s="31">
        <v>2013</v>
      </c>
      <c r="B181" s="32"/>
      <c r="C181" s="33"/>
      <c r="D181" s="33"/>
      <c r="E181" s="34"/>
      <c r="F181" s="32"/>
      <c r="G181" s="33"/>
      <c r="H181" s="33"/>
      <c r="I181" s="34"/>
      <c r="J181" s="35"/>
      <c r="K181" s="36"/>
      <c r="L181" s="36"/>
      <c r="M181" s="37"/>
      <c r="N181" s="32"/>
      <c r="O181" s="33"/>
      <c r="P181" s="33"/>
      <c r="Q181" s="34"/>
      <c r="R181" s="32"/>
      <c r="S181" s="33"/>
      <c r="T181" s="33"/>
      <c r="U181" s="34"/>
      <c r="V181" s="35">
        <v>7.2930000000000001</v>
      </c>
      <c r="W181" s="36">
        <v>19.341000000000001</v>
      </c>
      <c r="X181" s="36">
        <v>12.625503472222221</v>
      </c>
      <c r="Y181" s="37">
        <v>12.291499999999999</v>
      </c>
      <c r="Z181" s="32">
        <v>6.7119999999999997</v>
      </c>
      <c r="AA181" s="33">
        <v>22.154</v>
      </c>
      <c r="AB181" s="33">
        <v>13.094255040322535</v>
      </c>
      <c r="AC181" s="34">
        <v>12.34</v>
      </c>
      <c r="AD181" s="32">
        <v>6.7119999999999997</v>
      </c>
      <c r="AE181" s="33">
        <v>21.366</v>
      </c>
      <c r="AF181" s="33">
        <v>12.821437499999936</v>
      </c>
      <c r="AG181" s="34">
        <v>12.122</v>
      </c>
      <c r="AH181" s="32">
        <v>3.2480000000000002</v>
      </c>
      <c r="AI181" s="33">
        <v>20.292999999999999</v>
      </c>
      <c r="AJ181" s="33">
        <v>10.062268402777766</v>
      </c>
      <c r="AK181" s="34">
        <v>9.8049999999999997</v>
      </c>
      <c r="AL181" s="32">
        <v>0.13500000000000001</v>
      </c>
      <c r="AM181" s="33">
        <v>9.3610000000000007</v>
      </c>
      <c r="AN181" s="33">
        <v>3.3951273521505563</v>
      </c>
      <c r="AO181" s="34">
        <v>3.0630000000000002</v>
      </c>
      <c r="AP181" s="35">
        <v>5.0999999999999997E-2</v>
      </c>
      <c r="AQ181" s="36">
        <v>6.1529999999999996</v>
      </c>
      <c r="AR181" s="36">
        <v>0.90736041666667078</v>
      </c>
      <c r="AS181" s="37">
        <v>0.218</v>
      </c>
      <c r="AT181" s="32"/>
      <c r="AU181" s="33"/>
      <c r="AV181" s="33"/>
      <c r="AW181" s="34"/>
    </row>
    <row r="182" spans="1:49" x14ac:dyDescent="0.25">
      <c r="A182" s="31">
        <v>2015</v>
      </c>
      <c r="B182" s="32"/>
      <c r="C182" s="33"/>
      <c r="D182" s="33"/>
      <c r="E182" s="34"/>
      <c r="F182" s="32"/>
      <c r="G182" s="33"/>
      <c r="H182" s="33"/>
      <c r="I182" s="34"/>
      <c r="J182" s="32"/>
      <c r="K182" s="33"/>
      <c r="L182" s="33"/>
      <c r="M182" s="34"/>
      <c r="N182" s="32">
        <v>0.23200000000000001</v>
      </c>
      <c r="O182" s="33">
        <v>10.846</v>
      </c>
      <c r="P182" s="33">
        <v>3.7247622126436775</v>
      </c>
      <c r="Q182" s="34">
        <v>3.2610000000000001</v>
      </c>
      <c r="R182" s="32">
        <v>2.5169999999999999</v>
      </c>
      <c r="S182" s="33">
        <v>11.819000000000001</v>
      </c>
      <c r="T182" s="33">
        <v>5.7782284946236455</v>
      </c>
      <c r="U182" s="34">
        <v>5.45</v>
      </c>
      <c r="V182" s="35">
        <v>4.2069999999999999</v>
      </c>
      <c r="W182" s="36">
        <v>15.282</v>
      </c>
      <c r="X182" s="36">
        <v>8.0149640151515182</v>
      </c>
      <c r="Y182" s="37">
        <v>7.5819999999999999</v>
      </c>
      <c r="Z182" s="32"/>
      <c r="AA182" s="33"/>
      <c r="AB182" s="33"/>
      <c r="AC182" s="34"/>
      <c r="AD182" s="32">
        <v>6.9779999999999998</v>
      </c>
      <c r="AE182" s="33">
        <v>19.091999999999999</v>
      </c>
      <c r="AF182" s="33">
        <v>11.592327083333297</v>
      </c>
      <c r="AG182" s="34">
        <v>11.236000000000001</v>
      </c>
      <c r="AH182" s="32">
        <v>4.3109999999999999</v>
      </c>
      <c r="AI182" s="33">
        <v>17.094000000000001</v>
      </c>
      <c r="AJ182" s="33">
        <v>9.5078534722222123</v>
      </c>
      <c r="AK182" s="34">
        <v>9.1760000000000002</v>
      </c>
      <c r="AL182" s="35">
        <v>4.415</v>
      </c>
      <c r="AM182" s="36">
        <v>13.269</v>
      </c>
      <c r="AN182" s="36">
        <v>8.4909621212121227</v>
      </c>
      <c r="AO182" s="37">
        <v>8.4809999999999999</v>
      </c>
      <c r="AP182" s="32"/>
      <c r="AQ182" s="33"/>
      <c r="AR182" s="33"/>
      <c r="AS182" s="34"/>
      <c r="AT182" s="32"/>
      <c r="AU182" s="33"/>
      <c r="AV182" s="33"/>
      <c r="AW182" s="34"/>
    </row>
    <row r="183" spans="1:49" x14ac:dyDescent="0.25">
      <c r="A183" s="31">
        <v>2016</v>
      </c>
      <c r="B183" s="32"/>
      <c r="C183" s="33"/>
      <c r="D183" s="33"/>
      <c r="E183" s="34"/>
      <c r="F183" s="32"/>
      <c r="G183" s="33"/>
      <c r="H183" s="33"/>
      <c r="I183" s="34"/>
      <c r="J183" s="32"/>
      <c r="K183" s="33"/>
      <c r="L183" s="33"/>
      <c r="M183" s="34"/>
      <c r="N183" s="32">
        <v>0.45300000000000001</v>
      </c>
      <c r="O183" s="33">
        <v>7.782</v>
      </c>
      <c r="P183" s="33">
        <v>3.8206201388888883</v>
      </c>
      <c r="Q183" s="34">
        <v>3.6829999999999998</v>
      </c>
      <c r="R183" s="32">
        <v>2.5169999999999999</v>
      </c>
      <c r="S183" s="33">
        <v>10.846</v>
      </c>
      <c r="T183" s="33">
        <v>5.4873272849462102</v>
      </c>
      <c r="U183" s="34">
        <v>5.0369999999999999</v>
      </c>
      <c r="V183" s="32">
        <v>3.6829999999999998</v>
      </c>
      <c r="W183" s="33">
        <v>17.379000000000001</v>
      </c>
      <c r="X183" s="33">
        <v>8.6164208333333168</v>
      </c>
      <c r="Y183" s="34">
        <v>7.9324999999999992</v>
      </c>
      <c r="Z183" s="32">
        <v>6.37</v>
      </c>
      <c r="AA183" s="33">
        <v>20.234000000000002</v>
      </c>
      <c r="AB183" s="33">
        <v>12.3335577956989</v>
      </c>
      <c r="AC183" s="34">
        <v>11.819000000000001</v>
      </c>
      <c r="AD183" s="32">
        <v>6.8769999999999998</v>
      </c>
      <c r="AE183" s="33">
        <v>19.376999999999999</v>
      </c>
      <c r="AF183" s="33">
        <v>12.450230510752649</v>
      </c>
      <c r="AG183" s="34">
        <v>12.11</v>
      </c>
      <c r="AH183" s="32">
        <v>4.7270000000000003</v>
      </c>
      <c r="AI183" s="33">
        <v>16.045999999999999</v>
      </c>
      <c r="AJ183" s="33">
        <v>9.3664055555555308</v>
      </c>
      <c r="AK183" s="34">
        <v>9.077</v>
      </c>
      <c r="AL183" s="32">
        <v>1.33</v>
      </c>
      <c r="AM183" s="33">
        <v>11.625</v>
      </c>
      <c r="AN183" s="33">
        <v>5.2699717741935235</v>
      </c>
      <c r="AO183" s="34">
        <v>5.141</v>
      </c>
      <c r="AP183" s="35">
        <v>0.121</v>
      </c>
      <c r="AQ183" s="36">
        <v>5.5519999999999996</v>
      </c>
      <c r="AR183" s="36">
        <v>1.7015316358024748</v>
      </c>
      <c r="AS183" s="37">
        <v>1.33</v>
      </c>
      <c r="AT183" s="32">
        <v>0.121</v>
      </c>
      <c r="AU183" s="33">
        <v>0.34300000000000003</v>
      </c>
      <c r="AV183" s="33">
        <v>0.12823588709677528</v>
      </c>
      <c r="AW183" s="34">
        <v>0.121</v>
      </c>
    </row>
    <row r="184" spans="1:49" x14ac:dyDescent="0.25">
      <c r="A184" s="31">
        <v>2017</v>
      </c>
      <c r="B184" s="32">
        <v>0.121</v>
      </c>
      <c r="C184" s="33">
        <v>0.78400000000000003</v>
      </c>
      <c r="D184" s="33">
        <v>0.20427217741935361</v>
      </c>
      <c r="E184" s="34">
        <v>0.121</v>
      </c>
      <c r="F184" s="32">
        <v>0.121</v>
      </c>
      <c r="G184" s="33">
        <v>1.6559999999999999</v>
      </c>
      <c r="H184" s="33">
        <v>0.51358333333332984</v>
      </c>
      <c r="I184" s="34">
        <v>0.45300000000000001</v>
      </c>
      <c r="J184" s="32">
        <v>0.121</v>
      </c>
      <c r="K184" s="33">
        <v>5.5519999999999996</v>
      </c>
      <c r="L184" s="33">
        <v>1.9482600806451613</v>
      </c>
      <c r="M184" s="34">
        <v>1.8720000000000001</v>
      </c>
      <c r="N184" s="32">
        <v>0.67400000000000004</v>
      </c>
      <c r="O184" s="33">
        <v>7.4809999999999999</v>
      </c>
      <c r="P184" s="33">
        <v>3.4295645833333355</v>
      </c>
      <c r="Q184" s="34">
        <v>3.1549999999999998</v>
      </c>
      <c r="R184" s="32"/>
      <c r="S184" s="33"/>
      <c r="T184" s="33"/>
      <c r="U184" s="34"/>
      <c r="V184" s="32"/>
      <c r="W184" s="33"/>
      <c r="X184" s="33"/>
      <c r="Y184" s="34"/>
      <c r="Z184" s="32"/>
      <c r="AA184" s="33"/>
      <c r="AB184" s="33"/>
      <c r="AC184" s="34"/>
      <c r="AD184" s="32">
        <v>7.6820000000000004</v>
      </c>
      <c r="AE184" s="33">
        <v>18.045000000000002</v>
      </c>
      <c r="AF184" s="33">
        <v>12.131464381720408</v>
      </c>
      <c r="AG184" s="34">
        <v>11.722</v>
      </c>
      <c r="AH184" s="32">
        <v>2.3029999999999999</v>
      </c>
      <c r="AI184" s="33">
        <v>18.045000000000002</v>
      </c>
      <c r="AJ184" s="33">
        <v>9.0535069444444574</v>
      </c>
      <c r="AK184" s="34">
        <v>8.7789999999999999</v>
      </c>
      <c r="AL184" s="32">
        <v>0.121</v>
      </c>
      <c r="AM184" s="33">
        <v>9.2750000000000004</v>
      </c>
      <c r="AN184" s="33">
        <v>3.3536034946236537</v>
      </c>
      <c r="AO184" s="34">
        <v>3.1549999999999998</v>
      </c>
      <c r="AP184" s="32"/>
      <c r="AQ184" s="33"/>
      <c r="AR184" s="33"/>
      <c r="AS184" s="34"/>
      <c r="AT184" s="32"/>
      <c r="AU184" s="33"/>
      <c r="AV184" s="33"/>
      <c r="AW184" s="34"/>
    </row>
    <row r="185" spans="1:49" x14ac:dyDescent="0.25">
      <c r="A185" s="31">
        <v>2018</v>
      </c>
      <c r="B185" s="32"/>
      <c r="C185" s="33"/>
      <c r="D185" s="33"/>
      <c r="E185" s="34"/>
      <c r="F185" s="32"/>
      <c r="G185" s="33"/>
      <c r="H185" s="33"/>
      <c r="I185" s="34"/>
      <c r="J185" s="35">
        <v>0.23200000000000001</v>
      </c>
      <c r="K185" s="36">
        <v>3.5779999999999998</v>
      </c>
      <c r="L185" s="36">
        <v>1.6812430555555555</v>
      </c>
      <c r="M185" s="37">
        <v>1.548</v>
      </c>
      <c r="N185" s="32">
        <v>0.121</v>
      </c>
      <c r="O185" s="33">
        <v>6.9779999999999998</v>
      </c>
      <c r="P185" s="33">
        <v>2.7761145833333423</v>
      </c>
      <c r="Q185" s="34">
        <v>2.6240000000000001</v>
      </c>
      <c r="R185" s="32">
        <v>2.3029999999999999</v>
      </c>
      <c r="S185" s="33">
        <v>9.2750000000000004</v>
      </c>
      <c r="T185" s="33">
        <v>5.3162587365591314</v>
      </c>
      <c r="U185" s="34">
        <v>5.141</v>
      </c>
      <c r="V185" s="32">
        <v>3.1549999999999998</v>
      </c>
      <c r="W185" s="33">
        <v>14.709</v>
      </c>
      <c r="X185" s="33">
        <v>8.1410506944444272</v>
      </c>
      <c r="Y185" s="34">
        <v>7.782</v>
      </c>
      <c r="Z185" s="32">
        <v>5.86</v>
      </c>
      <c r="AA185" s="33">
        <v>19.091999999999999</v>
      </c>
      <c r="AB185" s="33">
        <v>12.628444220430094</v>
      </c>
      <c r="AC185" s="34">
        <v>12.304</v>
      </c>
      <c r="AD185" s="32">
        <v>5.86</v>
      </c>
      <c r="AE185" s="33">
        <v>19.948</v>
      </c>
      <c r="AF185" s="33">
        <v>12.391099462365577</v>
      </c>
      <c r="AG185" s="34">
        <v>11.916</v>
      </c>
      <c r="AH185" s="32">
        <v>2.6240000000000001</v>
      </c>
      <c r="AI185" s="33">
        <v>16.045999999999999</v>
      </c>
      <c r="AJ185" s="33">
        <v>8.8415520833333314</v>
      </c>
      <c r="AK185" s="34">
        <v>8.68</v>
      </c>
      <c r="AL185" s="32">
        <v>0.34300000000000003</v>
      </c>
      <c r="AM185" s="33">
        <v>11.916</v>
      </c>
      <c r="AN185" s="33">
        <v>4.9166155913978251</v>
      </c>
      <c r="AO185" s="34">
        <v>4.9340000000000002</v>
      </c>
      <c r="AP185" s="32"/>
      <c r="AQ185" s="33"/>
      <c r="AR185" s="33"/>
      <c r="AS185" s="34"/>
      <c r="AT185" s="32"/>
      <c r="AU185" s="33"/>
      <c r="AV185" s="33"/>
      <c r="AW185" s="34"/>
    </row>
    <row r="186" spans="1:49" x14ac:dyDescent="0.25">
      <c r="A186" s="31">
        <v>2019</v>
      </c>
      <c r="B186" s="32"/>
      <c r="C186" s="33"/>
      <c r="D186" s="33"/>
      <c r="E186" s="34"/>
      <c r="F186" s="32"/>
      <c r="G186" s="33"/>
      <c r="H186" s="33"/>
      <c r="I186" s="34"/>
      <c r="J186" s="35"/>
      <c r="K186" s="36"/>
      <c r="L186" s="36"/>
      <c r="M186" s="37"/>
      <c r="N186" s="35">
        <v>1.1120000000000001</v>
      </c>
      <c r="O186" s="36">
        <v>7.6820000000000004</v>
      </c>
      <c r="P186" s="36">
        <v>3.5623333333333345</v>
      </c>
      <c r="Q186" s="37">
        <v>3.0489999999999999</v>
      </c>
      <c r="R186" s="32">
        <v>0.78400000000000003</v>
      </c>
      <c r="S186" s="33">
        <v>9.9649999999999999</v>
      </c>
      <c r="T186" s="33">
        <v>4.8853057795698662</v>
      </c>
      <c r="U186" s="34">
        <v>4.6230000000000002</v>
      </c>
      <c r="V186" s="32">
        <v>3.0489999999999999</v>
      </c>
      <c r="W186" s="33">
        <v>13.654</v>
      </c>
      <c r="X186" s="33">
        <v>6.7474770833333144</v>
      </c>
      <c r="Y186" s="34">
        <v>6.2679999999999998</v>
      </c>
      <c r="Z186" s="35">
        <v>3.8929999999999998</v>
      </c>
      <c r="AA186" s="36">
        <v>18.521000000000001</v>
      </c>
      <c r="AB186" s="36">
        <v>10.720003472222187</v>
      </c>
      <c r="AC186" s="37">
        <v>10.356999999999999</v>
      </c>
      <c r="AD186" s="32"/>
      <c r="AE186" s="33"/>
      <c r="AF186" s="33"/>
      <c r="AG186" s="34"/>
      <c r="AH186" s="32">
        <v>1.1120000000000001</v>
      </c>
      <c r="AI186" s="33">
        <v>18.806000000000001</v>
      </c>
      <c r="AJ186" s="33">
        <v>9.4849416666666464</v>
      </c>
      <c r="AK186" s="34">
        <v>8.9779999999999998</v>
      </c>
      <c r="AL186" s="107">
        <v>-1.6839999999999999</v>
      </c>
      <c r="AM186" s="33">
        <v>9.9649999999999999</v>
      </c>
      <c r="AN186" s="33">
        <v>2.615166666666672</v>
      </c>
      <c r="AO186" s="34">
        <v>2.3029999999999999</v>
      </c>
      <c r="AP186" s="32"/>
      <c r="AQ186" s="33"/>
      <c r="AR186" s="33"/>
      <c r="AS186" s="34"/>
      <c r="AT186" s="32"/>
      <c r="AU186" s="33"/>
      <c r="AV186" s="33"/>
      <c r="AW186" s="34"/>
    </row>
    <row r="187" spans="1:49" s="84" customFormat="1" x14ac:dyDescent="0.25">
      <c r="A187" s="51">
        <v>2020</v>
      </c>
      <c r="B187" s="50"/>
      <c r="C187" s="44"/>
      <c r="D187" s="44"/>
      <c r="E187" s="52"/>
      <c r="F187" s="50"/>
      <c r="G187" s="44"/>
      <c r="H187" s="44"/>
      <c r="I187" s="52"/>
      <c r="J187" s="50"/>
      <c r="K187" s="44"/>
      <c r="L187" s="44"/>
      <c r="M187" s="52"/>
      <c r="N187" s="50"/>
      <c r="O187" s="44"/>
      <c r="P187" s="44"/>
      <c r="Q187" s="52"/>
      <c r="R187" s="50"/>
      <c r="S187" s="44"/>
      <c r="T187" s="44"/>
      <c r="U187" s="52"/>
      <c r="V187" s="41">
        <v>3.2610000000000001</v>
      </c>
      <c r="W187" s="42">
        <v>15.282</v>
      </c>
      <c r="X187" s="42">
        <v>7.5179015151515101</v>
      </c>
      <c r="Y187" s="43">
        <v>7.0789999999999997</v>
      </c>
      <c r="Z187" s="50">
        <v>4.3109999999999999</v>
      </c>
      <c r="AA187" s="44">
        <v>19.948</v>
      </c>
      <c r="AB187" s="44">
        <v>11.423400537634397</v>
      </c>
      <c r="AC187" s="52">
        <v>10.944000000000001</v>
      </c>
      <c r="AD187" s="50">
        <v>7.4809999999999999</v>
      </c>
      <c r="AE187" s="44">
        <v>20.518999999999998</v>
      </c>
      <c r="AF187" s="44">
        <v>13.097631048387083</v>
      </c>
      <c r="AG187" s="52">
        <v>12.401</v>
      </c>
      <c r="AH187" s="50">
        <v>3.5779999999999998</v>
      </c>
      <c r="AI187" s="44">
        <v>19.187000000000001</v>
      </c>
      <c r="AJ187" s="44">
        <v>9.5784812499999976</v>
      </c>
      <c r="AK187" s="52">
        <v>8.8789999999999996</v>
      </c>
      <c r="AL187" s="50">
        <v>0.121</v>
      </c>
      <c r="AM187" s="44">
        <v>13.269</v>
      </c>
      <c r="AN187" s="44">
        <v>5.0261364247311642</v>
      </c>
      <c r="AO187" s="52">
        <v>5.0369999999999999</v>
      </c>
      <c r="AP187" s="50"/>
      <c r="AQ187" s="44"/>
      <c r="AR187" s="44"/>
      <c r="AS187" s="52"/>
      <c r="AT187" s="50"/>
      <c r="AU187" s="44"/>
      <c r="AV187" s="44"/>
      <c r="AW187" s="52"/>
    </row>
    <row r="188" spans="1:49" s="84" customFormat="1" x14ac:dyDescent="0.25">
      <c r="A188" s="51">
        <v>2021</v>
      </c>
      <c r="B188" s="50"/>
      <c r="C188" s="44"/>
      <c r="D188" s="44"/>
      <c r="E188" s="52"/>
      <c r="F188" s="50"/>
      <c r="G188" s="44"/>
      <c r="H188" s="44"/>
      <c r="I188" s="52"/>
      <c r="J188" s="50"/>
      <c r="K188" s="44"/>
      <c r="L188" s="44"/>
      <c r="M188" s="52"/>
      <c r="N188" s="50"/>
      <c r="O188" s="44"/>
      <c r="P188" s="44"/>
      <c r="Q188" s="52"/>
      <c r="R188" s="41">
        <v>1.6559999999999999</v>
      </c>
      <c r="S188" s="42">
        <v>11.916</v>
      </c>
      <c r="T188" s="42">
        <v>5.5957253787878729</v>
      </c>
      <c r="U188" s="43">
        <v>5.0369999999999999</v>
      </c>
      <c r="V188" s="50">
        <v>3.0489999999999999</v>
      </c>
      <c r="W188" s="44">
        <v>20.995999999999999</v>
      </c>
      <c r="X188" s="44">
        <v>10.305204166666638</v>
      </c>
      <c r="Y188" s="52">
        <v>9.7185000000000006</v>
      </c>
      <c r="Z188" s="50">
        <v>8.5809999999999995</v>
      </c>
      <c r="AA188" s="44">
        <v>22.524999999999999</v>
      </c>
      <c r="AB188" s="44">
        <v>14.242288306451586</v>
      </c>
      <c r="AC188" s="52">
        <v>13.654</v>
      </c>
      <c r="AD188" s="50">
        <v>5.5519999999999996</v>
      </c>
      <c r="AE188" s="44">
        <v>22.716999999999999</v>
      </c>
      <c r="AF188" s="44">
        <v>13.03427956989246</v>
      </c>
      <c r="AG188" s="52">
        <v>12.787000000000001</v>
      </c>
      <c r="AH188" s="50">
        <v>1.4390000000000001</v>
      </c>
      <c r="AI188" s="44">
        <v>17.95</v>
      </c>
      <c r="AJ188" s="44">
        <v>9.3752645833333226</v>
      </c>
      <c r="AK188" s="52">
        <v>8.8290000000000006</v>
      </c>
      <c r="AL188" s="50">
        <v>0.56299999999999994</v>
      </c>
      <c r="AM188" s="44">
        <v>12.207000000000001</v>
      </c>
      <c r="AN188" s="44">
        <v>4.8762876344085839</v>
      </c>
      <c r="AO188" s="52">
        <v>4.415</v>
      </c>
      <c r="AP188" s="50"/>
      <c r="AQ188" s="44"/>
      <c r="AR188" s="44"/>
      <c r="AS188" s="52"/>
      <c r="AT188" s="50"/>
      <c r="AU188" s="44"/>
      <c r="AV188" s="44"/>
      <c r="AW188" s="52"/>
    </row>
    <row r="189" spans="1:49" x14ac:dyDescent="0.25">
      <c r="A189" s="115" t="s">
        <v>707</v>
      </c>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30"/>
    </row>
    <row r="190" spans="1:49" s="84" customFormat="1" x14ac:dyDescent="0.25">
      <c r="A190" s="51">
        <v>2015</v>
      </c>
      <c r="B190" s="50"/>
      <c r="C190" s="44"/>
      <c r="D190" s="44"/>
      <c r="E190" s="52"/>
      <c r="F190" s="50"/>
      <c r="G190" s="44"/>
      <c r="H190" s="44"/>
      <c r="I190" s="52"/>
      <c r="J190" s="41"/>
      <c r="K190" s="42"/>
      <c r="L190" s="42"/>
      <c r="M190" s="43"/>
      <c r="N190" s="50"/>
      <c r="O190" s="44"/>
      <c r="P190" s="44"/>
      <c r="Q190" s="52"/>
      <c r="R190" s="50"/>
      <c r="S190" s="44"/>
      <c r="T190" s="44"/>
      <c r="U190" s="52"/>
      <c r="V190" s="50"/>
      <c r="W190" s="44"/>
      <c r="X190" s="44"/>
      <c r="Y190" s="52"/>
      <c r="Z190" s="50"/>
      <c r="AA190" s="44"/>
      <c r="AB190" s="44"/>
      <c r="AC190" s="52"/>
      <c r="AD190" s="50">
        <v>10.553000000000001</v>
      </c>
      <c r="AE190" s="44">
        <v>12.11</v>
      </c>
      <c r="AF190" s="44">
        <v>10.702363888888749</v>
      </c>
      <c r="AG190" s="52">
        <v>10.944000000000001</v>
      </c>
      <c r="AH190" s="50">
        <v>8.4809999999999999</v>
      </c>
      <c r="AI190" s="44">
        <v>11.334</v>
      </c>
      <c r="AJ190" s="44">
        <v>9.4391583333333919</v>
      </c>
      <c r="AK190" s="52">
        <v>9.2750000000000004</v>
      </c>
      <c r="AL190" s="50">
        <v>7.6820000000000004</v>
      </c>
      <c r="AM190" s="44">
        <v>8.7789999999999999</v>
      </c>
      <c r="AN190" s="44">
        <v>8.2086312500000371</v>
      </c>
      <c r="AO190" s="52">
        <v>8.1820000000000004</v>
      </c>
      <c r="AP190" s="41"/>
      <c r="AQ190" s="42"/>
      <c r="AR190" s="42"/>
      <c r="AS190" s="43"/>
      <c r="AT190" s="41">
        <v>1.4390000000000001</v>
      </c>
      <c r="AU190" s="42">
        <v>1.98</v>
      </c>
      <c r="AV190" s="42">
        <v>1.5948478260869494</v>
      </c>
      <c r="AW190" s="43">
        <v>1.548</v>
      </c>
    </row>
    <row r="191" spans="1:49" s="84" customFormat="1" x14ac:dyDescent="0.25">
      <c r="A191" s="51">
        <v>2016</v>
      </c>
      <c r="B191" s="50">
        <v>1.1120000000000001</v>
      </c>
      <c r="C191" s="44">
        <v>1.548</v>
      </c>
      <c r="D191" s="44">
        <v>1.3709482526881567</v>
      </c>
      <c r="E191" s="52">
        <v>1.4390000000000001</v>
      </c>
      <c r="F191" s="41">
        <v>1.0029999999999999</v>
      </c>
      <c r="G191" s="42">
        <v>3.367</v>
      </c>
      <c r="H191" s="42">
        <v>1.1689837962962863</v>
      </c>
      <c r="I191" s="43">
        <v>1.1120000000000001</v>
      </c>
      <c r="J191" s="41"/>
      <c r="K191" s="42"/>
      <c r="L191" s="42"/>
      <c r="M191" s="43"/>
      <c r="N191" s="50">
        <v>2.0880000000000001</v>
      </c>
      <c r="O191" s="44">
        <v>4.415</v>
      </c>
      <c r="P191" s="44">
        <v>3.4156111111111147</v>
      </c>
      <c r="Q191" s="52">
        <v>3.472</v>
      </c>
      <c r="R191" s="50">
        <v>4.2069999999999999</v>
      </c>
      <c r="S191" s="44">
        <v>5.86</v>
      </c>
      <c r="T191" s="44">
        <v>5.10844758064506</v>
      </c>
      <c r="U191" s="52">
        <v>5.141</v>
      </c>
      <c r="V191" s="41">
        <v>5.5519999999999996</v>
      </c>
      <c r="W191" s="42">
        <v>6.9779999999999998</v>
      </c>
      <c r="X191" s="42">
        <v>6.2401736111111026</v>
      </c>
      <c r="Y191" s="43">
        <v>6.2679999999999998</v>
      </c>
      <c r="Z191" s="50"/>
      <c r="AA191" s="44"/>
      <c r="AB191" s="44"/>
      <c r="AC191" s="52"/>
      <c r="AD191" s="50"/>
      <c r="AE191" s="44"/>
      <c r="AF191" s="44"/>
      <c r="AG191" s="52"/>
      <c r="AH191" s="50"/>
      <c r="AI191" s="44"/>
      <c r="AJ191" s="44"/>
      <c r="AK191" s="52"/>
      <c r="AL191" s="50"/>
      <c r="AM191" s="44"/>
      <c r="AN191" s="44"/>
      <c r="AO191" s="52"/>
      <c r="AP191" s="41"/>
      <c r="AQ191" s="42"/>
      <c r="AR191" s="42"/>
      <c r="AS191" s="43"/>
      <c r="AT191" s="50"/>
      <c r="AU191" s="44"/>
      <c r="AV191" s="44"/>
      <c r="AW191" s="52"/>
    </row>
    <row r="192" spans="1:49" s="84" customFormat="1" x14ac:dyDescent="0.25">
      <c r="A192" s="51">
        <v>2018</v>
      </c>
      <c r="B192" s="50"/>
      <c r="C192" s="44"/>
      <c r="D192" s="44"/>
      <c r="E192" s="52"/>
      <c r="F192" s="50"/>
      <c r="G192" s="44"/>
      <c r="H192" s="44"/>
      <c r="I192" s="52"/>
      <c r="J192" s="50"/>
      <c r="K192" s="44"/>
      <c r="L192" s="44"/>
      <c r="M192" s="52"/>
      <c r="N192" s="50"/>
      <c r="O192" s="44"/>
      <c r="P192" s="44"/>
      <c r="Q192" s="52"/>
      <c r="R192" s="50"/>
      <c r="S192" s="44"/>
      <c r="T192" s="44"/>
      <c r="U192" s="52"/>
      <c r="V192" s="50"/>
      <c r="W192" s="44"/>
      <c r="X192" s="44"/>
      <c r="Y192" s="52"/>
      <c r="Z192" s="41">
        <v>7.8819999999999997</v>
      </c>
      <c r="AA192" s="42">
        <v>11.528</v>
      </c>
      <c r="AB192" s="42">
        <v>9.5545866666666939</v>
      </c>
      <c r="AC192" s="43">
        <v>9.7680000000000007</v>
      </c>
      <c r="AD192" s="50">
        <v>9.5709999999999997</v>
      </c>
      <c r="AE192" s="44">
        <v>11.334</v>
      </c>
      <c r="AF192" s="44">
        <v>10.331325268817155</v>
      </c>
      <c r="AG192" s="52">
        <v>10.356999999999999</v>
      </c>
      <c r="AH192" s="50">
        <v>7.28</v>
      </c>
      <c r="AI192" s="44">
        <v>9.9649999999999999</v>
      </c>
      <c r="AJ192" s="44">
        <v>8.8153250000000245</v>
      </c>
      <c r="AK192" s="52">
        <v>8.9779999999999998</v>
      </c>
      <c r="AL192" s="50">
        <v>5.0369999999999999</v>
      </c>
      <c r="AM192" s="44">
        <v>7.8819999999999997</v>
      </c>
      <c r="AN192" s="44">
        <v>6.2105913978493792</v>
      </c>
      <c r="AO192" s="52">
        <v>5.86</v>
      </c>
      <c r="AP192" s="50"/>
      <c r="AQ192" s="44"/>
      <c r="AR192" s="44"/>
      <c r="AS192" s="52"/>
      <c r="AT192" s="50"/>
      <c r="AU192" s="44"/>
      <c r="AV192" s="44"/>
      <c r="AW192" s="52"/>
    </row>
    <row r="193" spans="1:49" s="84" customFormat="1" x14ac:dyDescent="0.25">
      <c r="A193" s="51">
        <v>2019</v>
      </c>
      <c r="B193" s="50"/>
      <c r="C193" s="44"/>
      <c r="D193" s="44"/>
      <c r="E193" s="52"/>
      <c r="F193" s="50"/>
      <c r="G193" s="44"/>
      <c r="H193" s="44"/>
      <c r="I193" s="52"/>
      <c r="J193" s="50"/>
      <c r="K193" s="44"/>
      <c r="L193" s="44"/>
      <c r="M193" s="52"/>
      <c r="N193" s="50"/>
      <c r="O193" s="44"/>
      <c r="P193" s="44"/>
      <c r="Q193" s="52"/>
      <c r="R193" s="50"/>
      <c r="S193" s="44"/>
      <c r="T193" s="44"/>
      <c r="U193" s="52"/>
      <c r="V193" s="50"/>
      <c r="W193" s="44"/>
      <c r="X193" s="44"/>
      <c r="Y193" s="52"/>
      <c r="Z193" s="41"/>
      <c r="AA193" s="42"/>
      <c r="AB193" s="42"/>
      <c r="AC193" s="43"/>
      <c r="AD193" s="50"/>
      <c r="AE193" s="44"/>
      <c r="AF193" s="44"/>
      <c r="AG193" s="52"/>
      <c r="AH193" s="50">
        <v>7.9829999999999997</v>
      </c>
      <c r="AI193" s="44">
        <v>10.651</v>
      </c>
      <c r="AJ193" s="44">
        <v>9.4122263888887581</v>
      </c>
      <c r="AK193" s="52">
        <v>9.3729999999999993</v>
      </c>
      <c r="AL193" s="50">
        <v>3.1549999999999998</v>
      </c>
      <c r="AM193" s="44">
        <v>7.9829999999999997</v>
      </c>
      <c r="AN193" s="44">
        <v>5.5627298387096298</v>
      </c>
      <c r="AO193" s="52">
        <v>5.3470000000000004</v>
      </c>
      <c r="AP193" s="50"/>
      <c r="AQ193" s="44"/>
      <c r="AR193" s="44"/>
      <c r="AS193" s="52"/>
      <c r="AT193" s="50"/>
      <c r="AU193" s="44"/>
      <c r="AV193" s="44"/>
      <c r="AW193" s="52"/>
    </row>
    <row r="194" spans="1:49" s="84" customFormat="1" x14ac:dyDescent="0.25">
      <c r="A194" s="51">
        <v>2020</v>
      </c>
      <c r="B194" s="50"/>
      <c r="C194" s="44"/>
      <c r="D194" s="44"/>
      <c r="E194" s="52"/>
      <c r="F194" s="50"/>
      <c r="G194" s="44"/>
      <c r="H194" s="44"/>
      <c r="I194" s="52"/>
      <c r="J194" s="50"/>
      <c r="K194" s="44"/>
      <c r="L194" s="44"/>
      <c r="M194" s="52"/>
      <c r="N194" s="50"/>
      <c r="O194" s="44"/>
      <c r="P194" s="44"/>
      <c r="Q194" s="52"/>
      <c r="R194" s="50"/>
      <c r="S194" s="44"/>
      <c r="T194" s="44"/>
      <c r="U194" s="52"/>
      <c r="V194" s="41">
        <v>5.45</v>
      </c>
      <c r="W194" s="42">
        <v>9.077</v>
      </c>
      <c r="X194" s="42">
        <v>6.9827623106060717</v>
      </c>
      <c r="Y194" s="43">
        <v>6.7750000000000004</v>
      </c>
      <c r="Z194" s="50">
        <v>6.9779999999999998</v>
      </c>
      <c r="AA194" s="44">
        <v>12.497</v>
      </c>
      <c r="AB194" s="44">
        <v>10.197043010752671</v>
      </c>
      <c r="AC194" s="52">
        <v>10.846</v>
      </c>
      <c r="AD194" s="50">
        <v>11.334</v>
      </c>
      <c r="AE194" s="44">
        <v>13.461</v>
      </c>
      <c r="AF194" s="44">
        <v>12.31655981182789</v>
      </c>
      <c r="AG194" s="52">
        <v>12.304</v>
      </c>
      <c r="AH194" s="50">
        <v>7.3810000000000002</v>
      </c>
      <c r="AI194" s="44">
        <v>11.528</v>
      </c>
      <c r="AJ194" s="44">
        <v>9.3420374999999556</v>
      </c>
      <c r="AK194" s="52">
        <v>9.077</v>
      </c>
      <c r="AL194" s="50">
        <v>2.0880000000000001</v>
      </c>
      <c r="AM194" s="44">
        <v>7.6820000000000004</v>
      </c>
      <c r="AN194" s="44">
        <v>5.5773245967741296</v>
      </c>
      <c r="AO194" s="52">
        <v>5.9619999999999997</v>
      </c>
      <c r="AP194" s="50"/>
      <c r="AQ194" s="44"/>
      <c r="AR194" s="44"/>
      <c r="AS194" s="52"/>
      <c r="AT194" s="50"/>
      <c r="AU194" s="44"/>
      <c r="AV194" s="44"/>
      <c r="AW194" s="52"/>
    </row>
    <row r="195" spans="1:49" s="84" customFormat="1" x14ac:dyDescent="0.25">
      <c r="A195" s="51">
        <v>2021</v>
      </c>
      <c r="B195" s="50"/>
      <c r="C195" s="44"/>
      <c r="D195" s="44"/>
      <c r="E195" s="52"/>
      <c r="F195" s="50"/>
      <c r="G195" s="44"/>
      <c r="H195" s="44"/>
      <c r="I195" s="52"/>
      <c r="J195" s="50"/>
      <c r="K195" s="44"/>
      <c r="L195" s="44"/>
      <c r="M195" s="52"/>
      <c r="N195" s="50"/>
      <c r="O195" s="44"/>
      <c r="P195" s="44"/>
      <c r="Q195" s="52"/>
      <c r="R195" s="41">
        <v>3.6829999999999998</v>
      </c>
      <c r="S195" s="42">
        <v>7.5819999999999999</v>
      </c>
      <c r="T195" s="42">
        <v>5.6188503787878714</v>
      </c>
      <c r="U195" s="43">
        <v>5.6550000000000002</v>
      </c>
      <c r="V195" s="50">
        <v>6.7750000000000004</v>
      </c>
      <c r="W195" s="44">
        <v>12.98</v>
      </c>
      <c r="X195" s="44">
        <v>9.5692597222222116</v>
      </c>
      <c r="Y195" s="52">
        <v>9.4719999999999995</v>
      </c>
      <c r="Z195" s="50">
        <v>11.722</v>
      </c>
      <c r="AA195" s="44">
        <v>13.75</v>
      </c>
      <c r="AB195" s="44">
        <v>13.006901209677393</v>
      </c>
      <c r="AC195" s="52">
        <v>13.076000000000001</v>
      </c>
      <c r="AD195" s="50">
        <v>10.553000000000001</v>
      </c>
      <c r="AE195" s="44">
        <v>14.134</v>
      </c>
      <c r="AF195" s="44">
        <v>12.455017473118311</v>
      </c>
      <c r="AG195" s="52">
        <v>12.593999999999999</v>
      </c>
      <c r="AH195" s="50">
        <v>7.1790000000000003</v>
      </c>
      <c r="AI195" s="44">
        <v>11.041</v>
      </c>
      <c r="AJ195" s="44">
        <v>9.3629305555555664</v>
      </c>
      <c r="AK195" s="52">
        <v>9.5709999999999997</v>
      </c>
      <c r="AL195" s="50">
        <v>3.9980000000000002</v>
      </c>
      <c r="AM195" s="44">
        <v>7.0789999999999997</v>
      </c>
      <c r="AN195" s="44">
        <v>5.4054657258064216</v>
      </c>
      <c r="AO195" s="52">
        <v>5.0369999999999999</v>
      </c>
      <c r="AP195" s="50"/>
      <c r="AQ195" s="44"/>
      <c r="AR195" s="44"/>
      <c r="AS195" s="52"/>
      <c r="AT195" s="50"/>
      <c r="AU195" s="44"/>
      <c r="AV195" s="44"/>
      <c r="AW195" s="52"/>
    </row>
    <row r="196" spans="1:49" x14ac:dyDescent="0.25">
      <c r="A196" s="115" t="s">
        <v>708</v>
      </c>
      <c r="B196" s="29"/>
      <c r="C196" s="29"/>
      <c r="D196" s="29"/>
      <c r="E196" s="29"/>
      <c r="F196" s="29"/>
      <c r="G196" s="29"/>
      <c r="H196" s="29"/>
      <c r="I196" s="29"/>
      <c r="J196" s="38"/>
      <c r="K196" s="38"/>
      <c r="L196" s="38"/>
      <c r="M196" s="38"/>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38"/>
      <c r="AQ196" s="38"/>
      <c r="AR196" s="38"/>
      <c r="AS196" s="38"/>
      <c r="AT196" s="29"/>
      <c r="AU196" s="29"/>
      <c r="AV196" s="29"/>
      <c r="AW196" s="30"/>
    </row>
    <row r="197" spans="1:49" x14ac:dyDescent="0.25">
      <c r="A197" s="31">
        <v>2007</v>
      </c>
      <c r="B197" s="32"/>
      <c r="C197" s="33"/>
      <c r="D197" s="33"/>
      <c r="E197" s="34"/>
      <c r="F197" s="32"/>
      <c r="G197" s="33"/>
      <c r="H197" s="33"/>
      <c r="I197" s="34"/>
      <c r="J197" s="35"/>
      <c r="K197" s="36"/>
      <c r="L197" s="36"/>
      <c r="M197" s="37"/>
      <c r="N197" s="35">
        <v>2.0880000000000001</v>
      </c>
      <c r="O197" s="36">
        <v>10.553000000000001</v>
      </c>
      <c r="P197" s="36">
        <v>5.2739583333333293</v>
      </c>
      <c r="Q197" s="37">
        <v>4.6230000000000002</v>
      </c>
      <c r="R197" s="32">
        <v>0.89300000000000002</v>
      </c>
      <c r="S197" s="33">
        <v>12.593999999999999</v>
      </c>
      <c r="T197" s="33">
        <v>5.5960127688171983</v>
      </c>
      <c r="U197" s="34">
        <v>5.0369999999999999</v>
      </c>
      <c r="V197" s="32">
        <v>3.8929999999999998</v>
      </c>
      <c r="W197" s="33">
        <v>18.14</v>
      </c>
      <c r="X197" s="33">
        <v>9.5131347222221976</v>
      </c>
      <c r="Y197" s="34">
        <v>8.7789999999999999</v>
      </c>
      <c r="Z197" s="32">
        <v>7.6820000000000004</v>
      </c>
      <c r="AA197" s="33">
        <v>20.614999999999998</v>
      </c>
      <c r="AB197" s="33">
        <v>14.009862231182753</v>
      </c>
      <c r="AC197" s="34">
        <v>13.702</v>
      </c>
      <c r="AD197" s="32">
        <v>7.1790000000000003</v>
      </c>
      <c r="AE197" s="33">
        <v>19.376999999999999</v>
      </c>
      <c r="AF197" s="33">
        <v>12.391935483870943</v>
      </c>
      <c r="AG197" s="34">
        <v>12.207000000000001</v>
      </c>
      <c r="AH197" s="32">
        <v>1.98</v>
      </c>
      <c r="AI197" s="33">
        <v>18.14</v>
      </c>
      <c r="AJ197" s="33">
        <v>8.8409506944444445</v>
      </c>
      <c r="AK197" s="34">
        <v>8.282</v>
      </c>
      <c r="AL197" s="32">
        <v>0.34300000000000003</v>
      </c>
      <c r="AM197" s="33">
        <v>9.3729999999999993</v>
      </c>
      <c r="AN197" s="33">
        <v>4.1781357526881377</v>
      </c>
      <c r="AO197" s="34">
        <v>4.1020000000000003</v>
      </c>
      <c r="AP197" s="106">
        <v>-1.2270000000000001</v>
      </c>
      <c r="AQ197" s="36">
        <v>3.8929999999999998</v>
      </c>
      <c r="AR197" s="36">
        <v>1.2831213235294079</v>
      </c>
      <c r="AS197" s="37">
        <v>1.1120000000000001</v>
      </c>
      <c r="AT197" s="32"/>
      <c r="AU197" s="33"/>
      <c r="AV197" s="33"/>
      <c r="AW197" s="34"/>
    </row>
    <row r="198" spans="1:49" x14ac:dyDescent="0.25">
      <c r="A198" s="31">
        <v>2008</v>
      </c>
      <c r="B198" s="32"/>
      <c r="C198" s="33"/>
      <c r="D198" s="33"/>
      <c r="E198" s="34"/>
      <c r="F198" s="32"/>
      <c r="G198" s="33"/>
      <c r="H198" s="33"/>
      <c r="I198" s="34"/>
      <c r="J198" s="35"/>
      <c r="K198" s="36"/>
      <c r="L198" s="36"/>
      <c r="M198" s="37"/>
      <c r="N198" s="35">
        <v>0.12111111111111307</v>
      </c>
      <c r="O198" s="36">
        <v>7.8822222222222234</v>
      </c>
      <c r="P198" s="36">
        <v>2.2309455128205138</v>
      </c>
      <c r="Q198" s="37">
        <v>1.5477777777777786</v>
      </c>
      <c r="R198" s="32">
        <v>1.0000000000000378E-2</v>
      </c>
      <c r="S198" s="33">
        <v>8.9777777777777761</v>
      </c>
      <c r="T198" s="33">
        <v>4.0493010752688052</v>
      </c>
      <c r="U198" s="34">
        <v>3.7877777777777766</v>
      </c>
      <c r="V198" s="32">
        <v>2.3027777777777794</v>
      </c>
      <c r="W198" s="33">
        <v>14.13388888888889</v>
      </c>
      <c r="X198" s="33">
        <v>6.485842592592582</v>
      </c>
      <c r="Y198" s="34">
        <v>5.9111111111111114</v>
      </c>
      <c r="Z198" s="32">
        <v>5.8600000000000012</v>
      </c>
      <c r="AA198" s="33">
        <v>18.14</v>
      </c>
      <c r="AB198" s="33">
        <v>11.122505973715661</v>
      </c>
      <c r="AC198" s="34">
        <v>10.747777777777777</v>
      </c>
      <c r="AD198" s="32">
        <v>6.2677777777777761</v>
      </c>
      <c r="AE198" s="33">
        <v>18.236111111111111</v>
      </c>
      <c r="AF198" s="33">
        <v>11.841435931899625</v>
      </c>
      <c r="AG198" s="34">
        <v>11.527777777777779</v>
      </c>
      <c r="AH198" s="32">
        <v>3.4722222222222223</v>
      </c>
      <c r="AI198" s="33">
        <v>14.612777777777776</v>
      </c>
      <c r="AJ198" s="33">
        <v>8.3523341049382847</v>
      </c>
      <c r="AK198" s="34">
        <v>8.1822222222222241</v>
      </c>
      <c r="AL198" s="107">
        <v>-6.2461111111111096</v>
      </c>
      <c r="AM198" s="33">
        <v>11.722222222222221</v>
      </c>
      <c r="AN198" s="33">
        <v>4.1607385005973585</v>
      </c>
      <c r="AO198" s="34">
        <v>3.7877777777777766</v>
      </c>
      <c r="AP198" s="106">
        <v>-8.7127777777777773</v>
      </c>
      <c r="AQ198" s="36">
        <v>4.9338888888888892</v>
      </c>
      <c r="AR198" s="36">
        <v>1.6947958754208792</v>
      </c>
      <c r="AS198" s="37">
        <v>1.98</v>
      </c>
      <c r="AT198" s="32"/>
      <c r="AU198" s="33"/>
      <c r="AV198" s="33"/>
      <c r="AW198" s="34"/>
    </row>
    <row r="199" spans="1:49" x14ac:dyDescent="0.25">
      <c r="A199" s="31">
        <v>2009</v>
      </c>
      <c r="B199" s="32"/>
      <c r="C199" s="33"/>
      <c r="D199" s="33"/>
      <c r="E199" s="34"/>
      <c r="F199" s="32"/>
      <c r="G199" s="33"/>
      <c r="H199" s="33"/>
      <c r="I199" s="34"/>
      <c r="J199" s="35"/>
      <c r="K199" s="36"/>
      <c r="L199" s="36"/>
      <c r="M199" s="37"/>
      <c r="N199" s="32"/>
      <c r="O199" s="33"/>
      <c r="P199" s="33"/>
      <c r="Q199" s="34"/>
      <c r="R199" s="35">
        <v>1.764</v>
      </c>
      <c r="S199" s="36">
        <v>10.944000000000001</v>
      </c>
      <c r="T199" s="36">
        <v>5.0420098039215686</v>
      </c>
      <c r="U199" s="37">
        <v>4.5190000000000001</v>
      </c>
      <c r="V199" s="32">
        <v>3.1549999999999998</v>
      </c>
      <c r="W199" s="33">
        <v>16.523</v>
      </c>
      <c r="X199" s="33">
        <v>6.8422888888888922</v>
      </c>
      <c r="Y199" s="34">
        <v>6.1660000000000004</v>
      </c>
      <c r="Z199" s="32">
        <v>5.3470000000000004</v>
      </c>
      <c r="AA199" s="33">
        <v>19.757999999999999</v>
      </c>
      <c r="AB199" s="33">
        <v>11.409446236559138</v>
      </c>
      <c r="AC199" s="34">
        <v>11.041</v>
      </c>
      <c r="AD199" s="32">
        <v>6.1660000000000004</v>
      </c>
      <c r="AE199" s="33">
        <v>18.901</v>
      </c>
      <c r="AF199" s="33">
        <v>11.519111559139766</v>
      </c>
      <c r="AG199" s="34">
        <v>11.138999999999999</v>
      </c>
      <c r="AH199" s="32">
        <v>4.6230000000000002</v>
      </c>
      <c r="AI199" s="33">
        <v>15.378</v>
      </c>
      <c r="AJ199" s="33">
        <v>9.6716138888888885</v>
      </c>
      <c r="AK199" s="34">
        <v>9.4719999999999995</v>
      </c>
      <c r="AL199" s="32">
        <v>0.78400000000000003</v>
      </c>
      <c r="AM199" s="33">
        <v>7.5819999999999999</v>
      </c>
      <c r="AN199" s="33">
        <v>3.8613225806451625</v>
      </c>
      <c r="AO199" s="34">
        <v>3.8929999999999998</v>
      </c>
      <c r="AP199" s="35">
        <v>-0.54900000000000004</v>
      </c>
      <c r="AQ199" s="36">
        <v>5.0369999999999999</v>
      </c>
      <c r="AR199" s="36">
        <v>1.4767598039215684</v>
      </c>
      <c r="AS199" s="37">
        <v>1.1120000000000001</v>
      </c>
      <c r="AT199" s="32"/>
      <c r="AU199" s="33"/>
      <c r="AV199" s="33"/>
      <c r="AW199" s="34"/>
    </row>
    <row r="200" spans="1:49" x14ac:dyDescent="0.25">
      <c r="A200" s="31">
        <v>2010</v>
      </c>
      <c r="B200" s="32"/>
      <c r="C200" s="33"/>
      <c r="D200" s="33"/>
      <c r="E200" s="34"/>
      <c r="F200" s="32"/>
      <c r="G200" s="33"/>
      <c r="H200" s="33"/>
      <c r="I200" s="34"/>
      <c r="J200" s="35">
        <v>0.34300000000000003</v>
      </c>
      <c r="K200" s="36">
        <v>4.7270000000000003</v>
      </c>
      <c r="L200" s="36">
        <v>1.2203942307692288</v>
      </c>
      <c r="M200" s="37">
        <v>0.89300000000000002</v>
      </c>
      <c r="N200" s="32">
        <v>0.34300000000000003</v>
      </c>
      <c r="O200" s="33">
        <v>12.401</v>
      </c>
      <c r="P200" s="33">
        <v>2.2336569444444461</v>
      </c>
      <c r="Q200" s="34">
        <v>1.6559999999999999</v>
      </c>
      <c r="R200" s="32">
        <v>0.23200000000000001</v>
      </c>
      <c r="S200" s="33">
        <v>10.747999999999999</v>
      </c>
      <c r="T200" s="33">
        <v>4.098439516129023</v>
      </c>
      <c r="U200" s="34">
        <v>3.8929999999999998</v>
      </c>
      <c r="V200" s="35">
        <v>2.5169999999999999</v>
      </c>
      <c r="W200" s="36">
        <v>14.804</v>
      </c>
      <c r="X200" s="36">
        <v>6.309343749999992</v>
      </c>
      <c r="Y200" s="37">
        <v>5.7569999999999997</v>
      </c>
      <c r="Z200" s="32">
        <v>5.3470000000000004</v>
      </c>
      <c r="AA200" s="33">
        <v>17.283999999999999</v>
      </c>
      <c r="AB200" s="33">
        <v>11.162104166666611</v>
      </c>
      <c r="AC200" s="34">
        <v>10.944000000000001</v>
      </c>
      <c r="AD200" s="32">
        <v>6.5730000000000004</v>
      </c>
      <c r="AE200" s="33">
        <v>17.189</v>
      </c>
      <c r="AF200" s="33">
        <v>11.376825940860179</v>
      </c>
      <c r="AG200" s="34">
        <v>11.041</v>
      </c>
      <c r="AH200" s="32">
        <v>4.2069999999999999</v>
      </c>
      <c r="AI200" s="33">
        <v>14.420999999999999</v>
      </c>
      <c r="AJ200" s="33">
        <v>8.4921437499999826</v>
      </c>
      <c r="AK200" s="34">
        <v>8.3819999999999997</v>
      </c>
      <c r="AL200" s="32">
        <v>0.78400000000000003</v>
      </c>
      <c r="AM200" s="33">
        <v>11.819000000000001</v>
      </c>
      <c r="AN200" s="33">
        <v>5.4882836021505161</v>
      </c>
      <c r="AO200" s="34">
        <v>5.3470000000000004</v>
      </c>
      <c r="AP200" s="35">
        <v>1.1120000000000001</v>
      </c>
      <c r="AQ200" s="36">
        <v>5.5519999999999996</v>
      </c>
      <c r="AR200" s="36">
        <v>3.1774557291666645</v>
      </c>
      <c r="AS200" s="37">
        <v>3.1549999999999998</v>
      </c>
      <c r="AT200" s="32"/>
      <c r="AU200" s="33"/>
      <c r="AV200" s="33"/>
      <c r="AW200" s="34"/>
    </row>
    <row r="201" spans="1:49" x14ac:dyDescent="0.25">
      <c r="A201" s="31">
        <v>2011</v>
      </c>
      <c r="B201" s="32"/>
      <c r="C201" s="33"/>
      <c r="D201" s="33"/>
      <c r="E201" s="34"/>
      <c r="F201" s="32"/>
      <c r="G201" s="33"/>
      <c r="H201" s="33"/>
      <c r="I201" s="34"/>
      <c r="J201" s="35"/>
      <c r="K201" s="36"/>
      <c r="L201" s="36"/>
      <c r="M201" s="37"/>
      <c r="N201" s="32">
        <v>0.23200000000000001</v>
      </c>
      <c r="O201" s="33">
        <v>7.4809999999999999</v>
      </c>
      <c r="P201" s="33">
        <v>2.0324173611111105</v>
      </c>
      <c r="Q201" s="34">
        <v>1.548</v>
      </c>
      <c r="R201" s="32">
        <v>0.23200000000000001</v>
      </c>
      <c r="S201" s="33">
        <v>8.9779999999999998</v>
      </c>
      <c r="T201" s="33">
        <v>3.8236559139784947</v>
      </c>
      <c r="U201" s="34">
        <v>3.472</v>
      </c>
      <c r="V201" s="32">
        <v>2.1949999999999998</v>
      </c>
      <c r="W201" s="33">
        <v>10.747999999999999</v>
      </c>
      <c r="X201" s="33">
        <v>5.5623236111110987</v>
      </c>
      <c r="Y201" s="34">
        <v>5.0369999999999999</v>
      </c>
      <c r="Z201" s="32">
        <v>3.7879999999999998</v>
      </c>
      <c r="AA201" s="33">
        <v>16.045999999999999</v>
      </c>
      <c r="AB201" s="33">
        <v>9.4117466397849103</v>
      </c>
      <c r="AC201" s="34">
        <v>9.077</v>
      </c>
      <c r="AD201" s="32">
        <v>6.5730000000000004</v>
      </c>
      <c r="AE201" s="33">
        <v>16.713000000000001</v>
      </c>
      <c r="AF201" s="33">
        <v>11.046266129032208</v>
      </c>
      <c r="AG201" s="34">
        <v>10.846</v>
      </c>
      <c r="AH201" s="32">
        <v>4.6230000000000002</v>
      </c>
      <c r="AI201" s="33">
        <v>13.942</v>
      </c>
      <c r="AJ201" s="33">
        <v>9.0343131944444401</v>
      </c>
      <c r="AK201" s="34">
        <v>8.9779999999999998</v>
      </c>
      <c r="AL201" s="32">
        <v>1.548</v>
      </c>
      <c r="AM201" s="33">
        <v>11.430999999999999</v>
      </c>
      <c r="AN201" s="33">
        <v>5.4857701612903034</v>
      </c>
      <c r="AO201" s="34">
        <v>5.5519999999999996</v>
      </c>
      <c r="AP201" s="35">
        <v>0.89300000000000002</v>
      </c>
      <c r="AQ201" s="36">
        <v>3.5779999999999998</v>
      </c>
      <c r="AR201" s="36">
        <v>1.7518690476190504</v>
      </c>
      <c r="AS201" s="37">
        <v>1.6559999999999999</v>
      </c>
      <c r="AT201" s="32"/>
      <c r="AU201" s="33"/>
      <c r="AV201" s="33"/>
      <c r="AW201" s="34"/>
    </row>
    <row r="202" spans="1:49" x14ac:dyDescent="0.25">
      <c r="A202" s="31">
        <v>2012</v>
      </c>
      <c r="B202" s="32"/>
      <c r="C202" s="33"/>
      <c r="D202" s="33"/>
      <c r="E202" s="34"/>
      <c r="F202" s="32"/>
      <c r="G202" s="33"/>
      <c r="H202" s="33"/>
      <c r="I202" s="34"/>
      <c r="J202" s="35"/>
      <c r="K202" s="36"/>
      <c r="L202" s="36"/>
      <c r="M202" s="37"/>
      <c r="N202" s="35">
        <v>0.45300000000000001</v>
      </c>
      <c r="O202" s="36">
        <v>7.3810000000000002</v>
      </c>
      <c r="P202" s="36">
        <v>3.1988125000000025</v>
      </c>
      <c r="Q202" s="37">
        <v>2.73</v>
      </c>
      <c r="R202" s="32">
        <v>1.2210000000000001</v>
      </c>
      <c r="S202" s="33">
        <v>9.9649999999999999</v>
      </c>
      <c r="T202" s="33">
        <v>4.7420248655913904</v>
      </c>
      <c r="U202" s="34">
        <v>4.3109999999999999</v>
      </c>
      <c r="V202" s="32">
        <v>2.41</v>
      </c>
      <c r="W202" s="33">
        <v>14.23</v>
      </c>
      <c r="X202" s="33">
        <v>6.9405451388888837</v>
      </c>
      <c r="Y202" s="34">
        <v>6.37</v>
      </c>
      <c r="Z202" s="35">
        <v>5.5519999999999996</v>
      </c>
      <c r="AA202" s="36">
        <v>17.855</v>
      </c>
      <c r="AB202" s="36">
        <v>11.570869598765393</v>
      </c>
      <c r="AC202" s="37">
        <v>11.236000000000001</v>
      </c>
      <c r="AD202" s="35">
        <v>6.2679999999999998</v>
      </c>
      <c r="AE202" s="36">
        <v>17.57</v>
      </c>
      <c r="AF202" s="36">
        <v>10.743787137681119</v>
      </c>
      <c r="AG202" s="37">
        <v>10.651</v>
      </c>
      <c r="AH202" s="32">
        <v>4.415</v>
      </c>
      <c r="AI202" s="33">
        <v>14.038</v>
      </c>
      <c r="AJ202" s="33">
        <v>8.8042187499999862</v>
      </c>
      <c r="AK202" s="34">
        <v>8.8789999999999996</v>
      </c>
      <c r="AL202" s="32">
        <v>0.56299999999999994</v>
      </c>
      <c r="AM202" s="33">
        <v>11.236000000000001</v>
      </c>
      <c r="AN202" s="33">
        <v>4.130459677419319</v>
      </c>
      <c r="AO202" s="34">
        <v>4.1020000000000003</v>
      </c>
      <c r="AP202" s="32">
        <v>2.4E-2</v>
      </c>
      <c r="AQ202" s="33">
        <v>5.282</v>
      </c>
      <c r="AR202" s="33">
        <v>1.0879954861111676</v>
      </c>
      <c r="AS202" s="34">
        <v>0.218</v>
      </c>
      <c r="AT202" s="32">
        <v>5.0999999999999997E-2</v>
      </c>
      <c r="AU202" s="33">
        <v>1.534</v>
      </c>
      <c r="AV202" s="33">
        <v>0.12436256720430831</v>
      </c>
      <c r="AW202" s="34">
        <v>7.9000000000000001E-2</v>
      </c>
    </row>
    <row r="203" spans="1:49" x14ac:dyDescent="0.25">
      <c r="A203" s="31">
        <v>2013</v>
      </c>
      <c r="B203" s="32">
        <v>7.9000000000000001E-2</v>
      </c>
      <c r="C203" s="33">
        <v>0.13500000000000001</v>
      </c>
      <c r="D203" s="33">
        <v>0.10081854838709962</v>
      </c>
      <c r="E203" s="34">
        <v>0.107</v>
      </c>
      <c r="F203" s="32">
        <v>7.9000000000000001E-2</v>
      </c>
      <c r="G203" s="33">
        <v>0.16300000000000001</v>
      </c>
      <c r="H203" s="33">
        <v>9.4447916666668005E-2</v>
      </c>
      <c r="I203" s="34">
        <v>7.9000000000000001E-2</v>
      </c>
      <c r="J203" s="32">
        <v>5.0999999999999997E-2</v>
      </c>
      <c r="K203" s="33">
        <v>6.1529999999999996</v>
      </c>
      <c r="L203" s="33">
        <v>0.49725806451612997</v>
      </c>
      <c r="M203" s="34">
        <v>0.107</v>
      </c>
      <c r="N203" s="32">
        <v>0.23200000000000001</v>
      </c>
      <c r="O203" s="33">
        <v>9.2750000000000004</v>
      </c>
      <c r="P203" s="33">
        <v>3.0444715277777719</v>
      </c>
      <c r="Q203" s="34">
        <v>2.6240000000000001</v>
      </c>
      <c r="R203" s="32">
        <v>0.23200000000000001</v>
      </c>
      <c r="S203" s="33">
        <v>11.236000000000001</v>
      </c>
      <c r="T203" s="33">
        <v>5.3303985215053675</v>
      </c>
      <c r="U203" s="34">
        <v>5.0369999999999999</v>
      </c>
      <c r="V203" s="32">
        <v>3.472</v>
      </c>
      <c r="W203" s="33">
        <v>18.425999999999998</v>
      </c>
      <c r="X203" s="33">
        <v>9.4224687499999842</v>
      </c>
      <c r="Y203" s="34">
        <v>9.077</v>
      </c>
      <c r="Z203" s="32">
        <v>7.8819999999999997</v>
      </c>
      <c r="AA203" s="33">
        <v>19.567</v>
      </c>
      <c r="AB203" s="33">
        <v>13.456345430107513</v>
      </c>
      <c r="AC203" s="34">
        <v>13.269</v>
      </c>
      <c r="AD203" s="32">
        <v>7.6820000000000004</v>
      </c>
      <c r="AE203" s="33">
        <v>18.521000000000001</v>
      </c>
      <c r="AF203" s="33">
        <v>12.751073924731159</v>
      </c>
      <c r="AG203" s="34">
        <v>12.69</v>
      </c>
      <c r="AH203" s="32">
        <v>4.1020000000000003</v>
      </c>
      <c r="AI203" s="33">
        <v>17.379000000000001</v>
      </c>
      <c r="AJ203" s="33">
        <v>9.9542840277777582</v>
      </c>
      <c r="AK203" s="34">
        <v>10.063000000000001</v>
      </c>
      <c r="AL203" s="35">
        <v>2.41</v>
      </c>
      <c r="AM203" s="36">
        <v>6.6740000000000004</v>
      </c>
      <c r="AN203" s="36">
        <v>4.7103749999999982</v>
      </c>
      <c r="AO203" s="37">
        <v>4.6230000000000002</v>
      </c>
      <c r="AP203" s="35">
        <v>0.121</v>
      </c>
      <c r="AQ203" s="36">
        <v>0.56299999999999994</v>
      </c>
      <c r="AR203" s="36">
        <v>0.22089583333333304</v>
      </c>
      <c r="AS203" s="37">
        <v>0.23200000000000001</v>
      </c>
      <c r="AT203" s="32">
        <v>-0.66200000000000003</v>
      </c>
      <c r="AU203" s="33">
        <v>0.67400000000000004</v>
      </c>
      <c r="AV203" s="33">
        <v>7.5713709677418056E-2</v>
      </c>
      <c r="AW203" s="34">
        <v>0.121</v>
      </c>
    </row>
    <row r="204" spans="1:49" x14ac:dyDescent="0.25">
      <c r="A204" s="31">
        <v>2014</v>
      </c>
      <c r="B204" s="32">
        <v>-0.10199999999999999</v>
      </c>
      <c r="C204" s="33">
        <v>0.56299999999999994</v>
      </c>
      <c r="D204" s="33">
        <v>0.12642069892473226</v>
      </c>
      <c r="E204" s="34">
        <v>0.121</v>
      </c>
      <c r="F204" s="32">
        <v>0.01</v>
      </c>
      <c r="G204" s="33">
        <v>0.45300000000000001</v>
      </c>
      <c r="H204" s="33">
        <v>0.12347247023809486</v>
      </c>
      <c r="I204" s="34">
        <v>0.121</v>
      </c>
      <c r="J204" s="32">
        <v>0.01</v>
      </c>
      <c r="K204" s="33">
        <v>4.2069999999999999</v>
      </c>
      <c r="L204" s="33">
        <v>0.555731182795697</v>
      </c>
      <c r="M204" s="34">
        <v>0.23200000000000001</v>
      </c>
      <c r="N204" s="32">
        <v>0.01</v>
      </c>
      <c r="O204" s="33">
        <v>7.0789999999999997</v>
      </c>
      <c r="P204" s="33">
        <v>2.5218604166666672</v>
      </c>
      <c r="Q204" s="34">
        <v>2.5169999999999999</v>
      </c>
      <c r="R204" s="32">
        <v>1.4390000000000001</v>
      </c>
      <c r="S204" s="33">
        <v>9.2750000000000004</v>
      </c>
      <c r="T204" s="33">
        <v>4.6382674731182822</v>
      </c>
      <c r="U204" s="34">
        <v>4.2069999999999999</v>
      </c>
      <c r="V204" s="32">
        <v>3.2610000000000001</v>
      </c>
      <c r="W204" s="33">
        <v>13.942</v>
      </c>
      <c r="X204" s="33">
        <v>7.2021062499999831</v>
      </c>
      <c r="Y204" s="34">
        <v>6.8769999999999998</v>
      </c>
      <c r="Z204" s="32">
        <v>5.7569999999999997</v>
      </c>
      <c r="AA204" s="33">
        <v>18.331</v>
      </c>
      <c r="AB204" s="33">
        <v>12.294047043010725</v>
      </c>
      <c r="AC204" s="34">
        <v>12.207000000000001</v>
      </c>
      <c r="AD204" s="32">
        <v>6.9779999999999998</v>
      </c>
      <c r="AE204" s="33">
        <v>18.045000000000002</v>
      </c>
      <c r="AF204" s="33">
        <v>11.82282661290319</v>
      </c>
      <c r="AG204" s="34">
        <v>11.625</v>
      </c>
      <c r="AH204" s="32">
        <v>3.0489999999999999</v>
      </c>
      <c r="AI204" s="33">
        <v>14.324999999999999</v>
      </c>
      <c r="AJ204" s="33">
        <v>9.3527618055555219</v>
      </c>
      <c r="AK204" s="34">
        <v>9.4719999999999995</v>
      </c>
      <c r="AL204" s="32">
        <v>0.89300000000000002</v>
      </c>
      <c r="AM204" s="33">
        <v>10.846</v>
      </c>
      <c r="AN204" s="33">
        <v>5.3933837365591062</v>
      </c>
      <c r="AO204" s="34">
        <v>5.2439999999999998</v>
      </c>
      <c r="AP204" s="35">
        <v>0.23200000000000001</v>
      </c>
      <c r="AQ204" s="36">
        <v>4.415</v>
      </c>
      <c r="AR204" s="36">
        <v>2.5130833333333324</v>
      </c>
      <c r="AS204" s="37">
        <v>2.6240000000000001</v>
      </c>
      <c r="AT204" s="32"/>
      <c r="AU204" s="33"/>
      <c r="AV204" s="33"/>
      <c r="AW204" s="34"/>
    </row>
    <row r="205" spans="1:49" x14ac:dyDescent="0.25">
      <c r="A205" s="31">
        <v>2015</v>
      </c>
      <c r="B205" s="32"/>
      <c r="C205" s="33"/>
      <c r="D205" s="33"/>
      <c r="E205" s="34"/>
      <c r="F205" s="32"/>
      <c r="G205" s="33"/>
      <c r="H205" s="33"/>
      <c r="I205" s="34"/>
      <c r="J205" s="32"/>
      <c r="K205" s="33"/>
      <c r="L205" s="33"/>
      <c r="M205" s="34"/>
      <c r="N205" s="32">
        <v>0.01</v>
      </c>
      <c r="O205" s="33">
        <v>8.7789999999999999</v>
      </c>
      <c r="P205" s="33">
        <v>3.4819458333333255</v>
      </c>
      <c r="Q205" s="34">
        <v>3.5779999999999998</v>
      </c>
      <c r="R205" s="32">
        <v>1.98</v>
      </c>
      <c r="S205" s="33">
        <v>12.11</v>
      </c>
      <c r="T205" s="33">
        <v>5.7970013440860058</v>
      </c>
      <c r="U205" s="34">
        <v>5.5519999999999996</v>
      </c>
      <c r="V205" s="32">
        <v>4.3109999999999999</v>
      </c>
      <c r="W205" s="33">
        <v>19.187000000000001</v>
      </c>
      <c r="X205" s="33">
        <v>10.407963888888874</v>
      </c>
      <c r="Y205" s="34">
        <v>9.8659999999999997</v>
      </c>
      <c r="Z205" s="32">
        <v>6.7750000000000004</v>
      </c>
      <c r="AA205" s="33">
        <v>19.567</v>
      </c>
      <c r="AB205" s="33">
        <v>12.620559139784904</v>
      </c>
      <c r="AC205" s="34">
        <v>12.401</v>
      </c>
      <c r="AD205" s="32">
        <v>6.5730000000000004</v>
      </c>
      <c r="AE205" s="33">
        <v>17.475000000000001</v>
      </c>
      <c r="AF205" s="33">
        <v>11.034578472222199</v>
      </c>
      <c r="AG205" s="34">
        <v>10.846</v>
      </c>
      <c r="AH205" s="32">
        <v>3.9980000000000002</v>
      </c>
      <c r="AI205" s="33">
        <v>15.473000000000001</v>
      </c>
      <c r="AJ205" s="33">
        <v>8.9588791666666587</v>
      </c>
      <c r="AK205" s="34">
        <v>8.7789999999999999</v>
      </c>
      <c r="AL205" s="32">
        <v>0.56299999999999994</v>
      </c>
      <c r="AM205" s="33">
        <v>11.625</v>
      </c>
      <c r="AN205" s="33">
        <v>5.9413461021505336</v>
      </c>
      <c r="AO205" s="34">
        <v>5.86</v>
      </c>
      <c r="AP205" s="32"/>
      <c r="AQ205" s="33"/>
      <c r="AR205" s="33"/>
      <c r="AS205" s="34"/>
      <c r="AT205" s="35">
        <v>0.121</v>
      </c>
      <c r="AU205" s="36">
        <v>0.56299999999999994</v>
      </c>
      <c r="AV205" s="36">
        <v>0.28145108695652449</v>
      </c>
      <c r="AW205" s="37">
        <v>0.23200000000000001</v>
      </c>
    </row>
    <row r="206" spans="1:49" x14ac:dyDescent="0.25">
      <c r="A206" s="31">
        <v>2016</v>
      </c>
      <c r="B206" s="32">
        <v>0.01</v>
      </c>
      <c r="C206" s="33">
        <v>0.56299999999999994</v>
      </c>
      <c r="D206" s="33">
        <v>0.18213978494623789</v>
      </c>
      <c r="E206" s="34">
        <v>0.121</v>
      </c>
      <c r="F206" s="50">
        <v>-0.66200000000000003</v>
      </c>
      <c r="G206" s="44">
        <v>0.78400000000000003</v>
      </c>
      <c r="H206" s="44">
        <v>0.1621889367816092</v>
      </c>
      <c r="I206" s="52">
        <v>0.121</v>
      </c>
      <c r="J206" s="50">
        <v>0.01</v>
      </c>
      <c r="K206" s="44">
        <v>4.8310000000000004</v>
      </c>
      <c r="L206" s="44">
        <v>1.2675534722222255</v>
      </c>
      <c r="M206" s="52">
        <v>0.89300000000000002</v>
      </c>
      <c r="N206" s="50">
        <v>0.121</v>
      </c>
      <c r="O206" s="44">
        <v>6.7750000000000004</v>
      </c>
      <c r="P206" s="44">
        <v>3.452038194444444</v>
      </c>
      <c r="Q206" s="52">
        <v>3.367</v>
      </c>
      <c r="R206" s="278">
        <v>2.52</v>
      </c>
      <c r="S206" s="279">
        <v>11.43</v>
      </c>
      <c r="T206" s="279">
        <v>5.43</v>
      </c>
      <c r="U206" s="280">
        <v>4.99</v>
      </c>
      <c r="V206" s="275">
        <v>4.0999999999999996</v>
      </c>
      <c r="W206" s="276">
        <v>15.95</v>
      </c>
      <c r="X206" s="276">
        <v>8.81</v>
      </c>
      <c r="Y206" s="277">
        <v>8.2799999999999994</v>
      </c>
      <c r="Z206" s="340">
        <v>7.0789999999999997</v>
      </c>
      <c r="AA206" s="341">
        <v>16.045999999999999</v>
      </c>
      <c r="AB206" s="341">
        <v>10.903006410256399</v>
      </c>
      <c r="AC206" s="342">
        <v>10.651</v>
      </c>
      <c r="AD206" s="32"/>
      <c r="AE206" s="33"/>
      <c r="AF206" s="33"/>
      <c r="AG206" s="34"/>
      <c r="AH206" s="32"/>
      <c r="AI206" s="33"/>
      <c r="AJ206" s="33"/>
      <c r="AK206" s="34"/>
      <c r="AL206" s="32"/>
      <c r="AM206" s="33"/>
      <c r="AN206" s="33"/>
      <c r="AO206" s="34"/>
      <c r="AP206" s="32"/>
      <c r="AQ206" s="33"/>
      <c r="AR206" s="33"/>
      <c r="AS206" s="34"/>
      <c r="AT206" s="32"/>
      <c r="AU206" s="33"/>
      <c r="AV206" s="33"/>
      <c r="AW206" s="34"/>
    </row>
    <row r="207" spans="1:49" x14ac:dyDescent="0.25">
      <c r="A207" s="115" t="s">
        <v>488</v>
      </c>
      <c r="B207" s="29"/>
      <c r="C207" s="29"/>
      <c r="D207" s="29"/>
      <c r="E207" s="29"/>
      <c r="F207" s="29"/>
      <c r="G207" s="29"/>
      <c r="H207" s="29"/>
      <c r="I207" s="29"/>
      <c r="J207" s="38"/>
      <c r="K207" s="38"/>
      <c r="L207" s="38"/>
      <c r="M207" s="38"/>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38"/>
      <c r="AQ207" s="38"/>
      <c r="AR207" s="38"/>
      <c r="AS207" s="38"/>
      <c r="AT207" s="29"/>
      <c r="AU207" s="29"/>
      <c r="AV207" s="29"/>
      <c r="AW207" s="30"/>
    </row>
    <row r="208" spans="1:49" x14ac:dyDescent="0.25">
      <c r="A208" s="31">
        <v>2019</v>
      </c>
      <c r="B208" s="32"/>
      <c r="C208" s="33"/>
      <c r="D208" s="33"/>
      <c r="E208" s="34"/>
      <c r="F208" s="32"/>
      <c r="G208" s="33"/>
      <c r="H208" s="33"/>
      <c r="I208" s="34"/>
      <c r="J208" s="35"/>
      <c r="K208" s="36"/>
      <c r="L208" s="36"/>
      <c r="M208" s="37"/>
      <c r="N208" s="35"/>
      <c r="O208" s="36"/>
      <c r="P208" s="36"/>
      <c r="Q208" s="37"/>
      <c r="R208" s="41"/>
      <c r="S208" s="42"/>
      <c r="T208" s="42"/>
      <c r="U208" s="43"/>
      <c r="V208" s="50"/>
      <c r="W208" s="44"/>
      <c r="X208" s="44"/>
      <c r="Y208" s="52"/>
      <c r="Z208" s="32"/>
      <c r="AA208" s="33"/>
      <c r="AB208" s="33"/>
      <c r="AC208" s="34"/>
      <c r="AD208" s="32"/>
      <c r="AE208" s="33"/>
      <c r="AF208" s="33"/>
      <c r="AG208" s="34"/>
      <c r="AH208" s="32"/>
      <c r="AI208" s="33"/>
      <c r="AJ208" s="33"/>
      <c r="AK208" s="34"/>
      <c r="AL208" s="106">
        <v>-1.456</v>
      </c>
      <c r="AM208" s="36">
        <v>6.7750000000000004</v>
      </c>
      <c r="AN208" s="36">
        <v>2.2409282407407458</v>
      </c>
      <c r="AO208" s="37">
        <v>2.1949999999999998</v>
      </c>
      <c r="AP208" s="41"/>
      <c r="AQ208" s="36"/>
      <c r="AR208" s="36"/>
      <c r="AS208" s="37"/>
      <c r="AT208" s="32"/>
      <c r="AU208" s="33"/>
      <c r="AV208" s="33"/>
      <c r="AW208" s="34"/>
    </row>
    <row r="209" spans="1:49" s="84" customFormat="1" x14ac:dyDescent="0.25">
      <c r="A209" s="51" t="s">
        <v>676</v>
      </c>
      <c r="B209" s="50"/>
      <c r="C209" s="44"/>
      <c r="D209" s="44"/>
      <c r="E209" s="52"/>
      <c r="F209" s="50"/>
      <c r="G209" s="44"/>
      <c r="H209" s="44"/>
      <c r="I209" s="52"/>
      <c r="J209" s="50"/>
      <c r="K209" s="44"/>
      <c r="L209" s="44"/>
      <c r="M209" s="52"/>
      <c r="N209" s="50"/>
      <c r="O209" s="44"/>
      <c r="P209" s="44"/>
      <c r="Q209" s="52"/>
      <c r="R209" s="50"/>
      <c r="S209" s="44"/>
      <c r="T209" s="44"/>
      <c r="U209" s="52"/>
      <c r="V209" s="41">
        <v>3.5779999999999998</v>
      </c>
      <c r="W209" s="42">
        <v>15.473000000000001</v>
      </c>
      <c r="X209" s="42">
        <v>8.2771333333333299</v>
      </c>
      <c r="Y209" s="43">
        <v>7.8819999999999997</v>
      </c>
      <c r="Z209" s="41">
        <v>5.0369999999999999</v>
      </c>
      <c r="AA209" s="42">
        <v>18.616</v>
      </c>
      <c r="AB209" s="42">
        <v>11.675759963768096</v>
      </c>
      <c r="AC209" s="43">
        <v>11.722</v>
      </c>
      <c r="AD209" s="50">
        <v>7.8819999999999997</v>
      </c>
      <c r="AE209" s="44">
        <v>18.806000000000001</v>
      </c>
      <c r="AF209" s="44">
        <v>12.925724462365583</v>
      </c>
      <c r="AG209" s="52">
        <v>12.69</v>
      </c>
      <c r="AH209" s="50">
        <v>3.9980000000000002</v>
      </c>
      <c r="AI209" s="44">
        <v>16.045999999999999</v>
      </c>
      <c r="AJ209" s="44">
        <v>9.0340722222222158</v>
      </c>
      <c r="AK209" s="52">
        <v>8.68</v>
      </c>
      <c r="AL209" s="50">
        <v>0.23200000000000001</v>
      </c>
      <c r="AM209" s="44">
        <v>10.259</v>
      </c>
      <c r="AN209" s="44">
        <v>4.6919341397849372</v>
      </c>
      <c r="AO209" s="52">
        <v>4.9340000000000002</v>
      </c>
      <c r="AP209" s="50"/>
      <c r="AQ209" s="44"/>
      <c r="AR209" s="44"/>
      <c r="AS209" s="52"/>
      <c r="AT209" s="50"/>
      <c r="AU209" s="44"/>
      <c r="AV209" s="44"/>
      <c r="AW209" s="52"/>
    </row>
    <row r="210" spans="1:49" s="84" customFormat="1" x14ac:dyDescent="0.25">
      <c r="A210" s="51" t="s">
        <v>677</v>
      </c>
      <c r="B210" s="50"/>
      <c r="C210" s="44"/>
      <c r="D210" s="44"/>
      <c r="E210" s="52"/>
      <c r="F210" s="50"/>
      <c r="G210" s="44"/>
      <c r="H210" s="44"/>
      <c r="I210" s="52"/>
      <c r="J210" s="50"/>
      <c r="K210" s="44"/>
      <c r="L210" s="44"/>
      <c r="M210" s="52"/>
      <c r="N210" s="50"/>
      <c r="O210" s="44"/>
      <c r="P210" s="44"/>
      <c r="Q210" s="52"/>
      <c r="R210" s="50"/>
      <c r="S210" s="44"/>
      <c r="T210" s="44"/>
      <c r="U210" s="52"/>
      <c r="V210" s="50"/>
      <c r="W210" s="44"/>
      <c r="X210" s="44"/>
      <c r="Y210" s="52"/>
      <c r="Z210" s="50"/>
      <c r="AA210" s="44"/>
      <c r="AB210" s="44"/>
      <c r="AC210" s="52"/>
      <c r="AD210" s="50">
        <v>7.9829999999999997</v>
      </c>
      <c r="AE210" s="44">
        <v>18.806000000000001</v>
      </c>
      <c r="AF210" s="44">
        <v>12.977409274193523</v>
      </c>
      <c r="AG210" s="52">
        <v>12.69</v>
      </c>
      <c r="AH210" s="41">
        <v>4.5190000000000001</v>
      </c>
      <c r="AI210" s="42">
        <v>16.045999999999999</v>
      </c>
      <c r="AJ210" s="42">
        <v>9.9441237745098032</v>
      </c>
      <c r="AK210" s="43">
        <v>9.7680000000000007</v>
      </c>
      <c r="AL210" s="50"/>
      <c r="AM210" s="44"/>
      <c r="AN210" s="44"/>
      <c r="AO210" s="52"/>
      <c r="AP210" s="50"/>
      <c r="AQ210" s="44"/>
      <c r="AR210" s="44"/>
      <c r="AS210" s="52"/>
      <c r="AT210" s="50"/>
      <c r="AU210" s="44"/>
      <c r="AV210" s="44"/>
      <c r="AW210" s="52"/>
    </row>
    <row r="211" spans="1:49" s="84" customFormat="1" x14ac:dyDescent="0.25">
      <c r="A211" s="51">
        <v>2021</v>
      </c>
      <c r="B211" s="50"/>
      <c r="C211" s="44"/>
      <c r="D211" s="44"/>
      <c r="E211" s="52"/>
      <c r="F211" s="50"/>
      <c r="G211" s="44"/>
      <c r="H211" s="44"/>
      <c r="I211" s="52"/>
      <c r="J211" s="50"/>
      <c r="K211" s="44"/>
      <c r="L211" s="44"/>
      <c r="M211" s="52"/>
      <c r="N211" s="50"/>
      <c r="O211" s="44"/>
      <c r="P211" s="44"/>
      <c r="Q211" s="52"/>
      <c r="R211" s="50"/>
      <c r="S211" s="44"/>
      <c r="T211" s="44"/>
      <c r="U211" s="52"/>
      <c r="V211" s="50"/>
      <c r="W211" s="44"/>
      <c r="X211" s="44"/>
      <c r="Y211" s="52"/>
      <c r="Z211" s="50">
        <v>9.077</v>
      </c>
      <c r="AA211" s="44">
        <v>20.138000000000002</v>
      </c>
      <c r="AB211" s="44">
        <v>14.047520833333298</v>
      </c>
      <c r="AC211" s="52">
        <v>13.75</v>
      </c>
      <c r="AD211" s="50">
        <v>6.37</v>
      </c>
      <c r="AE211" s="44">
        <v>19.661999999999999</v>
      </c>
      <c r="AF211" s="44">
        <v>12.564341397849448</v>
      </c>
      <c r="AG211" s="52">
        <v>12.545500000000001</v>
      </c>
      <c r="AH211" s="50">
        <v>2.41</v>
      </c>
      <c r="AI211" s="44">
        <v>15.282</v>
      </c>
      <c r="AJ211" s="44">
        <v>8.8650763888888822</v>
      </c>
      <c r="AK211" s="52">
        <v>8.5809999999999995</v>
      </c>
      <c r="AL211" s="41">
        <v>-0.437</v>
      </c>
      <c r="AM211" s="42">
        <v>9.4719999999999995</v>
      </c>
      <c r="AN211" s="42">
        <v>5.7666736111111119</v>
      </c>
      <c r="AO211" s="43">
        <v>5.6550000000000002</v>
      </c>
      <c r="AP211" s="50"/>
      <c r="AQ211" s="44"/>
      <c r="AR211" s="44"/>
      <c r="AS211" s="52"/>
      <c r="AT211" s="50"/>
      <c r="AU211" s="44"/>
      <c r="AV211" s="44"/>
      <c r="AW211" s="52"/>
    </row>
    <row r="212" spans="1:49" x14ac:dyDescent="0.25">
      <c r="A212" s="115" t="s">
        <v>487</v>
      </c>
      <c r="B212" s="29"/>
      <c r="C212" s="29"/>
      <c r="D212" s="29"/>
      <c r="E212" s="29"/>
      <c r="F212" s="29"/>
      <c r="G212" s="29"/>
      <c r="H212" s="29"/>
      <c r="I212" s="29"/>
      <c r="J212" s="38"/>
      <c r="K212" s="38"/>
      <c r="L212" s="38"/>
      <c r="M212" s="38"/>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38"/>
      <c r="AQ212" s="38"/>
      <c r="AR212" s="38"/>
      <c r="AS212" s="38"/>
      <c r="AT212" s="29"/>
      <c r="AU212" s="29"/>
      <c r="AV212" s="29"/>
      <c r="AW212" s="30"/>
    </row>
    <row r="213" spans="1:49" x14ac:dyDescent="0.25">
      <c r="A213" s="31">
        <v>2015</v>
      </c>
      <c r="B213" s="32"/>
      <c r="C213" s="33"/>
      <c r="D213" s="33"/>
      <c r="E213" s="34"/>
      <c r="F213" s="32"/>
      <c r="G213" s="33"/>
      <c r="H213" s="33"/>
      <c r="I213" s="34"/>
      <c r="J213" s="35"/>
      <c r="K213" s="36"/>
      <c r="L213" s="36"/>
      <c r="M213" s="37"/>
      <c r="N213" s="35"/>
      <c r="O213" s="36"/>
      <c r="P213" s="36"/>
      <c r="Q213" s="37"/>
      <c r="R213" s="32"/>
      <c r="S213" s="33"/>
      <c r="T213" s="33"/>
      <c r="U213" s="34"/>
      <c r="V213" s="32"/>
      <c r="W213" s="33"/>
      <c r="X213" s="33"/>
      <c r="Y213" s="34"/>
      <c r="Z213" s="32"/>
      <c r="AA213" s="33"/>
      <c r="AB213" s="33"/>
      <c r="AC213" s="34"/>
      <c r="AD213" s="32"/>
      <c r="AE213" s="33"/>
      <c r="AF213" s="33"/>
      <c r="AG213" s="34"/>
      <c r="AH213" s="32"/>
      <c r="AI213" s="33"/>
      <c r="AJ213" s="33"/>
      <c r="AK213" s="34"/>
      <c r="AL213" s="32"/>
      <c r="AM213" s="33"/>
      <c r="AN213" s="33"/>
      <c r="AO213" s="34"/>
      <c r="AP213" s="41"/>
      <c r="AQ213" s="36"/>
      <c r="AR213" s="36"/>
      <c r="AS213" s="37"/>
      <c r="AT213" s="35">
        <v>-0.88700000000000001</v>
      </c>
      <c r="AU213" s="36">
        <v>0.23200000000000001</v>
      </c>
      <c r="AV213" s="36">
        <v>-4.3888586956521744E-2</v>
      </c>
      <c r="AW213" s="37">
        <v>0.01</v>
      </c>
    </row>
    <row r="214" spans="1:49" x14ac:dyDescent="0.25">
      <c r="A214" s="31">
        <v>2016</v>
      </c>
      <c r="B214" s="32">
        <v>-0.32500000000000001</v>
      </c>
      <c r="C214" s="33">
        <v>0.23200000000000001</v>
      </c>
      <c r="D214" s="33">
        <v>5.5424059139784758E-2</v>
      </c>
      <c r="E214" s="34">
        <v>0.121</v>
      </c>
      <c r="F214" s="32">
        <v>-0.10199999999999999</v>
      </c>
      <c r="G214" s="33">
        <v>0.23200000000000001</v>
      </c>
      <c r="H214" s="33">
        <v>0.15063002873563267</v>
      </c>
      <c r="I214" s="34">
        <v>0.121</v>
      </c>
      <c r="J214" s="107">
        <v>-2.61</v>
      </c>
      <c r="K214" s="33">
        <v>6.37</v>
      </c>
      <c r="L214" s="33">
        <v>1.2242944444444392</v>
      </c>
      <c r="M214" s="34">
        <v>0.89300000000000002</v>
      </c>
      <c r="N214" s="32">
        <v>0.34300000000000003</v>
      </c>
      <c r="O214" s="33">
        <v>8.5809999999999995</v>
      </c>
      <c r="P214" s="33">
        <v>3.6917833333333299</v>
      </c>
      <c r="Q214" s="34">
        <v>3.367</v>
      </c>
      <c r="R214" s="32">
        <v>2.0880000000000001</v>
      </c>
      <c r="S214" s="33">
        <v>11.625</v>
      </c>
      <c r="T214" s="33">
        <v>5.5632352150537434</v>
      </c>
      <c r="U214" s="34">
        <v>5.0369999999999999</v>
      </c>
      <c r="V214" s="32">
        <v>3.8929999999999998</v>
      </c>
      <c r="W214" s="33">
        <v>17.283999999999999</v>
      </c>
      <c r="X214" s="33">
        <v>9.0914444444444324</v>
      </c>
      <c r="Y214" s="34">
        <v>8.4809999999999999</v>
      </c>
      <c r="Z214" s="32">
        <v>6.0640000000000001</v>
      </c>
      <c r="AA214" s="33">
        <v>18.995999999999999</v>
      </c>
      <c r="AB214" s="33">
        <v>12.0663595430107</v>
      </c>
      <c r="AC214" s="34">
        <v>11.819000000000001</v>
      </c>
      <c r="AD214" s="32">
        <v>5.45</v>
      </c>
      <c r="AE214" s="33">
        <v>17.95</v>
      </c>
      <c r="AF214" s="33">
        <v>11.610818548387092</v>
      </c>
      <c r="AG214" s="34">
        <v>11.528</v>
      </c>
      <c r="AH214" s="32">
        <v>4.2069999999999999</v>
      </c>
      <c r="AI214" s="33">
        <v>14.996</v>
      </c>
      <c r="AJ214" s="33">
        <v>8.6702756944444221</v>
      </c>
      <c r="AK214" s="34">
        <v>8.4809999999999999</v>
      </c>
      <c r="AL214" s="32">
        <v>1.1120000000000001</v>
      </c>
      <c r="AM214" s="33">
        <v>10.553000000000001</v>
      </c>
      <c r="AN214" s="33">
        <v>4.9620483870967407</v>
      </c>
      <c r="AO214" s="34">
        <v>4.9340000000000002</v>
      </c>
      <c r="AP214" s="41">
        <v>0.121</v>
      </c>
      <c r="AQ214" s="36">
        <v>4.8310000000000004</v>
      </c>
      <c r="AR214" s="36">
        <v>1.53968827160494</v>
      </c>
      <c r="AS214" s="37">
        <v>1.1120000000000001</v>
      </c>
      <c r="AT214" s="32">
        <v>0.23200000000000001</v>
      </c>
      <c r="AU214" s="33">
        <v>0.34300000000000003</v>
      </c>
      <c r="AV214" s="33">
        <v>0.23945967741936253</v>
      </c>
      <c r="AW214" s="34">
        <v>0.23200000000000001</v>
      </c>
    </row>
    <row r="215" spans="1:49" s="84" customFormat="1" x14ac:dyDescent="0.25">
      <c r="A215" s="51">
        <v>2017</v>
      </c>
      <c r="B215" s="50">
        <v>0.23200000000000001</v>
      </c>
      <c r="C215" s="44">
        <v>0.23200000000000001</v>
      </c>
      <c r="D215" s="44">
        <v>0.2320000000000067</v>
      </c>
      <c r="E215" s="52">
        <v>0.23200000000000001</v>
      </c>
      <c r="F215" s="50">
        <v>0.23200000000000001</v>
      </c>
      <c r="G215" s="44">
        <v>0.34300000000000003</v>
      </c>
      <c r="H215" s="44">
        <v>0.23307366071429014</v>
      </c>
      <c r="I215" s="52">
        <v>0.23200000000000001</v>
      </c>
      <c r="J215" s="50">
        <v>0.23200000000000001</v>
      </c>
      <c r="K215" s="44">
        <v>5.5519999999999996</v>
      </c>
      <c r="L215" s="44">
        <v>1.5858911290322597</v>
      </c>
      <c r="M215" s="52">
        <v>1.2210000000000001</v>
      </c>
      <c r="N215" s="50">
        <v>0.23200000000000001</v>
      </c>
      <c r="O215" s="44">
        <v>7.8819999999999997</v>
      </c>
      <c r="P215" s="44">
        <v>3.3177215277777741</v>
      </c>
      <c r="Q215" s="52">
        <v>2.9430000000000001</v>
      </c>
      <c r="R215" s="50"/>
      <c r="S215" s="44"/>
      <c r="T215" s="44"/>
      <c r="U215" s="52"/>
      <c r="V215" s="50"/>
      <c r="W215" s="44"/>
      <c r="X215" s="44"/>
      <c r="Y215" s="52"/>
      <c r="Z215" s="50"/>
      <c r="AA215" s="44"/>
      <c r="AB215" s="44"/>
      <c r="AC215" s="52"/>
      <c r="AD215" s="50">
        <v>7.4809999999999999</v>
      </c>
      <c r="AE215" s="44">
        <v>16.808</v>
      </c>
      <c r="AF215" s="44">
        <v>11.606932123655879</v>
      </c>
      <c r="AG215" s="52">
        <v>11.430999999999999</v>
      </c>
      <c r="AH215" s="50">
        <v>2.3029999999999999</v>
      </c>
      <c r="AI215" s="44">
        <v>15.569000000000001</v>
      </c>
      <c r="AJ215" s="44">
        <v>8.5236680555555537</v>
      </c>
      <c r="AK215" s="52">
        <v>8.3819999999999997</v>
      </c>
      <c r="AL215" s="50">
        <v>0.121</v>
      </c>
      <c r="AM215" s="44">
        <v>7.782</v>
      </c>
      <c r="AN215" s="44">
        <v>3.0897627688171969</v>
      </c>
      <c r="AO215" s="52">
        <v>3.0489999999999999</v>
      </c>
      <c r="AP215" s="41"/>
      <c r="AQ215" s="42"/>
      <c r="AR215" s="42"/>
      <c r="AS215" s="43"/>
      <c r="AT215" s="50"/>
      <c r="AU215" s="44"/>
      <c r="AV215" s="44"/>
      <c r="AW215" s="52"/>
    </row>
    <row r="216" spans="1:49" s="84" customFormat="1" x14ac:dyDescent="0.25">
      <c r="A216" s="51">
        <v>2018</v>
      </c>
      <c r="B216" s="41">
        <v>0.121</v>
      </c>
      <c r="C216" s="42">
        <v>0.23200000000000001</v>
      </c>
      <c r="D216" s="42">
        <v>0.22684134615384563</v>
      </c>
      <c r="E216" s="43">
        <v>0.23200000000000001</v>
      </c>
      <c r="F216" s="50">
        <v>-0.21299999999999999</v>
      </c>
      <c r="G216" s="44">
        <v>2.1949999999999998</v>
      </c>
      <c r="H216" s="44">
        <v>0.34337648809524884</v>
      </c>
      <c r="I216" s="52">
        <v>0.23200000000000001</v>
      </c>
      <c r="J216" s="50">
        <v>-0.32500000000000001</v>
      </c>
      <c r="K216" s="44">
        <v>4.9340000000000002</v>
      </c>
      <c r="L216" s="44">
        <v>0.68936088709677312</v>
      </c>
      <c r="M216" s="52">
        <v>0.23200000000000001</v>
      </c>
      <c r="N216" s="50">
        <v>0.121</v>
      </c>
      <c r="O216" s="44">
        <v>7.3810000000000002</v>
      </c>
      <c r="P216" s="44">
        <v>2.6847270833333359</v>
      </c>
      <c r="Q216" s="52">
        <v>2.41</v>
      </c>
      <c r="R216" s="50">
        <v>1.98</v>
      </c>
      <c r="S216" s="44">
        <v>10.553000000000001</v>
      </c>
      <c r="T216" s="44">
        <v>5.4747392473118124</v>
      </c>
      <c r="U216" s="52">
        <v>5.141</v>
      </c>
      <c r="V216" s="50">
        <v>3.472</v>
      </c>
      <c r="W216" s="44">
        <v>15.282</v>
      </c>
      <c r="X216" s="44">
        <v>8.7696097222222082</v>
      </c>
      <c r="Y216" s="52">
        <v>8.3819999999999997</v>
      </c>
      <c r="Z216" s="50">
        <v>6.1660000000000004</v>
      </c>
      <c r="AA216" s="44">
        <v>18.14</v>
      </c>
      <c r="AB216" s="44">
        <v>12.709488575268812</v>
      </c>
      <c r="AC216" s="52">
        <v>12.593999999999999</v>
      </c>
      <c r="AD216" s="50">
        <v>5.7569999999999997</v>
      </c>
      <c r="AE216" s="44">
        <v>18.331</v>
      </c>
      <c r="AF216" s="44">
        <v>11.840702284946207</v>
      </c>
      <c r="AG216" s="52">
        <v>11.528</v>
      </c>
      <c r="AH216" s="50">
        <v>1.4390000000000001</v>
      </c>
      <c r="AI216" s="44">
        <v>14.709</v>
      </c>
      <c r="AJ216" s="44">
        <v>8.0999763888888747</v>
      </c>
      <c r="AK216" s="52">
        <v>8.1820000000000004</v>
      </c>
      <c r="AL216" s="205">
        <v>-2.2610000000000001</v>
      </c>
      <c r="AM216" s="44">
        <v>11.819000000000001</v>
      </c>
      <c r="AN216" s="44">
        <v>4.5780147849462232</v>
      </c>
      <c r="AO216" s="52">
        <v>4.7270000000000003</v>
      </c>
      <c r="AP216" s="50"/>
      <c r="AQ216" s="44"/>
      <c r="AR216" s="44"/>
      <c r="AS216" s="52"/>
      <c r="AT216" s="50"/>
      <c r="AU216" s="44"/>
      <c r="AV216" s="44"/>
      <c r="AW216" s="52"/>
    </row>
    <row r="217" spans="1:49" s="84" customFormat="1" x14ac:dyDescent="0.25">
      <c r="A217" s="51">
        <v>2019</v>
      </c>
      <c r="B217" s="41"/>
      <c r="C217" s="42"/>
      <c r="D217" s="42"/>
      <c r="E217" s="43"/>
      <c r="F217" s="50"/>
      <c r="G217" s="44"/>
      <c r="H217" s="44"/>
      <c r="I217" s="52"/>
      <c r="J217" s="50"/>
      <c r="K217" s="44"/>
      <c r="L217" s="44"/>
      <c r="M217" s="52"/>
      <c r="N217" s="41">
        <v>0.56299999999999994</v>
      </c>
      <c r="O217" s="42">
        <v>7.6820000000000004</v>
      </c>
      <c r="P217" s="42">
        <v>3.2304791666666679</v>
      </c>
      <c r="Q217" s="43">
        <v>2.73</v>
      </c>
      <c r="R217" s="50">
        <v>0.34300000000000003</v>
      </c>
      <c r="S217" s="44">
        <v>10.161</v>
      </c>
      <c r="T217" s="44">
        <v>4.9245409946236363</v>
      </c>
      <c r="U217" s="52">
        <v>4.6230000000000002</v>
      </c>
      <c r="V217" s="50">
        <v>2.8370000000000002</v>
      </c>
      <c r="W217" s="44">
        <v>13.75</v>
      </c>
      <c r="X217" s="44">
        <v>7.3654638888888737</v>
      </c>
      <c r="Y217" s="52">
        <v>7.0789999999999997</v>
      </c>
      <c r="Z217" s="50">
        <v>6.0640000000000001</v>
      </c>
      <c r="AA217" s="44">
        <v>17.760000000000002</v>
      </c>
      <c r="AB217" s="44">
        <v>11.539421370967711</v>
      </c>
      <c r="AC217" s="52">
        <v>11.236000000000001</v>
      </c>
      <c r="AD217" s="50">
        <v>7.0789999999999997</v>
      </c>
      <c r="AE217" s="44">
        <v>18.045000000000002</v>
      </c>
      <c r="AF217" s="44">
        <v>12.287215725806421</v>
      </c>
      <c r="AG217" s="52">
        <v>12.013</v>
      </c>
      <c r="AH217" s="50">
        <v>1.4390000000000001</v>
      </c>
      <c r="AI217" s="44">
        <v>16.427</v>
      </c>
      <c r="AJ217" s="44">
        <v>9.2307236111110953</v>
      </c>
      <c r="AK217" s="52">
        <v>9.077</v>
      </c>
      <c r="AL217" s="50">
        <v>0.121</v>
      </c>
      <c r="AM217" s="44">
        <v>7.3810000000000002</v>
      </c>
      <c r="AN217" s="44">
        <v>2.4814905913978418</v>
      </c>
      <c r="AO217" s="52">
        <v>2.5169999999999999</v>
      </c>
      <c r="AP217" s="50"/>
      <c r="AQ217" s="44"/>
      <c r="AR217" s="44"/>
      <c r="AS217" s="52"/>
      <c r="AT217" s="50"/>
      <c r="AU217" s="44"/>
      <c r="AV217" s="44"/>
      <c r="AW217" s="52"/>
    </row>
    <row r="218" spans="1:49" s="84" customFormat="1" x14ac:dyDescent="0.25">
      <c r="A218" s="51">
        <v>2020</v>
      </c>
      <c r="B218" s="50"/>
      <c r="C218" s="44"/>
      <c r="D218" s="44"/>
      <c r="E218" s="52"/>
      <c r="F218" s="50"/>
      <c r="G218" s="44"/>
      <c r="H218" s="44"/>
      <c r="I218" s="52"/>
      <c r="J218" s="50"/>
      <c r="K218" s="44"/>
      <c r="L218" s="44"/>
      <c r="M218" s="52"/>
      <c r="N218" s="50"/>
      <c r="O218" s="44"/>
      <c r="P218" s="44"/>
      <c r="Q218" s="52"/>
      <c r="R218" s="50"/>
      <c r="S218" s="44"/>
      <c r="T218" s="44"/>
      <c r="U218" s="52"/>
      <c r="V218" s="41">
        <v>3.5779999999999998</v>
      </c>
      <c r="W218" s="42">
        <v>15.473000000000001</v>
      </c>
      <c r="X218" s="42">
        <v>8.1780753968253919</v>
      </c>
      <c r="Y218" s="43">
        <v>7.6820000000000004</v>
      </c>
      <c r="Z218" s="50">
        <v>4.9340000000000002</v>
      </c>
      <c r="AA218" s="44">
        <v>18.806000000000001</v>
      </c>
      <c r="AB218" s="44">
        <v>11.811094086021486</v>
      </c>
      <c r="AC218" s="52">
        <v>11.625</v>
      </c>
      <c r="AD218" s="50">
        <v>7.6820000000000004</v>
      </c>
      <c r="AE218" s="44">
        <v>18.995999999999999</v>
      </c>
      <c r="AF218" s="44">
        <v>12.909124327956983</v>
      </c>
      <c r="AG218" s="52">
        <v>12.69</v>
      </c>
      <c r="AH218" s="50">
        <v>3.6829999999999998</v>
      </c>
      <c r="AI218" s="44">
        <v>16.140999999999998</v>
      </c>
      <c r="AJ218" s="44">
        <v>8.9920826388888777</v>
      </c>
      <c r="AK218" s="52">
        <v>8.68</v>
      </c>
      <c r="AL218" s="50">
        <v>0.121</v>
      </c>
      <c r="AM218" s="44">
        <v>10.259</v>
      </c>
      <c r="AN218" s="44">
        <v>4.631043682795684</v>
      </c>
      <c r="AO218" s="52">
        <v>4.8310000000000004</v>
      </c>
      <c r="AP218" s="50"/>
      <c r="AQ218" s="44"/>
      <c r="AR218" s="44"/>
      <c r="AS218" s="52"/>
      <c r="AT218" s="50"/>
      <c r="AU218" s="44"/>
      <c r="AV218" s="44"/>
      <c r="AW218" s="52"/>
    </row>
    <row r="219" spans="1:49" s="84" customFormat="1" x14ac:dyDescent="0.25">
      <c r="A219" s="51">
        <v>2021</v>
      </c>
      <c r="B219" s="50"/>
      <c r="C219" s="44"/>
      <c r="D219" s="44"/>
      <c r="E219" s="52"/>
      <c r="F219" s="50"/>
      <c r="G219" s="44"/>
      <c r="H219" s="44"/>
      <c r="I219" s="52"/>
      <c r="J219" s="50"/>
      <c r="K219" s="44"/>
      <c r="L219" s="44"/>
      <c r="M219" s="52"/>
      <c r="N219" s="50"/>
      <c r="O219" s="44"/>
      <c r="P219" s="44"/>
      <c r="Q219" s="52"/>
      <c r="R219" s="41">
        <v>3.1549999999999998</v>
      </c>
      <c r="S219" s="42">
        <v>12.69</v>
      </c>
      <c r="T219" s="42">
        <v>6.2249935897436028</v>
      </c>
      <c r="U219" s="43">
        <v>5.45</v>
      </c>
      <c r="V219" s="41">
        <v>3.472</v>
      </c>
      <c r="W219" s="42">
        <v>16.998999999999999</v>
      </c>
      <c r="X219" s="42">
        <v>9.6874499999999948</v>
      </c>
      <c r="Y219" s="43">
        <v>9.1760000000000002</v>
      </c>
      <c r="Z219" s="41">
        <v>6.7750000000000004</v>
      </c>
      <c r="AA219" s="42">
        <v>20.423999999999999</v>
      </c>
      <c r="AB219" s="42">
        <v>13.930871527777748</v>
      </c>
      <c r="AC219" s="43">
        <v>13.75</v>
      </c>
      <c r="AD219" s="50">
        <v>5.9619999999999997</v>
      </c>
      <c r="AE219" s="44">
        <v>19.948</v>
      </c>
      <c r="AF219" s="44">
        <v>12.559598790322545</v>
      </c>
      <c r="AG219" s="52">
        <v>12.593999999999999</v>
      </c>
      <c r="AH219" s="41">
        <v>3.5779999999999998</v>
      </c>
      <c r="AI219" s="42">
        <v>15.473000000000001</v>
      </c>
      <c r="AJ219" s="42">
        <v>9.2184218749999882</v>
      </c>
      <c r="AK219" s="43">
        <v>9.077</v>
      </c>
      <c r="AL219" s="50"/>
      <c r="AM219" s="44"/>
      <c r="AN219" s="44"/>
      <c r="AO219" s="52"/>
      <c r="AP219" s="50"/>
      <c r="AQ219" s="44"/>
      <c r="AR219" s="44"/>
      <c r="AS219" s="52"/>
      <c r="AT219" s="50"/>
      <c r="AU219" s="44"/>
      <c r="AV219" s="44"/>
      <c r="AW219" s="52"/>
    </row>
    <row r="220" spans="1:49" x14ac:dyDescent="0.25">
      <c r="A220" s="115" t="s">
        <v>143</v>
      </c>
      <c r="B220" s="29"/>
      <c r="C220" s="29"/>
      <c r="D220" s="29"/>
      <c r="E220" s="29"/>
      <c r="F220" s="29"/>
      <c r="G220" s="29"/>
      <c r="H220" s="29"/>
      <c r="I220" s="29"/>
      <c r="J220" s="38"/>
      <c r="K220" s="38"/>
      <c r="L220" s="38"/>
      <c r="M220" s="38"/>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38"/>
      <c r="AM220" s="38"/>
      <c r="AN220" s="38"/>
      <c r="AO220" s="38"/>
      <c r="AP220" s="38"/>
      <c r="AQ220" s="38"/>
      <c r="AR220" s="38"/>
      <c r="AS220" s="38"/>
      <c r="AT220" s="29"/>
      <c r="AU220" s="29"/>
      <c r="AV220" s="29"/>
      <c r="AW220" s="30"/>
    </row>
    <row r="221" spans="1:49" x14ac:dyDescent="0.25">
      <c r="A221" s="31">
        <v>2012</v>
      </c>
      <c r="B221" s="32"/>
      <c r="C221" s="33"/>
      <c r="D221" s="33"/>
      <c r="E221" s="34"/>
      <c r="F221" s="32"/>
      <c r="G221" s="33"/>
      <c r="H221" s="33"/>
      <c r="I221" s="34"/>
      <c r="J221" s="35"/>
      <c r="K221" s="36"/>
      <c r="L221" s="36"/>
      <c r="M221" s="37"/>
      <c r="N221" s="32"/>
      <c r="O221" s="33"/>
      <c r="P221" s="33"/>
      <c r="Q221" s="34"/>
      <c r="R221" s="32"/>
      <c r="S221" s="33"/>
      <c r="T221" s="33"/>
      <c r="U221" s="34"/>
      <c r="V221" s="32"/>
      <c r="W221" s="33"/>
      <c r="X221" s="33"/>
      <c r="Y221" s="34"/>
      <c r="Z221" s="32"/>
      <c r="AA221" s="33"/>
      <c r="AB221" s="33"/>
      <c r="AC221" s="34"/>
      <c r="AD221" s="32"/>
      <c r="AE221" s="33"/>
      <c r="AF221" s="33"/>
      <c r="AG221" s="34"/>
      <c r="AH221" s="32"/>
      <c r="AI221" s="33"/>
      <c r="AJ221" s="33"/>
      <c r="AK221" s="34"/>
      <c r="AL221" s="35"/>
      <c r="AM221" s="36"/>
      <c r="AN221" s="36"/>
      <c r="AO221" s="37"/>
      <c r="AP221" s="35"/>
      <c r="AQ221" s="36"/>
      <c r="AR221" s="36"/>
      <c r="AS221" s="37"/>
      <c r="AT221" s="35">
        <v>3.0489999999999999</v>
      </c>
      <c r="AU221" s="36">
        <v>5.0369999999999999</v>
      </c>
      <c r="AV221" s="36">
        <v>4.093368750000006</v>
      </c>
      <c r="AW221" s="37">
        <v>4.2069999999999999</v>
      </c>
    </row>
    <row r="222" spans="1:49" x14ac:dyDescent="0.25">
      <c r="A222" s="31">
        <v>2013</v>
      </c>
      <c r="B222" s="32">
        <v>2.1949999999999998</v>
      </c>
      <c r="C222" s="33">
        <v>5.6550000000000002</v>
      </c>
      <c r="D222" s="33">
        <v>4.0019327956989255</v>
      </c>
      <c r="E222" s="34">
        <v>3.9980000000000002</v>
      </c>
      <c r="F222" s="32">
        <v>2.3029999999999999</v>
      </c>
      <c r="G222" s="33">
        <v>5.5519999999999996</v>
      </c>
      <c r="H222" s="33">
        <v>4.0032358630952301</v>
      </c>
      <c r="I222" s="34">
        <v>3.9980000000000002</v>
      </c>
      <c r="J222" s="32">
        <v>2.3029999999999999</v>
      </c>
      <c r="K222" s="33">
        <v>7.8819999999999997</v>
      </c>
      <c r="L222" s="33">
        <v>4.5475456989247087</v>
      </c>
      <c r="M222" s="34">
        <v>4.5190000000000001</v>
      </c>
      <c r="N222" s="32">
        <v>3.2610000000000001</v>
      </c>
      <c r="O222" s="33">
        <v>9.4719999999999995</v>
      </c>
      <c r="P222" s="33">
        <v>5.2891361111110911</v>
      </c>
      <c r="Q222" s="34">
        <v>4.9340000000000002</v>
      </c>
      <c r="R222" s="32">
        <v>3.8929999999999998</v>
      </c>
      <c r="S222" s="33">
        <v>10.747999999999999</v>
      </c>
      <c r="T222" s="33">
        <v>6.4767036290322428</v>
      </c>
      <c r="U222" s="34">
        <v>6.1660000000000004</v>
      </c>
      <c r="V222" s="32">
        <v>5.141</v>
      </c>
      <c r="W222" s="33">
        <v>10.651</v>
      </c>
      <c r="X222" s="33">
        <v>7.1467491313412062</v>
      </c>
      <c r="Y222" s="34">
        <v>6.7750000000000004</v>
      </c>
      <c r="Z222" s="32">
        <v>5.9619999999999997</v>
      </c>
      <c r="AA222" s="33">
        <v>9.6690000000000005</v>
      </c>
      <c r="AB222" s="33">
        <v>7.3133528225806614</v>
      </c>
      <c r="AC222" s="34">
        <v>7.0789999999999997</v>
      </c>
      <c r="AD222" s="32">
        <v>5.9619999999999997</v>
      </c>
      <c r="AE222" s="33">
        <v>8.8789999999999996</v>
      </c>
      <c r="AF222" s="33">
        <v>7.1028306451613066</v>
      </c>
      <c r="AG222" s="34">
        <v>6.9779999999999998</v>
      </c>
      <c r="AH222" s="32">
        <v>5.3470000000000004</v>
      </c>
      <c r="AI222" s="33">
        <v>8.68</v>
      </c>
      <c r="AJ222" s="33">
        <v>6.8124743055555461</v>
      </c>
      <c r="AK222" s="34">
        <v>6.7750000000000004</v>
      </c>
      <c r="AL222" s="32">
        <v>4.6230000000000002</v>
      </c>
      <c r="AM222" s="33">
        <v>7.1790000000000003</v>
      </c>
      <c r="AN222" s="33">
        <v>5.5933918010752244</v>
      </c>
      <c r="AO222" s="34">
        <v>5.5519999999999996</v>
      </c>
      <c r="AP222" s="32">
        <v>3.367</v>
      </c>
      <c r="AQ222" s="33">
        <v>6.0640000000000001</v>
      </c>
      <c r="AR222" s="33">
        <v>4.8192686781609044</v>
      </c>
      <c r="AS222" s="34">
        <v>4.8310000000000004</v>
      </c>
      <c r="AT222" s="32">
        <v>2.6240000000000001</v>
      </c>
      <c r="AU222" s="33">
        <v>5.3470000000000004</v>
      </c>
      <c r="AV222" s="33">
        <v>4.0413629032257976</v>
      </c>
      <c r="AW222" s="34">
        <v>3.9980000000000002</v>
      </c>
    </row>
    <row r="223" spans="1:49" x14ac:dyDescent="0.25">
      <c r="A223" s="31">
        <v>2014</v>
      </c>
      <c r="B223" s="32">
        <v>2.5169999999999999</v>
      </c>
      <c r="C223" s="33">
        <v>5.2439999999999998</v>
      </c>
      <c r="D223" s="33">
        <v>3.8153306451612856</v>
      </c>
      <c r="E223" s="34">
        <v>3.7879999999999998</v>
      </c>
      <c r="F223" s="32">
        <v>2.41</v>
      </c>
      <c r="G223" s="33">
        <v>5.6550000000000002</v>
      </c>
      <c r="H223" s="33">
        <v>4.2026904761904449</v>
      </c>
      <c r="I223" s="34">
        <v>4.3109999999999999</v>
      </c>
      <c r="J223" s="32">
        <v>2.6240000000000001</v>
      </c>
      <c r="K223" s="33">
        <v>6.4710000000000001</v>
      </c>
      <c r="L223" s="33">
        <v>4.4406619623655876</v>
      </c>
      <c r="M223" s="34">
        <v>4.415</v>
      </c>
      <c r="N223" s="32">
        <v>2.8370000000000002</v>
      </c>
      <c r="O223" s="33">
        <v>7.5819999999999999</v>
      </c>
      <c r="P223" s="33">
        <v>4.5090374999999883</v>
      </c>
      <c r="Q223" s="34">
        <v>4.2069999999999999</v>
      </c>
      <c r="R223" s="32">
        <v>4.2069999999999999</v>
      </c>
      <c r="S223" s="33">
        <v>8.5809999999999995</v>
      </c>
      <c r="T223" s="33">
        <v>5.8285981182795394</v>
      </c>
      <c r="U223" s="34">
        <v>5.6550000000000002</v>
      </c>
      <c r="V223" s="32">
        <v>5.45</v>
      </c>
      <c r="W223" s="33">
        <v>8.4809999999999999</v>
      </c>
      <c r="X223" s="33">
        <v>6.6023284722222266</v>
      </c>
      <c r="Y223" s="34">
        <v>6.37</v>
      </c>
      <c r="Z223" s="32">
        <v>5.86</v>
      </c>
      <c r="AA223" s="33">
        <v>8.7789999999999999</v>
      </c>
      <c r="AB223" s="33">
        <v>7.1063528225806527</v>
      </c>
      <c r="AC223" s="34">
        <v>6.8769999999999998</v>
      </c>
      <c r="AD223" s="32">
        <v>6.1660000000000004</v>
      </c>
      <c r="AE223" s="33">
        <v>8.5809999999999995</v>
      </c>
      <c r="AF223" s="33">
        <v>7.0258366935483956</v>
      </c>
      <c r="AG223" s="34">
        <v>6.8769999999999998</v>
      </c>
      <c r="AH223" s="32">
        <v>5.141</v>
      </c>
      <c r="AI223" s="33">
        <v>8.0820000000000007</v>
      </c>
      <c r="AJ223" s="33">
        <v>6.6280784722222252</v>
      </c>
      <c r="AK223" s="34">
        <v>6.6740000000000004</v>
      </c>
      <c r="AL223" s="32">
        <v>5.0369999999999999</v>
      </c>
      <c r="AM223" s="33">
        <v>7.4809999999999999</v>
      </c>
      <c r="AN223" s="33">
        <v>5.9950940860214823</v>
      </c>
      <c r="AO223" s="34">
        <v>5.9619999999999997</v>
      </c>
      <c r="AP223" s="35">
        <v>4.6230000000000002</v>
      </c>
      <c r="AQ223" s="36">
        <v>6.2679999999999998</v>
      </c>
      <c r="AR223" s="36">
        <v>5.478537499999991</v>
      </c>
      <c r="AS223" s="37">
        <v>5.5519999999999996</v>
      </c>
      <c r="AT223" s="32"/>
      <c r="AU223" s="33"/>
      <c r="AV223" s="33"/>
      <c r="AW223" s="34"/>
    </row>
    <row r="224" spans="1:49" x14ac:dyDescent="0.25">
      <c r="A224" s="31">
        <v>2015</v>
      </c>
      <c r="B224" s="32"/>
      <c r="C224" s="33"/>
      <c r="D224" s="33"/>
      <c r="E224" s="34"/>
      <c r="F224" s="32"/>
      <c r="G224" s="33"/>
      <c r="H224" s="33"/>
      <c r="I224" s="34"/>
      <c r="J224" s="32"/>
      <c r="K224" s="33"/>
      <c r="L224" s="33"/>
      <c r="M224" s="34"/>
      <c r="N224" s="32">
        <v>3.5779999999999998</v>
      </c>
      <c r="O224" s="33">
        <v>9.2750000000000004</v>
      </c>
      <c r="P224" s="33">
        <v>5.5572680555555296</v>
      </c>
      <c r="Q224" s="34">
        <v>5.2439999999999998</v>
      </c>
      <c r="R224" s="32">
        <v>4.7270000000000003</v>
      </c>
      <c r="S224" s="33">
        <v>9.7680000000000007</v>
      </c>
      <c r="T224" s="33">
        <v>6.5023877688172265</v>
      </c>
      <c r="U224" s="34">
        <v>6.2679999999999998</v>
      </c>
      <c r="V224" s="32">
        <v>5.6550000000000002</v>
      </c>
      <c r="W224" s="33">
        <v>10.553000000000001</v>
      </c>
      <c r="X224" s="33">
        <v>7.2808152777777773</v>
      </c>
      <c r="Y224" s="34">
        <v>6.9779999999999998</v>
      </c>
      <c r="Z224" s="32">
        <v>6.0640000000000001</v>
      </c>
      <c r="AA224" s="33">
        <v>9.9649999999999999</v>
      </c>
      <c r="AB224" s="33">
        <v>7.3026115591397964</v>
      </c>
      <c r="AC224" s="34">
        <v>7.0789999999999997</v>
      </c>
      <c r="AD224" s="32">
        <v>5.9619999999999997</v>
      </c>
      <c r="AE224" s="33">
        <v>9.077</v>
      </c>
      <c r="AF224" s="33">
        <v>7.0779604166666612</v>
      </c>
      <c r="AG224" s="34">
        <v>6.8769999999999998</v>
      </c>
      <c r="AH224" s="32">
        <v>5.6550000000000002</v>
      </c>
      <c r="AI224" s="33">
        <v>8.8789999999999996</v>
      </c>
      <c r="AJ224" s="33">
        <v>6.7980062500000145</v>
      </c>
      <c r="AK224" s="34">
        <v>6.6740000000000004</v>
      </c>
      <c r="AL224" s="32">
        <v>4.9340000000000002</v>
      </c>
      <c r="AM224" s="33">
        <v>8.282</v>
      </c>
      <c r="AN224" s="33">
        <v>6.3076733870967319</v>
      </c>
      <c r="AO224" s="34">
        <v>6.2170000000000005</v>
      </c>
      <c r="AP224" s="32"/>
      <c r="AQ224" s="33"/>
      <c r="AR224" s="33"/>
      <c r="AS224" s="34"/>
      <c r="AT224" s="32"/>
      <c r="AU224" s="33"/>
      <c r="AV224" s="33"/>
      <c r="AW224" s="34"/>
    </row>
    <row r="225" spans="1:49" x14ac:dyDescent="0.25">
      <c r="A225" s="31">
        <v>2016</v>
      </c>
      <c r="B225" s="32"/>
      <c r="C225" s="33"/>
      <c r="D225" s="33"/>
      <c r="E225" s="34"/>
      <c r="F225" s="32"/>
      <c r="G225" s="33"/>
      <c r="H225" s="33"/>
      <c r="I225" s="34"/>
      <c r="J225" s="32"/>
      <c r="K225" s="33"/>
      <c r="L225" s="33"/>
      <c r="M225" s="34"/>
      <c r="N225" s="32">
        <v>2.73</v>
      </c>
      <c r="O225" s="33">
        <v>10.356999999999999</v>
      </c>
      <c r="P225" s="33">
        <v>5.709208333333307</v>
      </c>
      <c r="Q225" s="34">
        <v>5.45</v>
      </c>
      <c r="R225" s="32">
        <v>4.9340000000000002</v>
      </c>
      <c r="S225" s="33">
        <v>9.9649999999999999</v>
      </c>
      <c r="T225" s="33">
        <v>6.5054119623655966</v>
      </c>
      <c r="U225" s="34">
        <v>6.1660000000000004</v>
      </c>
      <c r="V225" s="32">
        <v>5.7569999999999997</v>
      </c>
      <c r="W225" s="33">
        <v>9.5709999999999997</v>
      </c>
      <c r="X225" s="33">
        <v>7.1433159722222133</v>
      </c>
      <c r="Y225" s="34">
        <v>6.8769999999999998</v>
      </c>
      <c r="Z225" s="32">
        <v>5.7569999999999997</v>
      </c>
      <c r="AA225" s="33">
        <v>9.5709999999999997</v>
      </c>
      <c r="AB225" s="33">
        <v>7.291668682795696</v>
      </c>
      <c r="AC225" s="34">
        <v>6.9779999999999998</v>
      </c>
      <c r="AD225" s="32">
        <v>5.6550000000000002</v>
      </c>
      <c r="AE225" s="33">
        <v>9.3729999999999993</v>
      </c>
      <c r="AF225" s="33">
        <v>7.2007668010752823</v>
      </c>
      <c r="AG225" s="34">
        <v>6.9779999999999998</v>
      </c>
      <c r="AH225" s="32">
        <v>5.3470000000000004</v>
      </c>
      <c r="AI225" s="33">
        <v>9.1760000000000002</v>
      </c>
      <c r="AJ225" s="33">
        <v>6.7960500000000179</v>
      </c>
      <c r="AK225" s="34">
        <v>6.6740000000000004</v>
      </c>
      <c r="AL225" s="32">
        <v>4.2069999999999999</v>
      </c>
      <c r="AM225" s="33">
        <v>8.0820000000000007</v>
      </c>
      <c r="AN225" s="33">
        <v>6.0057849462365249</v>
      </c>
      <c r="AO225" s="34">
        <v>5.9619999999999997</v>
      </c>
      <c r="AP225" s="32"/>
      <c r="AQ225" s="33"/>
      <c r="AR225" s="33"/>
      <c r="AS225" s="34"/>
      <c r="AT225" s="32"/>
      <c r="AU225" s="33"/>
      <c r="AV225" s="33"/>
      <c r="AW225" s="34"/>
    </row>
    <row r="226" spans="1:49" x14ac:dyDescent="0.25">
      <c r="A226" s="31">
        <v>2017</v>
      </c>
      <c r="B226" s="32"/>
      <c r="C226" s="33"/>
      <c r="D226" s="33"/>
      <c r="E226" s="34"/>
      <c r="F226" s="32"/>
      <c r="G226" s="33"/>
      <c r="H226" s="33"/>
      <c r="I226" s="34"/>
      <c r="J226" s="32"/>
      <c r="K226" s="33"/>
      <c r="L226" s="33"/>
      <c r="M226" s="34"/>
      <c r="N226" s="32">
        <v>3.7879999999999998</v>
      </c>
      <c r="O226" s="33">
        <v>7.3810000000000002</v>
      </c>
      <c r="P226" s="33">
        <v>5.206740277777774</v>
      </c>
      <c r="Q226" s="34">
        <v>5.0369999999999999</v>
      </c>
      <c r="R226" s="32">
        <v>4.6230000000000002</v>
      </c>
      <c r="S226" s="33">
        <v>9.5709999999999997</v>
      </c>
      <c r="T226" s="33">
        <v>6.4016216397849188</v>
      </c>
      <c r="U226" s="34">
        <v>6.0640000000000001</v>
      </c>
      <c r="V226" s="32">
        <v>5.5519999999999996</v>
      </c>
      <c r="W226" s="33">
        <v>9.8659999999999997</v>
      </c>
      <c r="X226" s="33">
        <v>7.3140180555555441</v>
      </c>
      <c r="Y226" s="34">
        <v>7.0789999999999997</v>
      </c>
      <c r="Z226" s="32">
        <v>6.5730000000000004</v>
      </c>
      <c r="AA226" s="33">
        <v>9.7680000000000007</v>
      </c>
      <c r="AB226" s="33">
        <v>7.6878534946236456</v>
      </c>
      <c r="AC226" s="34">
        <v>7.3810000000000002</v>
      </c>
      <c r="AD226" s="32">
        <v>6.37</v>
      </c>
      <c r="AE226" s="33">
        <v>9.077</v>
      </c>
      <c r="AF226" s="33">
        <v>7.3739576612903326</v>
      </c>
      <c r="AG226" s="34">
        <v>7.1790000000000003</v>
      </c>
      <c r="AH226" s="32">
        <v>5.7569999999999997</v>
      </c>
      <c r="AI226" s="33">
        <v>8.8789999999999996</v>
      </c>
      <c r="AJ226" s="33">
        <v>6.936995833333329</v>
      </c>
      <c r="AK226" s="34">
        <v>6.8769999999999998</v>
      </c>
      <c r="AL226" s="32">
        <v>4.9340000000000002</v>
      </c>
      <c r="AM226" s="33">
        <v>7.6820000000000004</v>
      </c>
      <c r="AN226" s="33">
        <v>5.9972157258064236</v>
      </c>
      <c r="AO226" s="34">
        <v>5.9619999999999997</v>
      </c>
      <c r="AP226" s="32"/>
      <c r="AQ226" s="33"/>
      <c r="AR226" s="33"/>
      <c r="AS226" s="34"/>
      <c r="AT226" s="32"/>
      <c r="AU226" s="33"/>
      <c r="AV226" s="33"/>
      <c r="AW226" s="34"/>
    </row>
    <row r="227" spans="1:49" x14ac:dyDescent="0.25">
      <c r="A227" s="31">
        <v>2020</v>
      </c>
      <c r="B227" s="32"/>
      <c r="C227" s="33"/>
      <c r="D227" s="33"/>
      <c r="E227" s="34"/>
      <c r="F227" s="32"/>
      <c r="G227" s="33"/>
      <c r="H227" s="33"/>
      <c r="I227" s="34"/>
      <c r="J227" s="32"/>
      <c r="K227" s="33"/>
      <c r="L227" s="33"/>
      <c r="M227" s="34"/>
      <c r="N227" s="32"/>
      <c r="O227" s="33"/>
      <c r="P227" s="33"/>
      <c r="Q227" s="34"/>
      <c r="R227" s="32"/>
      <c r="S227" s="33"/>
      <c r="T227" s="33"/>
      <c r="U227" s="34"/>
      <c r="V227" s="32"/>
      <c r="W227" s="33"/>
      <c r="X227" s="33"/>
      <c r="Y227" s="34"/>
      <c r="Z227" s="35">
        <v>6.5730000000000004</v>
      </c>
      <c r="AA227" s="36">
        <v>8.9779999999999998</v>
      </c>
      <c r="AB227" s="36">
        <v>7.5007499999999929</v>
      </c>
      <c r="AC227" s="37">
        <v>7.3305000000000007</v>
      </c>
      <c r="AD227" s="32">
        <v>6.2679999999999998</v>
      </c>
      <c r="AE227" s="33">
        <v>9.1760000000000002</v>
      </c>
      <c r="AF227" s="33">
        <v>7.4381646505376429</v>
      </c>
      <c r="AG227" s="34">
        <v>7.28</v>
      </c>
      <c r="AH227" s="35">
        <v>5.5519999999999996</v>
      </c>
      <c r="AI227" s="36">
        <v>8.8789999999999996</v>
      </c>
      <c r="AJ227" s="36">
        <v>6.9772879901961016</v>
      </c>
      <c r="AK227" s="37">
        <v>6.7750000000000004</v>
      </c>
      <c r="AL227" s="32"/>
      <c r="AM227" s="33"/>
      <c r="AN227" s="33"/>
      <c r="AO227" s="34"/>
      <c r="AP227" s="32"/>
      <c r="AQ227" s="33"/>
      <c r="AR227" s="33"/>
      <c r="AS227" s="34"/>
      <c r="AT227" s="32"/>
      <c r="AU227" s="33"/>
      <c r="AV227" s="33"/>
      <c r="AW227" s="34"/>
    </row>
    <row r="228" spans="1:49" x14ac:dyDescent="0.25">
      <c r="A228" s="31">
        <v>2021</v>
      </c>
      <c r="B228" s="32"/>
      <c r="C228" s="33"/>
      <c r="D228" s="33"/>
      <c r="E228" s="34"/>
      <c r="F228" s="32"/>
      <c r="G228" s="33"/>
      <c r="H228" s="33"/>
      <c r="I228" s="34"/>
      <c r="J228" s="32"/>
      <c r="K228" s="33"/>
      <c r="L228" s="33"/>
      <c r="M228" s="34"/>
      <c r="N228" s="32"/>
      <c r="O228" s="33"/>
      <c r="P228" s="33"/>
      <c r="Q228" s="34"/>
      <c r="R228" s="32"/>
      <c r="S228" s="33"/>
      <c r="T228" s="33"/>
      <c r="U228" s="34"/>
      <c r="V228" s="32"/>
      <c r="W228" s="33"/>
      <c r="X228" s="33"/>
      <c r="Y228" s="34"/>
      <c r="Z228" s="32">
        <v>6.5730000000000004</v>
      </c>
      <c r="AA228" s="33">
        <v>10.651</v>
      </c>
      <c r="AB228" s="33">
        <v>8.2317909946236387</v>
      </c>
      <c r="AC228" s="34">
        <v>7.9829999999999997</v>
      </c>
      <c r="AD228" s="32">
        <v>5.86</v>
      </c>
      <c r="AE228" s="33">
        <v>10.259</v>
      </c>
      <c r="AF228" s="33">
        <v>7.7682708333333288</v>
      </c>
      <c r="AG228" s="34">
        <v>7.6820000000000004</v>
      </c>
      <c r="AH228" s="32">
        <v>4.6230000000000002</v>
      </c>
      <c r="AI228" s="33">
        <v>9.4719999999999995</v>
      </c>
      <c r="AJ228" s="33">
        <v>6.8465979166666644</v>
      </c>
      <c r="AK228" s="34">
        <v>6.6740000000000004</v>
      </c>
      <c r="AL228" s="32">
        <v>4.7270000000000003</v>
      </c>
      <c r="AM228" s="33">
        <v>7.8819999999999997</v>
      </c>
      <c r="AN228" s="33">
        <v>6.0175120967741815</v>
      </c>
      <c r="AO228" s="34">
        <v>5.9619999999999997</v>
      </c>
      <c r="AP228" s="32"/>
      <c r="AQ228" s="33"/>
      <c r="AR228" s="33"/>
      <c r="AS228" s="34"/>
      <c r="AT228" s="32"/>
      <c r="AU228" s="33"/>
      <c r="AV228" s="33"/>
      <c r="AW228" s="34"/>
    </row>
    <row r="229" spans="1:49" x14ac:dyDescent="0.25">
      <c r="A229" s="115" t="s">
        <v>539</v>
      </c>
      <c r="B229" s="38"/>
      <c r="C229" s="38"/>
      <c r="D229" s="38"/>
      <c r="E229" s="38"/>
      <c r="F229" s="29"/>
      <c r="G229" s="29"/>
      <c r="H229" s="29"/>
      <c r="I229" s="29"/>
      <c r="J229" s="29"/>
      <c r="K229" s="29"/>
      <c r="L229" s="29"/>
      <c r="M229" s="29"/>
      <c r="N229" s="38"/>
      <c r="O229" s="38"/>
      <c r="P229" s="38"/>
      <c r="Q229" s="38"/>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30"/>
    </row>
    <row r="230" spans="1:49" x14ac:dyDescent="0.25">
      <c r="A230" s="31">
        <v>2011</v>
      </c>
      <c r="B230" s="35"/>
      <c r="C230" s="36"/>
      <c r="D230" s="36"/>
      <c r="E230" s="37"/>
      <c r="F230" s="32"/>
      <c r="G230" s="33"/>
      <c r="H230" s="33"/>
      <c r="I230" s="34"/>
      <c r="J230" s="32"/>
      <c r="K230" s="33"/>
      <c r="L230" s="33"/>
      <c r="M230" s="34"/>
      <c r="N230" s="35"/>
      <c r="O230" s="36"/>
      <c r="P230" s="36"/>
      <c r="Q230" s="37"/>
      <c r="R230" s="32"/>
      <c r="S230" s="33"/>
      <c r="T230" s="33"/>
      <c r="U230" s="34"/>
      <c r="V230" s="32"/>
      <c r="W230" s="33"/>
      <c r="X230" s="33"/>
      <c r="Y230" s="34"/>
      <c r="Z230" s="32"/>
      <c r="AA230" s="33"/>
      <c r="AB230" s="33"/>
      <c r="AC230" s="34"/>
      <c r="AD230" s="32"/>
      <c r="AE230" s="33"/>
      <c r="AF230" s="33"/>
      <c r="AG230" s="34"/>
      <c r="AH230" s="32"/>
      <c r="AI230" s="33"/>
      <c r="AJ230" s="33"/>
      <c r="AK230" s="34"/>
      <c r="AL230" s="32"/>
      <c r="AM230" s="33"/>
      <c r="AN230" s="33"/>
      <c r="AO230" s="34"/>
      <c r="AP230" s="35">
        <v>0.23200000000000001</v>
      </c>
      <c r="AQ230" s="36">
        <v>1.548</v>
      </c>
      <c r="AR230" s="36">
        <v>0.77108407738095086</v>
      </c>
      <c r="AS230" s="37">
        <v>0.78400000000000003</v>
      </c>
      <c r="AT230" s="32">
        <v>0.23200000000000001</v>
      </c>
      <c r="AU230" s="33">
        <v>1.33</v>
      </c>
      <c r="AV230" s="33">
        <v>0.28236290322581503</v>
      </c>
      <c r="AW230" s="34">
        <v>0.23200000000000001</v>
      </c>
    </row>
    <row r="231" spans="1:49" x14ac:dyDescent="0.25">
      <c r="A231" s="31">
        <v>2012</v>
      </c>
      <c r="B231" s="35">
        <v>0.23200000000000001</v>
      </c>
      <c r="C231" s="36">
        <v>1.2210000000000001</v>
      </c>
      <c r="D231" s="36">
        <v>0.61406578947368651</v>
      </c>
      <c r="E231" s="37">
        <v>0.56299999999999994</v>
      </c>
      <c r="F231" s="32">
        <v>0.23200000000000001</v>
      </c>
      <c r="G231" s="33">
        <v>1.2210000000000001</v>
      </c>
      <c r="H231" s="33">
        <v>0.86447701149425427</v>
      </c>
      <c r="I231" s="34">
        <v>0.89300000000000002</v>
      </c>
      <c r="J231" s="32">
        <v>0.34300000000000003</v>
      </c>
      <c r="K231" s="33">
        <v>1.8720000000000001</v>
      </c>
      <c r="L231" s="33">
        <v>1.3240799731182666</v>
      </c>
      <c r="M231" s="34">
        <v>1.4390000000000001</v>
      </c>
      <c r="N231" s="32">
        <v>1.1120000000000001</v>
      </c>
      <c r="O231" s="33">
        <v>5.5519999999999996</v>
      </c>
      <c r="P231" s="33">
        <v>2.4891805555555666</v>
      </c>
      <c r="Q231" s="34">
        <v>2.3029999999999999</v>
      </c>
      <c r="R231" s="32">
        <v>1.4390000000000001</v>
      </c>
      <c r="S231" s="33">
        <v>10.259</v>
      </c>
      <c r="T231" s="33">
        <v>4.9708434139784812</v>
      </c>
      <c r="U231" s="34">
        <v>4.6230000000000002</v>
      </c>
      <c r="V231" s="32">
        <v>3.2610000000000001</v>
      </c>
      <c r="W231" s="33">
        <v>12.013</v>
      </c>
      <c r="X231" s="33">
        <v>8.0594902777777637</v>
      </c>
      <c r="Y231" s="34">
        <v>7.9829999999999997</v>
      </c>
      <c r="Z231" s="32">
        <v>6.0640000000000001</v>
      </c>
      <c r="AA231" s="33">
        <v>12.882999999999999</v>
      </c>
      <c r="AB231" s="33">
        <v>10.680010080645127</v>
      </c>
      <c r="AC231" s="34">
        <v>10.846</v>
      </c>
      <c r="AD231" s="32">
        <v>5.45</v>
      </c>
      <c r="AE231" s="33">
        <v>12.497</v>
      </c>
      <c r="AF231" s="33">
        <v>9.3149623655913611</v>
      </c>
      <c r="AG231" s="34">
        <v>9.2750000000000004</v>
      </c>
      <c r="AH231" s="32">
        <v>3.9980000000000002</v>
      </c>
      <c r="AI231" s="33">
        <v>9.9649999999999999</v>
      </c>
      <c r="AJ231" s="33">
        <v>7.1238374999999889</v>
      </c>
      <c r="AK231" s="34">
        <v>7.3810000000000002</v>
      </c>
      <c r="AL231" s="32">
        <v>1.1120000000000001</v>
      </c>
      <c r="AM231" s="33">
        <v>8.1820000000000004</v>
      </c>
      <c r="AN231" s="33">
        <v>3.7375987903225596</v>
      </c>
      <c r="AO231" s="34">
        <v>3.5779999999999998</v>
      </c>
      <c r="AP231" s="32"/>
      <c r="AQ231" s="33"/>
      <c r="AR231" s="33"/>
      <c r="AS231" s="34"/>
      <c r="AT231" s="35">
        <v>1.2210000000000001</v>
      </c>
      <c r="AU231" s="36">
        <v>2.1949999999999998</v>
      </c>
      <c r="AV231" s="36">
        <v>1.7334962121212125</v>
      </c>
      <c r="AW231" s="37">
        <v>1.764</v>
      </c>
    </row>
    <row r="232" spans="1:49" x14ac:dyDescent="0.25">
      <c r="A232" s="31">
        <v>2013</v>
      </c>
      <c r="B232" s="32">
        <v>1.33</v>
      </c>
      <c r="C232" s="33">
        <v>2.3029999999999999</v>
      </c>
      <c r="D232" s="33">
        <v>1.6167540322580713</v>
      </c>
      <c r="E232" s="34">
        <v>1.548</v>
      </c>
      <c r="F232" s="32">
        <v>1.4390000000000001</v>
      </c>
      <c r="G232" s="33">
        <v>2.41</v>
      </c>
      <c r="H232" s="33">
        <v>1.8810401785714106</v>
      </c>
      <c r="I232" s="34">
        <v>1.8720000000000001</v>
      </c>
      <c r="J232" s="32">
        <v>1.0029999999999999</v>
      </c>
      <c r="K232" s="33">
        <v>2.41</v>
      </c>
      <c r="L232" s="33">
        <v>1.7768575268817088</v>
      </c>
      <c r="M232" s="34">
        <v>1.764</v>
      </c>
      <c r="N232" s="32">
        <v>0.78400000000000003</v>
      </c>
      <c r="O232" s="33">
        <v>5.7569999999999997</v>
      </c>
      <c r="P232" s="33">
        <v>2.1793854166666691</v>
      </c>
      <c r="Q232" s="34">
        <v>2.0880000000000001</v>
      </c>
      <c r="R232" s="32">
        <v>0.67400000000000004</v>
      </c>
      <c r="S232" s="33">
        <v>9.9649999999999999</v>
      </c>
      <c r="T232" s="33">
        <v>5.5888494623655687</v>
      </c>
      <c r="U232" s="34">
        <v>5.7569999999999997</v>
      </c>
      <c r="V232" s="32">
        <v>4.2069999999999999</v>
      </c>
      <c r="W232" s="33">
        <v>11.528</v>
      </c>
      <c r="X232" s="33">
        <v>8.3902425295343726</v>
      </c>
      <c r="Y232" s="34">
        <v>8.3819999999999997</v>
      </c>
      <c r="Z232" s="32">
        <v>6.8769999999999998</v>
      </c>
      <c r="AA232" s="33">
        <v>12.304</v>
      </c>
      <c r="AB232" s="33">
        <v>9.7941626344085488</v>
      </c>
      <c r="AC232" s="34">
        <v>9.8659999999999997</v>
      </c>
      <c r="AD232" s="32">
        <v>6.7750000000000004</v>
      </c>
      <c r="AE232" s="33">
        <v>10.259</v>
      </c>
      <c r="AF232" s="33">
        <v>8.8864200268816784</v>
      </c>
      <c r="AG232" s="34">
        <v>9.077</v>
      </c>
      <c r="AH232" s="32">
        <v>3.9980000000000002</v>
      </c>
      <c r="AI232" s="33">
        <v>11.625</v>
      </c>
      <c r="AJ232" s="33">
        <v>8.0620076388889057</v>
      </c>
      <c r="AK232" s="34">
        <v>8.0820000000000007</v>
      </c>
      <c r="AL232" s="32">
        <v>0.89300000000000002</v>
      </c>
      <c r="AM232" s="33">
        <v>5.86</v>
      </c>
      <c r="AN232" s="33">
        <v>3.1682150537634466</v>
      </c>
      <c r="AO232" s="34">
        <v>3.1549999999999998</v>
      </c>
      <c r="AP232" s="35">
        <v>1.0029999999999999</v>
      </c>
      <c r="AQ232" s="36">
        <v>3.1549999999999998</v>
      </c>
      <c r="AR232" s="36">
        <v>1.4236539855072436</v>
      </c>
      <c r="AS232" s="37">
        <v>1.2210000000000001</v>
      </c>
      <c r="AT232" s="32">
        <v>0.89300000000000002</v>
      </c>
      <c r="AU232" s="33">
        <v>1.764</v>
      </c>
      <c r="AV232" s="33">
        <v>1.3537869623655994</v>
      </c>
      <c r="AW232" s="34">
        <v>1.33</v>
      </c>
    </row>
    <row r="233" spans="1:49" x14ac:dyDescent="0.25">
      <c r="A233" s="31">
        <v>2014</v>
      </c>
      <c r="B233" s="32">
        <v>1.2210000000000001</v>
      </c>
      <c r="C233" s="33">
        <v>2.3029999999999999</v>
      </c>
      <c r="D233" s="33">
        <v>1.7176075268817026</v>
      </c>
      <c r="E233" s="34">
        <v>1.6559999999999999</v>
      </c>
      <c r="F233" s="32">
        <v>1.2210000000000001</v>
      </c>
      <c r="G233" s="33">
        <v>2.41</v>
      </c>
      <c r="H233" s="33">
        <v>1.9765781250000014</v>
      </c>
      <c r="I233" s="34">
        <v>2.0880000000000001</v>
      </c>
      <c r="J233" s="32">
        <v>0.67400000000000004</v>
      </c>
      <c r="K233" s="33">
        <v>2.73</v>
      </c>
      <c r="L233" s="33">
        <v>2.2176532258064463</v>
      </c>
      <c r="M233" s="34">
        <v>2.1949999999999998</v>
      </c>
      <c r="N233" s="32">
        <v>1.4390000000000001</v>
      </c>
      <c r="O233" s="33">
        <v>3.9980000000000002</v>
      </c>
      <c r="P233" s="33">
        <v>2.5737875000000026</v>
      </c>
      <c r="Q233" s="34">
        <v>2.5169999999999999</v>
      </c>
      <c r="R233" s="32">
        <v>1.764</v>
      </c>
      <c r="S233" s="33">
        <v>9.3729999999999993</v>
      </c>
      <c r="T233" s="33">
        <v>4.4061411290322621</v>
      </c>
      <c r="U233" s="34">
        <v>3.9980000000000002</v>
      </c>
      <c r="V233" s="32">
        <v>4.5190000000000001</v>
      </c>
      <c r="W233" s="33">
        <v>11.041</v>
      </c>
      <c r="X233" s="33">
        <v>7.8854069444444175</v>
      </c>
      <c r="Y233" s="34">
        <v>7.8819999999999997</v>
      </c>
      <c r="Z233" s="32">
        <v>6.37</v>
      </c>
      <c r="AA233" s="33">
        <v>13.654</v>
      </c>
      <c r="AB233" s="33">
        <v>10.692583333333307</v>
      </c>
      <c r="AC233" s="34">
        <v>10.944000000000001</v>
      </c>
      <c r="AD233" s="32">
        <v>6.4710000000000001</v>
      </c>
      <c r="AE233" s="33">
        <v>12.787000000000001</v>
      </c>
      <c r="AF233" s="33">
        <v>10.092674059139727</v>
      </c>
      <c r="AG233" s="34">
        <v>10.259</v>
      </c>
      <c r="AH233" s="32">
        <v>2.5169999999999999</v>
      </c>
      <c r="AI233" s="33">
        <v>10.651</v>
      </c>
      <c r="AJ233" s="33">
        <v>7.7078027777777631</v>
      </c>
      <c r="AK233" s="34">
        <v>7.9829999999999997</v>
      </c>
      <c r="AL233" s="32">
        <v>1.6559999999999999</v>
      </c>
      <c r="AM233" s="33">
        <v>8.1820000000000004</v>
      </c>
      <c r="AN233" s="33">
        <v>4.8882567204300855</v>
      </c>
      <c r="AO233" s="34">
        <v>4.9340000000000002</v>
      </c>
      <c r="AP233" s="35">
        <v>0.67400000000000004</v>
      </c>
      <c r="AQ233" s="36">
        <v>3.9980000000000002</v>
      </c>
      <c r="AR233" s="36">
        <v>2.8180249999999991</v>
      </c>
      <c r="AS233" s="37">
        <v>2.9430000000000001</v>
      </c>
      <c r="AT233" s="32"/>
      <c r="AU233" s="33"/>
      <c r="AV233" s="33"/>
      <c r="AW233" s="34"/>
    </row>
    <row r="234" spans="1:49" x14ac:dyDescent="0.25">
      <c r="A234" s="31">
        <v>2015</v>
      </c>
      <c r="B234" s="32"/>
      <c r="C234" s="33"/>
      <c r="D234" s="33"/>
      <c r="E234" s="34"/>
      <c r="F234" s="32"/>
      <c r="G234" s="33"/>
      <c r="H234" s="33"/>
      <c r="I234" s="34"/>
      <c r="J234" s="32"/>
      <c r="K234" s="33"/>
      <c r="L234" s="33"/>
      <c r="M234" s="34"/>
      <c r="N234" s="32">
        <v>0.23200000000000001</v>
      </c>
      <c r="O234" s="33">
        <v>7.0789999999999997</v>
      </c>
      <c r="P234" s="33">
        <v>2.5642569444444514</v>
      </c>
      <c r="Q234" s="34">
        <v>2.3029999999999999</v>
      </c>
      <c r="R234" s="32">
        <v>2.3029999999999999</v>
      </c>
      <c r="S234" s="33">
        <v>11.041</v>
      </c>
      <c r="T234" s="33">
        <v>6.3166848118279528</v>
      </c>
      <c r="U234" s="34">
        <v>6.2679999999999998</v>
      </c>
      <c r="V234" s="32">
        <v>5.86</v>
      </c>
      <c r="W234" s="33">
        <v>13.173</v>
      </c>
      <c r="X234" s="33">
        <v>9.5567326388888691</v>
      </c>
      <c r="Y234" s="34">
        <v>9.5709999999999997</v>
      </c>
      <c r="Z234" s="32">
        <v>6.5730000000000004</v>
      </c>
      <c r="AA234" s="33">
        <v>12.69</v>
      </c>
      <c r="AB234" s="33">
        <v>10.107953629032185</v>
      </c>
      <c r="AC234" s="34">
        <v>10.259</v>
      </c>
      <c r="AD234" s="32">
        <v>5.9619999999999997</v>
      </c>
      <c r="AE234" s="33">
        <v>11.916</v>
      </c>
      <c r="AF234" s="33">
        <v>8.4827590277777674</v>
      </c>
      <c r="AG234" s="34">
        <v>8.5809999999999995</v>
      </c>
      <c r="AH234" s="32">
        <v>4.415</v>
      </c>
      <c r="AI234" s="33">
        <v>10.063000000000001</v>
      </c>
      <c r="AJ234" s="33">
        <v>7.2468652777777631</v>
      </c>
      <c r="AK234" s="34">
        <v>7.28</v>
      </c>
      <c r="AL234" s="32">
        <v>1.2210000000000001</v>
      </c>
      <c r="AM234" s="33">
        <v>9.1760000000000002</v>
      </c>
      <c r="AN234" s="33">
        <v>5.2569838709677308</v>
      </c>
      <c r="AO234" s="34">
        <v>5.141</v>
      </c>
      <c r="AP234" s="32"/>
      <c r="AQ234" s="33"/>
      <c r="AR234" s="33"/>
      <c r="AS234" s="34"/>
      <c r="AT234" s="32"/>
      <c r="AU234" s="33"/>
      <c r="AV234" s="33"/>
      <c r="AW234" s="34"/>
    </row>
    <row r="235" spans="1:49" x14ac:dyDescent="0.25">
      <c r="A235" s="31">
        <v>2016</v>
      </c>
      <c r="B235" s="32"/>
      <c r="C235" s="33"/>
      <c r="D235" s="33"/>
      <c r="E235" s="34"/>
      <c r="F235" s="32"/>
      <c r="G235" s="33"/>
      <c r="H235" s="33"/>
      <c r="I235" s="34"/>
      <c r="J235" s="32"/>
      <c r="K235" s="33"/>
      <c r="L235" s="33"/>
      <c r="M235" s="34"/>
      <c r="N235" s="106">
        <v>-2.0299999999999998</v>
      </c>
      <c r="O235" s="36">
        <v>6.1660000000000004</v>
      </c>
      <c r="P235" s="36">
        <v>2.4878750000000007</v>
      </c>
      <c r="Q235" s="37">
        <v>2.8370000000000002</v>
      </c>
      <c r="R235" s="32"/>
      <c r="S235" s="33"/>
      <c r="T235" s="33"/>
      <c r="U235" s="34"/>
      <c r="V235" s="32"/>
      <c r="W235" s="33"/>
      <c r="X235" s="33"/>
      <c r="Y235" s="34"/>
      <c r="Z235" s="32"/>
      <c r="AA235" s="33"/>
      <c r="AB235" s="33"/>
      <c r="AC235" s="34"/>
      <c r="AD235" s="32"/>
      <c r="AE235" s="33"/>
      <c r="AF235" s="33"/>
      <c r="AG235" s="34"/>
      <c r="AH235" s="32"/>
      <c r="AI235" s="33"/>
      <c r="AJ235" s="33"/>
      <c r="AK235" s="34"/>
      <c r="AL235" s="32"/>
      <c r="AM235" s="33"/>
      <c r="AN235" s="33"/>
      <c r="AO235" s="34"/>
      <c r="AP235" s="32"/>
      <c r="AQ235" s="33"/>
      <c r="AR235" s="33"/>
      <c r="AS235" s="34"/>
      <c r="AT235" s="32"/>
      <c r="AU235" s="33"/>
      <c r="AV235" s="33"/>
      <c r="AW235" s="34"/>
    </row>
    <row r="236" spans="1:49" s="84" customFormat="1" x14ac:dyDescent="0.25">
      <c r="A236" s="51">
        <v>2017</v>
      </c>
      <c r="B236" s="50"/>
      <c r="C236" s="44"/>
      <c r="D236" s="44"/>
      <c r="E236" s="52"/>
      <c r="F236" s="50"/>
      <c r="G236" s="44"/>
      <c r="H236" s="44"/>
      <c r="I236" s="52"/>
      <c r="J236" s="50"/>
      <c r="K236" s="44"/>
      <c r="L236" s="44"/>
      <c r="M236" s="52"/>
      <c r="N236" s="50">
        <v>1.6559999999999999</v>
      </c>
      <c r="O236" s="44">
        <v>4.3109999999999999</v>
      </c>
      <c r="P236" s="44">
        <v>2.8701125000000274</v>
      </c>
      <c r="Q236" s="52">
        <v>2.8370000000000002</v>
      </c>
      <c r="R236" s="50">
        <v>2.41</v>
      </c>
      <c r="S236" s="44">
        <v>10.455</v>
      </c>
      <c r="T236" s="44">
        <v>4.7400396505376285</v>
      </c>
      <c r="U236" s="52">
        <v>4.415</v>
      </c>
      <c r="V236" s="50"/>
      <c r="W236" s="44"/>
      <c r="X236" s="44"/>
      <c r="Y236" s="52"/>
      <c r="Z236" s="50"/>
      <c r="AA236" s="44"/>
      <c r="AB236" s="44"/>
      <c r="AC236" s="52"/>
      <c r="AD236" s="50">
        <v>6.9779999999999998</v>
      </c>
      <c r="AE236" s="44">
        <v>12.207000000000001</v>
      </c>
      <c r="AF236" s="44">
        <v>10.023470430107448</v>
      </c>
      <c r="AG236" s="52">
        <v>10.259</v>
      </c>
      <c r="AH236" s="50">
        <v>2.8370000000000002</v>
      </c>
      <c r="AI236" s="44">
        <v>11.528</v>
      </c>
      <c r="AJ236" s="44">
        <v>7.5232652777778073</v>
      </c>
      <c r="AK236" s="52">
        <v>7.6820000000000004</v>
      </c>
      <c r="AL236" s="50"/>
      <c r="AM236" s="44"/>
      <c r="AN236" s="44"/>
      <c r="AO236" s="52"/>
      <c r="AP236" s="50"/>
      <c r="AQ236" s="44"/>
      <c r="AR236" s="44"/>
      <c r="AS236" s="52"/>
      <c r="AT236" s="50"/>
      <c r="AU236" s="44"/>
      <c r="AV236" s="44"/>
      <c r="AW236" s="52"/>
    </row>
    <row r="237" spans="1:49" s="84" customFormat="1" x14ac:dyDescent="0.25">
      <c r="A237" s="51">
        <v>2018</v>
      </c>
      <c r="B237" s="50"/>
      <c r="C237" s="44"/>
      <c r="D237" s="44"/>
      <c r="E237" s="52"/>
      <c r="F237" s="50"/>
      <c r="G237" s="44"/>
      <c r="H237" s="44"/>
      <c r="I237" s="52"/>
      <c r="J237" s="50"/>
      <c r="K237" s="44"/>
      <c r="L237" s="44"/>
      <c r="M237" s="52"/>
      <c r="N237" s="50">
        <v>0.34300000000000003</v>
      </c>
      <c r="O237" s="44">
        <v>5.7569999999999997</v>
      </c>
      <c r="P237" s="44">
        <v>2.2395965277777825</v>
      </c>
      <c r="Q237" s="52">
        <v>1.98</v>
      </c>
      <c r="R237" s="50">
        <v>1.8720000000000001</v>
      </c>
      <c r="S237" s="44">
        <v>11.625</v>
      </c>
      <c r="T237" s="44">
        <v>6.0622688172043091</v>
      </c>
      <c r="U237" s="52">
        <v>6.0640000000000001</v>
      </c>
      <c r="V237" s="41">
        <v>4.415</v>
      </c>
      <c r="W237" s="42">
        <v>12.11</v>
      </c>
      <c r="X237" s="42">
        <v>9.1214004629629724</v>
      </c>
      <c r="Y237" s="43">
        <v>9.077</v>
      </c>
      <c r="Z237" s="41">
        <v>7.0789999999999997</v>
      </c>
      <c r="AA237" s="42">
        <v>12.401</v>
      </c>
      <c r="AB237" s="42">
        <v>10.265850961538471</v>
      </c>
      <c r="AC237" s="43">
        <v>10.455</v>
      </c>
      <c r="AD237" s="50">
        <v>5.6550000000000002</v>
      </c>
      <c r="AE237" s="44">
        <v>12.98</v>
      </c>
      <c r="AF237" s="44">
        <v>9.4082634408601695</v>
      </c>
      <c r="AG237" s="52">
        <v>9.3729999999999993</v>
      </c>
      <c r="AH237" s="41">
        <v>2.0880000000000001</v>
      </c>
      <c r="AI237" s="42">
        <v>10.161</v>
      </c>
      <c r="AJ237" s="42">
        <v>6.4488973214285572</v>
      </c>
      <c r="AK237" s="43">
        <v>6.5730000000000004</v>
      </c>
      <c r="AL237" s="50"/>
      <c r="AM237" s="44"/>
      <c r="AN237" s="44"/>
      <c r="AO237" s="52"/>
      <c r="AP237" s="50"/>
      <c r="AQ237" s="44"/>
      <c r="AR237" s="44"/>
      <c r="AS237" s="52"/>
      <c r="AT237" s="50"/>
      <c r="AU237" s="44"/>
      <c r="AV237" s="44"/>
      <c r="AW237" s="52"/>
    </row>
    <row r="238" spans="1:49" s="84" customFormat="1" x14ac:dyDescent="0.25">
      <c r="A238" s="51">
        <v>2019</v>
      </c>
      <c r="B238" s="50"/>
      <c r="C238" s="44"/>
      <c r="D238" s="44"/>
      <c r="E238" s="52"/>
      <c r="F238" s="50"/>
      <c r="G238" s="44"/>
      <c r="H238" s="44"/>
      <c r="I238" s="52"/>
      <c r="J238" s="50"/>
      <c r="K238" s="44"/>
      <c r="L238" s="44"/>
      <c r="M238" s="52"/>
      <c r="N238" s="41">
        <v>0.56299999999999994</v>
      </c>
      <c r="O238" s="42">
        <v>4.7270000000000003</v>
      </c>
      <c r="P238" s="42">
        <v>2.7126666666666703</v>
      </c>
      <c r="Q238" s="43">
        <v>2.5169999999999999</v>
      </c>
      <c r="R238" s="50">
        <v>0.89300000000000002</v>
      </c>
      <c r="S238" s="44">
        <v>9.6690000000000005</v>
      </c>
      <c r="T238" s="44">
        <v>4.7288487903225658</v>
      </c>
      <c r="U238" s="52">
        <v>4.6230000000000002</v>
      </c>
      <c r="V238" s="41">
        <v>3.7879999999999998</v>
      </c>
      <c r="W238" s="42">
        <v>12.013</v>
      </c>
      <c r="X238" s="42">
        <v>8.7142927631578875</v>
      </c>
      <c r="Y238" s="43">
        <v>8.8789999999999996</v>
      </c>
      <c r="Z238" s="41"/>
      <c r="AA238" s="42"/>
      <c r="AB238" s="42"/>
      <c r="AC238" s="43"/>
      <c r="AD238" s="50"/>
      <c r="AE238" s="44"/>
      <c r="AF238" s="44"/>
      <c r="AG238" s="52"/>
      <c r="AH238" s="50">
        <v>1.764</v>
      </c>
      <c r="AI238" s="44">
        <v>11.138999999999999</v>
      </c>
      <c r="AJ238" s="44">
        <v>7.5357326388889154</v>
      </c>
      <c r="AK238" s="52">
        <v>7.4809999999999999</v>
      </c>
      <c r="AL238" s="50">
        <v>0.121</v>
      </c>
      <c r="AM238" s="44">
        <v>4.5190000000000001</v>
      </c>
      <c r="AN238" s="44">
        <v>2.1314959677419285</v>
      </c>
      <c r="AO238" s="52">
        <v>2.1949999999999998</v>
      </c>
      <c r="AP238" s="50"/>
      <c r="AQ238" s="44"/>
      <c r="AR238" s="44"/>
      <c r="AS238" s="52"/>
      <c r="AT238" s="50"/>
      <c r="AU238" s="44"/>
      <c r="AV238" s="44"/>
      <c r="AW238" s="52"/>
    </row>
    <row r="239" spans="1:49" s="84" customFormat="1" x14ac:dyDescent="0.25">
      <c r="A239" s="51">
        <v>2020</v>
      </c>
      <c r="B239" s="50"/>
      <c r="C239" s="44"/>
      <c r="D239" s="44"/>
      <c r="E239" s="52"/>
      <c r="F239" s="50"/>
      <c r="G239" s="44"/>
      <c r="H239" s="44"/>
      <c r="I239" s="52"/>
      <c r="J239" s="50"/>
      <c r="K239" s="44"/>
      <c r="L239" s="44"/>
      <c r="M239" s="52"/>
      <c r="N239" s="50"/>
      <c r="O239" s="44"/>
      <c r="P239" s="44"/>
      <c r="Q239" s="52"/>
      <c r="R239" s="50"/>
      <c r="S239" s="44"/>
      <c r="T239" s="44"/>
      <c r="U239" s="52"/>
      <c r="V239" s="41">
        <v>4.5190000000000001</v>
      </c>
      <c r="W239" s="42">
        <v>11.528</v>
      </c>
      <c r="X239" s="42">
        <v>8.0984331140350836</v>
      </c>
      <c r="Y239" s="43">
        <v>8.0820000000000007</v>
      </c>
      <c r="Z239" s="41">
        <v>5.2439999999999998</v>
      </c>
      <c r="AA239" s="42">
        <v>11.041</v>
      </c>
      <c r="AB239" s="42">
        <v>9.080922413793056</v>
      </c>
      <c r="AC239" s="43">
        <v>9.2750000000000004</v>
      </c>
      <c r="AD239" s="50"/>
      <c r="AE239" s="44"/>
      <c r="AF239" s="44"/>
      <c r="AG239" s="52"/>
      <c r="AH239" s="50"/>
      <c r="AI239" s="44"/>
      <c r="AJ239" s="44"/>
      <c r="AK239" s="52"/>
      <c r="AL239" s="50"/>
      <c r="AM239" s="44"/>
      <c r="AN239" s="44"/>
      <c r="AO239" s="52"/>
      <c r="AP239" s="50"/>
      <c r="AQ239" s="44"/>
      <c r="AR239" s="44"/>
      <c r="AS239" s="52"/>
      <c r="AT239" s="50"/>
      <c r="AU239" s="44"/>
      <c r="AV239" s="44"/>
      <c r="AW239" s="52"/>
    </row>
    <row r="240" spans="1:49" s="84" customFormat="1" x14ac:dyDescent="0.25">
      <c r="A240" s="51">
        <v>2021</v>
      </c>
      <c r="B240" s="50"/>
      <c r="C240" s="44"/>
      <c r="D240" s="44"/>
      <c r="E240" s="52"/>
      <c r="F240" s="50"/>
      <c r="G240" s="44"/>
      <c r="H240" s="44"/>
      <c r="I240" s="52"/>
      <c r="J240" s="50"/>
      <c r="K240" s="44"/>
      <c r="L240" s="44"/>
      <c r="M240" s="52"/>
      <c r="N240" s="41">
        <v>0.78400000000000003</v>
      </c>
      <c r="O240" s="42">
        <v>4.8310000000000004</v>
      </c>
      <c r="P240" s="42">
        <v>1.8379438405797097</v>
      </c>
      <c r="Q240" s="43">
        <v>1.71</v>
      </c>
      <c r="R240" s="50">
        <v>0.89300000000000002</v>
      </c>
      <c r="S240" s="44">
        <v>10.356999999999999</v>
      </c>
      <c r="T240" s="44">
        <v>4.7692217741935297</v>
      </c>
      <c r="U240" s="52">
        <v>4.6230000000000002</v>
      </c>
      <c r="V240" s="50"/>
      <c r="W240" s="44"/>
      <c r="X240" s="44"/>
      <c r="Y240" s="52"/>
      <c r="Z240" s="50"/>
      <c r="AA240" s="44"/>
      <c r="AB240" s="44"/>
      <c r="AC240" s="52"/>
      <c r="AD240" s="50"/>
      <c r="AE240" s="44"/>
      <c r="AF240" s="44"/>
      <c r="AG240" s="52"/>
      <c r="AH240" s="50"/>
      <c r="AI240" s="44"/>
      <c r="AJ240" s="44"/>
      <c r="AK240" s="52"/>
      <c r="AL240" s="50">
        <v>1.4390000000000001</v>
      </c>
      <c r="AM240" s="44">
        <v>6.37</v>
      </c>
      <c r="AN240" s="44">
        <v>3.8451344086021497</v>
      </c>
      <c r="AO240" s="52">
        <v>3.6829999999999998</v>
      </c>
      <c r="AP240" s="50"/>
      <c r="AQ240" s="44"/>
      <c r="AR240" s="44"/>
      <c r="AS240" s="52"/>
      <c r="AT240" s="50"/>
      <c r="AU240" s="44"/>
      <c r="AV240" s="44"/>
      <c r="AW240" s="52"/>
    </row>
    <row r="241" spans="1:49" x14ac:dyDescent="0.25">
      <c r="A241" s="115" t="s">
        <v>65</v>
      </c>
      <c r="B241" s="29"/>
      <c r="C241" s="29"/>
      <c r="D241" s="29"/>
      <c r="E241" s="29"/>
      <c r="F241" s="29"/>
      <c r="G241" s="29"/>
      <c r="H241" s="29"/>
      <c r="I241" s="29"/>
      <c r="J241" s="38"/>
      <c r="K241" s="38"/>
      <c r="L241" s="38"/>
      <c r="M241" s="38"/>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38"/>
      <c r="AM241" s="38"/>
      <c r="AN241" s="38"/>
      <c r="AO241" s="38"/>
      <c r="AP241" s="38"/>
      <c r="AQ241" s="38"/>
      <c r="AR241" s="38"/>
      <c r="AS241" s="38"/>
      <c r="AT241" s="29"/>
      <c r="AU241" s="29"/>
      <c r="AV241" s="29"/>
      <c r="AW241" s="30"/>
    </row>
    <row r="242" spans="1:49" x14ac:dyDescent="0.25">
      <c r="A242" s="31">
        <v>2009</v>
      </c>
      <c r="B242" s="32"/>
      <c r="C242" s="33"/>
      <c r="D242" s="33"/>
      <c r="E242" s="34"/>
      <c r="F242" s="32"/>
      <c r="G242" s="33"/>
      <c r="H242" s="33"/>
      <c r="I242" s="34"/>
      <c r="J242" s="35"/>
      <c r="K242" s="36"/>
      <c r="L242" s="36"/>
      <c r="M242" s="37"/>
      <c r="N242" s="32"/>
      <c r="O242" s="33"/>
      <c r="P242" s="33"/>
      <c r="Q242" s="34"/>
      <c r="R242" s="35">
        <v>4.7270000000000003</v>
      </c>
      <c r="S242" s="36">
        <v>10.356999999999999</v>
      </c>
      <c r="T242" s="36">
        <v>7.2517333333333323</v>
      </c>
      <c r="U242" s="37">
        <v>7.1790000000000003</v>
      </c>
      <c r="V242" s="32">
        <v>4.8310000000000004</v>
      </c>
      <c r="W242" s="33">
        <v>12.207000000000001</v>
      </c>
      <c r="X242" s="33">
        <v>7.3657805555555633</v>
      </c>
      <c r="Y242" s="34">
        <v>7.0789999999999997</v>
      </c>
      <c r="Z242" s="32">
        <v>5.7569999999999997</v>
      </c>
      <c r="AA242" s="33">
        <v>10.944000000000001</v>
      </c>
      <c r="AB242" s="33">
        <v>8.2692620967741934</v>
      </c>
      <c r="AC242" s="34">
        <v>8.1820000000000004</v>
      </c>
      <c r="AD242" s="32">
        <v>6.0640000000000001</v>
      </c>
      <c r="AE242" s="33">
        <v>10.259</v>
      </c>
      <c r="AF242" s="33">
        <v>8.1926747311828088</v>
      </c>
      <c r="AG242" s="34">
        <v>8.1820000000000004</v>
      </c>
      <c r="AH242" s="32">
        <v>5.0369999999999999</v>
      </c>
      <c r="AI242" s="33">
        <v>9.7680000000000007</v>
      </c>
      <c r="AJ242" s="33">
        <v>7.4600555555555657</v>
      </c>
      <c r="AK242" s="34">
        <v>7.4809999999999999</v>
      </c>
      <c r="AL242" s="32">
        <v>1.8720000000000001</v>
      </c>
      <c r="AM242" s="33">
        <v>6.7750000000000004</v>
      </c>
      <c r="AN242" s="33">
        <v>4.8352513440860294</v>
      </c>
      <c r="AO242" s="34">
        <v>5.0369999999999999</v>
      </c>
      <c r="AP242" s="35">
        <v>1.548</v>
      </c>
      <c r="AQ242" s="36">
        <v>5.2439999999999998</v>
      </c>
      <c r="AR242" s="36">
        <v>3.2260686274509793</v>
      </c>
      <c r="AS242" s="37">
        <v>3.2610000000000001</v>
      </c>
      <c r="AT242" s="32"/>
      <c r="AU242" s="33"/>
      <c r="AV242" s="33"/>
      <c r="AW242" s="34"/>
    </row>
    <row r="243" spans="1:49" x14ac:dyDescent="0.25">
      <c r="A243" s="31">
        <v>2010</v>
      </c>
      <c r="B243" s="32"/>
      <c r="C243" s="33"/>
      <c r="D243" s="33"/>
      <c r="E243" s="34"/>
      <c r="F243" s="32"/>
      <c r="G243" s="33"/>
      <c r="H243" s="33"/>
      <c r="I243" s="34"/>
      <c r="J243" s="35"/>
      <c r="K243" s="36"/>
      <c r="L243" s="36"/>
      <c r="M243" s="37"/>
      <c r="N243" s="35">
        <v>0.01</v>
      </c>
      <c r="O243" s="36">
        <v>7.782</v>
      </c>
      <c r="P243" s="36">
        <v>3.1143576388888965</v>
      </c>
      <c r="Q243" s="37">
        <v>2.9430000000000001</v>
      </c>
      <c r="R243" s="32">
        <v>1.33</v>
      </c>
      <c r="S243" s="33">
        <v>7.8819999999999997</v>
      </c>
      <c r="T243" s="33">
        <v>3.8967150537634305</v>
      </c>
      <c r="U243" s="34">
        <v>3.7879999999999998</v>
      </c>
      <c r="V243" s="32">
        <v>3.6829999999999998</v>
      </c>
      <c r="W243" s="33">
        <v>11.334</v>
      </c>
      <c r="X243" s="33">
        <v>6.5408041666666472</v>
      </c>
      <c r="Y243" s="34">
        <v>6.1660000000000004</v>
      </c>
      <c r="Z243" s="32">
        <v>5.3470000000000004</v>
      </c>
      <c r="AA243" s="33">
        <v>11.722</v>
      </c>
      <c r="AB243" s="33">
        <v>8.0808366935483793</v>
      </c>
      <c r="AC243" s="34">
        <v>7.782</v>
      </c>
      <c r="AD243" s="32">
        <v>5.2439999999999998</v>
      </c>
      <c r="AE243" s="33">
        <v>10.944000000000001</v>
      </c>
      <c r="AF243" s="33">
        <v>7.7795819892473217</v>
      </c>
      <c r="AG243" s="34">
        <v>7.5819999999999999</v>
      </c>
      <c r="AH243" s="32">
        <v>4.2069999999999999</v>
      </c>
      <c r="AI243" s="33">
        <v>9.5709999999999997</v>
      </c>
      <c r="AJ243" s="33">
        <v>6.4888527777777716</v>
      </c>
      <c r="AK243" s="34">
        <v>6.4710000000000001</v>
      </c>
      <c r="AL243" s="32">
        <v>2.6240000000000001</v>
      </c>
      <c r="AM243" s="33">
        <v>8.5809999999999995</v>
      </c>
      <c r="AN243" s="33">
        <v>5.1834146505376157</v>
      </c>
      <c r="AO243" s="34">
        <v>4.9340000000000002</v>
      </c>
      <c r="AP243" s="35">
        <v>2.6240000000000001</v>
      </c>
      <c r="AQ243" s="36">
        <v>5.9619999999999997</v>
      </c>
      <c r="AR243" s="36">
        <v>4.1479088541666682</v>
      </c>
      <c r="AS243" s="37">
        <v>4.1020000000000003</v>
      </c>
      <c r="AT243" s="32"/>
      <c r="AU243" s="33"/>
      <c r="AV243" s="33"/>
      <c r="AW243" s="34"/>
    </row>
    <row r="244" spans="1:49" x14ac:dyDescent="0.25">
      <c r="A244" s="31">
        <v>2011</v>
      </c>
      <c r="B244" s="32"/>
      <c r="C244" s="33"/>
      <c r="D244" s="33"/>
      <c r="E244" s="34"/>
      <c r="F244" s="32"/>
      <c r="G244" s="33"/>
      <c r="H244" s="33"/>
      <c r="I244" s="34"/>
      <c r="J244" s="35"/>
      <c r="K244" s="36"/>
      <c r="L244" s="36"/>
      <c r="M244" s="37"/>
      <c r="N244" s="32"/>
      <c r="O244" s="33"/>
      <c r="P244" s="33"/>
      <c r="Q244" s="34"/>
      <c r="R244" s="32"/>
      <c r="S244" s="33"/>
      <c r="T244" s="33"/>
      <c r="U244" s="34"/>
      <c r="V244" s="32"/>
      <c r="W244" s="33"/>
      <c r="X244" s="33"/>
      <c r="Y244" s="34"/>
      <c r="Z244" s="32"/>
      <c r="AA244" s="33"/>
      <c r="AB244" s="33"/>
      <c r="AC244" s="34"/>
      <c r="AD244" s="32"/>
      <c r="AE244" s="33"/>
      <c r="AF244" s="33"/>
      <c r="AG244" s="34"/>
      <c r="AH244" s="32"/>
      <c r="AI244" s="33"/>
      <c r="AJ244" s="33"/>
      <c r="AK244" s="34"/>
      <c r="AL244" s="32"/>
      <c r="AM244" s="33"/>
      <c r="AN244" s="33"/>
      <c r="AO244" s="34"/>
      <c r="AP244" s="35">
        <v>2.3029999999999999</v>
      </c>
      <c r="AQ244" s="36">
        <v>4.7270000000000003</v>
      </c>
      <c r="AR244" s="36">
        <v>3.7740089285714356</v>
      </c>
      <c r="AS244" s="37">
        <v>3.8929999999999998</v>
      </c>
      <c r="AT244" s="32">
        <v>1.4390000000000001</v>
      </c>
      <c r="AU244" s="33">
        <v>4.1020000000000003</v>
      </c>
      <c r="AV244" s="33">
        <v>2.8429435483871068</v>
      </c>
      <c r="AW244" s="34">
        <v>2.8370000000000002</v>
      </c>
    </row>
    <row r="245" spans="1:49" x14ac:dyDescent="0.25">
      <c r="A245" s="31">
        <v>2012</v>
      </c>
      <c r="B245" s="32">
        <v>0.34300000000000003</v>
      </c>
      <c r="C245" s="33">
        <v>3.8929999999999998</v>
      </c>
      <c r="D245" s="33">
        <v>2.8211001344086228</v>
      </c>
      <c r="E245" s="34">
        <v>2.8370000000000002</v>
      </c>
      <c r="F245" s="32">
        <v>1.6559999999999999</v>
      </c>
      <c r="G245" s="33">
        <v>3.9980000000000002</v>
      </c>
      <c r="H245" s="33">
        <v>2.9400114942528819</v>
      </c>
      <c r="I245" s="34">
        <v>2.996</v>
      </c>
      <c r="J245" s="32">
        <v>1.2210000000000001</v>
      </c>
      <c r="K245" s="33">
        <v>3.7879999999999998</v>
      </c>
      <c r="L245" s="33">
        <v>3.0113185483871248</v>
      </c>
      <c r="M245" s="34">
        <v>3.1549999999999998</v>
      </c>
      <c r="N245" s="35">
        <v>2.1949999999999998</v>
      </c>
      <c r="O245" s="36">
        <v>7.28</v>
      </c>
      <c r="P245" s="36">
        <v>3.9082054597701061</v>
      </c>
      <c r="Q245" s="37">
        <v>3.6829999999999998</v>
      </c>
      <c r="R245" s="32">
        <v>2.5169999999999999</v>
      </c>
      <c r="S245" s="33">
        <v>9.077</v>
      </c>
      <c r="T245" s="33">
        <v>5.5886801075268595</v>
      </c>
      <c r="U245" s="34">
        <v>5.45</v>
      </c>
      <c r="V245" s="35">
        <v>4.3109999999999999</v>
      </c>
      <c r="W245" s="36">
        <v>10.455</v>
      </c>
      <c r="X245" s="36">
        <v>7.0504498106060538</v>
      </c>
      <c r="Y245" s="37">
        <v>6.8769999999999998</v>
      </c>
      <c r="Z245" s="32"/>
      <c r="AA245" s="33"/>
      <c r="AB245" s="33"/>
      <c r="AC245" s="34"/>
      <c r="AD245" s="32"/>
      <c r="AE245" s="33"/>
      <c r="AF245" s="33"/>
      <c r="AG245" s="34"/>
      <c r="AH245" s="32"/>
      <c r="AI245" s="33"/>
      <c r="AJ245" s="33"/>
      <c r="AK245" s="34"/>
      <c r="AL245" s="32"/>
      <c r="AM245" s="33"/>
      <c r="AN245" s="33"/>
      <c r="AO245" s="34"/>
      <c r="AP245" s="35"/>
      <c r="AQ245" s="36"/>
      <c r="AR245" s="36"/>
      <c r="AS245" s="37"/>
      <c r="AT245" s="32"/>
      <c r="AU245" s="33"/>
      <c r="AV245" s="33"/>
      <c r="AW245" s="34"/>
    </row>
    <row r="246" spans="1:49" x14ac:dyDescent="0.25">
      <c r="A246" s="31">
        <v>2013</v>
      </c>
      <c r="B246" s="32"/>
      <c r="C246" s="33"/>
      <c r="D246" s="33"/>
      <c r="E246" s="34"/>
      <c r="F246" s="32"/>
      <c r="G246" s="33"/>
      <c r="H246" s="33"/>
      <c r="I246" s="34"/>
      <c r="J246" s="32"/>
      <c r="K246" s="33"/>
      <c r="L246" s="33"/>
      <c r="M246" s="34"/>
      <c r="N246" s="35"/>
      <c r="O246" s="36"/>
      <c r="P246" s="36"/>
      <c r="Q246" s="37"/>
      <c r="R246" s="32"/>
      <c r="S246" s="33"/>
      <c r="T246" s="33"/>
      <c r="U246" s="34"/>
      <c r="V246" s="35"/>
      <c r="W246" s="36"/>
      <c r="X246" s="36"/>
      <c r="Y246" s="37"/>
      <c r="Z246" s="32"/>
      <c r="AA246" s="33"/>
      <c r="AB246" s="33"/>
      <c r="AC246" s="34"/>
      <c r="AD246" s="32"/>
      <c r="AE246" s="33"/>
      <c r="AF246" s="33"/>
      <c r="AG246" s="34"/>
      <c r="AH246" s="32"/>
      <c r="AI246" s="33"/>
      <c r="AJ246" s="33"/>
      <c r="AK246" s="34"/>
      <c r="AL246" s="32"/>
      <c r="AM246" s="33"/>
      <c r="AN246" s="33"/>
      <c r="AO246" s="34"/>
      <c r="AP246" s="35">
        <v>0.56299999999999994</v>
      </c>
      <c r="AQ246" s="36">
        <v>4.2069999999999999</v>
      </c>
      <c r="AR246" s="36">
        <v>2.0371953125000024</v>
      </c>
      <c r="AS246" s="37">
        <v>1.98</v>
      </c>
      <c r="AT246" s="32">
        <v>0.01</v>
      </c>
      <c r="AU246" s="33">
        <v>3.7879999999999998</v>
      </c>
      <c r="AV246" s="33">
        <v>1.3809952956989291</v>
      </c>
      <c r="AW246" s="34">
        <v>1.2210000000000001</v>
      </c>
    </row>
    <row r="247" spans="1:49" x14ac:dyDescent="0.25">
      <c r="A247" s="31">
        <v>2014</v>
      </c>
      <c r="B247" s="32">
        <v>0.01</v>
      </c>
      <c r="C247" s="33">
        <v>3.0489999999999999</v>
      </c>
      <c r="D247" s="33">
        <v>1.2055692204301176</v>
      </c>
      <c r="E247" s="34">
        <v>1.2210000000000001</v>
      </c>
      <c r="F247" s="32">
        <v>0.01</v>
      </c>
      <c r="G247" s="33">
        <v>3.472</v>
      </c>
      <c r="H247" s="33">
        <v>2.3586346726190568</v>
      </c>
      <c r="I247" s="34">
        <v>2.73</v>
      </c>
      <c r="J247" s="32">
        <v>1.548</v>
      </c>
      <c r="K247" s="33">
        <v>3.472</v>
      </c>
      <c r="L247" s="33">
        <v>2.8710625000000376</v>
      </c>
      <c r="M247" s="34">
        <v>3.0489999999999999</v>
      </c>
      <c r="N247" s="32">
        <v>2.1949999999999998</v>
      </c>
      <c r="O247" s="33">
        <v>5.0369999999999999</v>
      </c>
      <c r="P247" s="33">
        <v>3.3309666666666726</v>
      </c>
      <c r="Q247" s="34">
        <v>3.2610000000000001</v>
      </c>
      <c r="R247" s="32">
        <v>2.8370000000000002</v>
      </c>
      <c r="S247" s="33">
        <v>8.282</v>
      </c>
      <c r="T247" s="33">
        <v>5.0861135752688051</v>
      </c>
      <c r="U247" s="34">
        <v>4.9340000000000002</v>
      </c>
      <c r="V247" s="32">
        <v>4.8310000000000004</v>
      </c>
      <c r="W247" s="33">
        <v>8.9779999999999998</v>
      </c>
      <c r="X247" s="33">
        <v>6.8227659722222169</v>
      </c>
      <c r="Y247" s="34">
        <v>6.7750000000000004</v>
      </c>
      <c r="Z247" s="32">
        <v>6.1660000000000004</v>
      </c>
      <c r="AA247" s="33">
        <v>10.063000000000001</v>
      </c>
      <c r="AB247" s="33">
        <v>8.3573790322580344</v>
      </c>
      <c r="AC247" s="34">
        <v>8.3819999999999997</v>
      </c>
      <c r="AD247" s="32">
        <v>7.0789999999999997</v>
      </c>
      <c r="AE247" s="33">
        <v>9.6690000000000005</v>
      </c>
      <c r="AF247" s="33">
        <v>8.2234603494623908</v>
      </c>
      <c r="AG247" s="34">
        <v>8.1820000000000004</v>
      </c>
      <c r="AH247" s="32">
        <v>5.45</v>
      </c>
      <c r="AI247" s="33">
        <v>8.4809999999999999</v>
      </c>
      <c r="AJ247" s="33">
        <v>7.180682638888884</v>
      </c>
      <c r="AK247" s="34">
        <v>7.28</v>
      </c>
      <c r="AL247" s="32">
        <v>4.8310000000000004</v>
      </c>
      <c r="AM247" s="33">
        <v>7.6820000000000004</v>
      </c>
      <c r="AN247" s="33">
        <v>6.0961129032258041</v>
      </c>
      <c r="AO247" s="34">
        <v>6.0640000000000001</v>
      </c>
      <c r="AP247" s="35">
        <v>4.3109999999999999</v>
      </c>
      <c r="AQ247" s="36">
        <v>5.9619999999999997</v>
      </c>
      <c r="AR247" s="36">
        <v>5.2373958333333324</v>
      </c>
      <c r="AS247" s="37">
        <v>5.3470000000000004</v>
      </c>
      <c r="AT247" s="32"/>
      <c r="AU247" s="33"/>
      <c r="AV247" s="33"/>
      <c r="AW247" s="34"/>
    </row>
    <row r="248" spans="1:49" x14ac:dyDescent="0.25">
      <c r="A248" s="31">
        <v>2015</v>
      </c>
      <c r="B248" s="32"/>
      <c r="C248" s="33"/>
      <c r="D248" s="33"/>
      <c r="E248" s="34"/>
      <c r="F248" s="32"/>
      <c r="G248" s="33"/>
      <c r="H248" s="33"/>
      <c r="I248" s="34"/>
      <c r="J248" s="32"/>
      <c r="K248" s="33"/>
      <c r="L248" s="33"/>
      <c r="M248" s="34"/>
      <c r="N248" s="32">
        <v>1.764</v>
      </c>
      <c r="O248" s="33">
        <v>6.5730000000000004</v>
      </c>
      <c r="P248" s="33">
        <v>3.6708472222222182</v>
      </c>
      <c r="Q248" s="34">
        <v>3.472</v>
      </c>
      <c r="R248" s="32">
        <v>3.5779999999999998</v>
      </c>
      <c r="S248" s="33">
        <v>8.282</v>
      </c>
      <c r="T248" s="33">
        <v>5.6629260752687971</v>
      </c>
      <c r="U248" s="34">
        <v>5.6550000000000002</v>
      </c>
      <c r="V248" s="32">
        <v>5.6550000000000002</v>
      </c>
      <c r="W248" s="33">
        <v>9.9649999999999999</v>
      </c>
      <c r="X248" s="33">
        <v>7.4662243055555484</v>
      </c>
      <c r="Y248" s="34">
        <v>7.28</v>
      </c>
      <c r="Z248" s="32">
        <v>6.4710000000000001</v>
      </c>
      <c r="AA248" s="33">
        <v>10.356999999999999</v>
      </c>
      <c r="AB248" s="33">
        <v>7.923679435483856</v>
      </c>
      <c r="AC248" s="34">
        <v>7.782</v>
      </c>
      <c r="AD248" s="32">
        <v>5.45</v>
      </c>
      <c r="AE248" s="33">
        <v>10.553000000000001</v>
      </c>
      <c r="AF248" s="33">
        <v>7.4358770833333425</v>
      </c>
      <c r="AG248" s="34">
        <v>7.1790000000000003</v>
      </c>
      <c r="AH248" s="32">
        <v>4.9340000000000002</v>
      </c>
      <c r="AI248" s="33">
        <v>9.9649999999999999</v>
      </c>
      <c r="AJ248" s="33">
        <v>6.907062499999987</v>
      </c>
      <c r="AK248" s="34">
        <v>6.7750000000000004</v>
      </c>
      <c r="AL248" s="32">
        <v>3.7879999999999998</v>
      </c>
      <c r="AM248" s="33">
        <v>8.7789999999999999</v>
      </c>
      <c r="AN248" s="33">
        <v>6.0259872311827758</v>
      </c>
      <c r="AO248" s="34">
        <v>5.9619999999999997</v>
      </c>
      <c r="AP248" s="32"/>
      <c r="AQ248" s="33"/>
      <c r="AR248" s="33"/>
      <c r="AS248" s="34"/>
      <c r="AT248" s="32"/>
      <c r="AU248" s="33"/>
      <c r="AV248" s="33"/>
      <c r="AW248" s="34"/>
    </row>
    <row r="249" spans="1:49" x14ac:dyDescent="0.25">
      <c r="A249" s="31">
        <v>2016</v>
      </c>
      <c r="B249" s="32"/>
      <c r="C249" s="33"/>
      <c r="D249" s="33"/>
      <c r="E249" s="34"/>
      <c r="F249" s="32"/>
      <c r="G249" s="33"/>
      <c r="H249" s="33"/>
      <c r="I249" s="34"/>
      <c r="J249" s="32"/>
      <c r="K249" s="33"/>
      <c r="L249" s="33"/>
      <c r="M249" s="34"/>
      <c r="N249" s="32">
        <v>2.8370000000000002</v>
      </c>
      <c r="O249" s="33">
        <v>6.7750000000000004</v>
      </c>
      <c r="P249" s="33">
        <v>4.2033951388888644</v>
      </c>
      <c r="Q249" s="34">
        <v>4.1020000000000003</v>
      </c>
      <c r="R249" s="32">
        <v>3.472</v>
      </c>
      <c r="S249" s="33">
        <v>9.3729999999999993</v>
      </c>
      <c r="T249" s="33">
        <v>5.9090215053763124</v>
      </c>
      <c r="U249" s="34">
        <v>5.7569999999999997</v>
      </c>
      <c r="V249" s="32">
        <v>5.2439999999999998</v>
      </c>
      <c r="W249" s="33">
        <v>10.944000000000001</v>
      </c>
      <c r="X249" s="33">
        <v>7.6663895833333138</v>
      </c>
      <c r="Y249" s="34">
        <v>7.3810000000000002</v>
      </c>
      <c r="Z249" s="32">
        <v>6.1660000000000004</v>
      </c>
      <c r="AA249" s="33">
        <v>11.138999999999999</v>
      </c>
      <c r="AB249" s="33">
        <v>8.2081350806451461</v>
      </c>
      <c r="AC249" s="34">
        <v>7.8819999999999997</v>
      </c>
      <c r="AD249" s="32">
        <v>5.7569999999999997</v>
      </c>
      <c r="AE249" s="33">
        <v>10.455</v>
      </c>
      <c r="AF249" s="33">
        <v>7.9305745967741847</v>
      </c>
      <c r="AG249" s="34">
        <v>7.6820000000000004</v>
      </c>
      <c r="AH249" s="32">
        <v>5.5519999999999996</v>
      </c>
      <c r="AI249" s="33">
        <v>9.9649999999999999</v>
      </c>
      <c r="AJ249" s="33">
        <v>7.1442430555555463</v>
      </c>
      <c r="AK249" s="34">
        <v>7.0789999999999997</v>
      </c>
      <c r="AL249" s="32">
        <v>4.415</v>
      </c>
      <c r="AM249" s="33">
        <v>8.3819999999999997</v>
      </c>
      <c r="AN249" s="33">
        <v>5.9836848118279287</v>
      </c>
      <c r="AO249" s="34">
        <v>5.9619999999999997</v>
      </c>
      <c r="AP249" s="35">
        <v>2.0880000000000001</v>
      </c>
      <c r="AQ249" s="36">
        <v>5.9619999999999997</v>
      </c>
      <c r="AR249" s="36">
        <v>4.1309495192307821</v>
      </c>
      <c r="AS249" s="37">
        <v>4.1020000000000003</v>
      </c>
      <c r="AT249" s="32">
        <v>1.1120000000000001</v>
      </c>
      <c r="AU249" s="33">
        <v>4.2069999999999999</v>
      </c>
      <c r="AV249" s="33">
        <v>3.3937392473118266</v>
      </c>
      <c r="AW249" s="34">
        <v>3.5779999999999998</v>
      </c>
    </row>
    <row r="250" spans="1:49" x14ac:dyDescent="0.25">
      <c r="A250" s="31">
        <v>2017</v>
      </c>
      <c r="B250" s="32">
        <v>2.9430000000000001</v>
      </c>
      <c r="C250" s="33">
        <v>4.2069999999999999</v>
      </c>
      <c r="D250" s="33">
        <v>3.7748024193548222</v>
      </c>
      <c r="E250" s="34">
        <v>3.7879999999999998</v>
      </c>
      <c r="F250" s="32">
        <v>2.0880000000000001</v>
      </c>
      <c r="G250" s="33">
        <v>3.9980000000000002</v>
      </c>
      <c r="H250" s="33">
        <v>3.4275974702381751</v>
      </c>
      <c r="I250" s="34">
        <v>3.367</v>
      </c>
      <c r="J250" s="32">
        <v>2.9430000000000001</v>
      </c>
      <c r="K250" s="33">
        <v>5.3470000000000004</v>
      </c>
      <c r="L250" s="33">
        <v>3.930477150537623</v>
      </c>
      <c r="M250" s="34">
        <v>3.8929999999999998</v>
      </c>
      <c r="N250" s="32">
        <v>3.0489999999999999</v>
      </c>
      <c r="O250" s="33">
        <v>6.0640000000000001</v>
      </c>
      <c r="P250" s="33">
        <v>4.4702868055555243</v>
      </c>
      <c r="Q250" s="34">
        <v>4.415</v>
      </c>
      <c r="R250" s="32">
        <v>3.367</v>
      </c>
      <c r="S250" s="33">
        <v>9.9649999999999999</v>
      </c>
      <c r="T250" s="33">
        <v>5.6723481182795554</v>
      </c>
      <c r="U250" s="34">
        <v>5.3470000000000004</v>
      </c>
      <c r="V250" s="32">
        <v>4.6230000000000002</v>
      </c>
      <c r="W250" s="33">
        <v>11.625</v>
      </c>
      <c r="X250" s="33">
        <v>7.7363847222222102</v>
      </c>
      <c r="Y250" s="34">
        <v>7.4809999999999999</v>
      </c>
      <c r="Z250" s="32">
        <v>6.7750000000000004</v>
      </c>
      <c r="AA250" s="33">
        <v>11.819000000000001</v>
      </c>
      <c r="AB250" s="33">
        <v>9.1667217741935119</v>
      </c>
      <c r="AC250" s="34">
        <v>8.9779999999999998</v>
      </c>
      <c r="AD250" s="32">
        <v>7.28</v>
      </c>
      <c r="AE250" s="33">
        <v>10.944000000000001</v>
      </c>
      <c r="AF250" s="33">
        <v>8.8750504032257815</v>
      </c>
      <c r="AG250" s="34">
        <v>8.7789999999999999</v>
      </c>
      <c r="AH250" s="32">
        <v>5.6550000000000002</v>
      </c>
      <c r="AI250" s="33">
        <v>9.8659999999999997</v>
      </c>
      <c r="AJ250" s="33">
        <v>7.8076104166666731</v>
      </c>
      <c r="AK250" s="34">
        <v>7.8819999999999997</v>
      </c>
      <c r="AL250" s="32">
        <v>3.9980000000000002</v>
      </c>
      <c r="AM250" s="33">
        <v>7.0789999999999997</v>
      </c>
      <c r="AN250" s="33">
        <v>5.4636115591397285</v>
      </c>
      <c r="AO250" s="34">
        <v>5.45</v>
      </c>
      <c r="AP250" s="32"/>
      <c r="AQ250" s="33"/>
      <c r="AR250" s="33"/>
      <c r="AS250" s="34"/>
      <c r="AT250" s="32"/>
      <c r="AU250" s="33"/>
      <c r="AV250" s="33"/>
      <c r="AW250" s="34"/>
    </row>
    <row r="251" spans="1:49" x14ac:dyDescent="0.25">
      <c r="A251" s="31">
        <v>2018</v>
      </c>
      <c r="B251" s="35">
        <v>1.8720000000000001</v>
      </c>
      <c r="C251" s="36">
        <v>4.2069999999999999</v>
      </c>
      <c r="D251" s="36">
        <v>3.2262804487179655</v>
      </c>
      <c r="E251" s="37">
        <v>3.2610000000000001</v>
      </c>
      <c r="F251" s="32">
        <v>1.2210000000000001</v>
      </c>
      <c r="G251" s="33">
        <v>4.2069999999999999</v>
      </c>
      <c r="H251" s="33">
        <v>2.8506904761904641</v>
      </c>
      <c r="I251" s="34">
        <v>2.9430000000000001</v>
      </c>
      <c r="J251" s="32">
        <v>1.548</v>
      </c>
      <c r="K251" s="33">
        <v>3.472</v>
      </c>
      <c r="L251" s="33">
        <v>2.7611102150537592</v>
      </c>
      <c r="M251" s="34">
        <v>2.8370000000000002</v>
      </c>
      <c r="N251" s="32">
        <v>1.6559999999999999</v>
      </c>
      <c r="O251" s="33">
        <v>6.37</v>
      </c>
      <c r="P251" s="33">
        <v>3.3450465277777806</v>
      </c>
      <c r="Q251" s="34">
        <v>3.1549999999999998</v>
      </c>
      <c r="R251" s="32">
        <v>2.8370000000000002</v>
      </c>
      <c r="S251" s="33">
        <v>9.9649999999999999</v>
      </c>
      <c r="T251" s="33">
        <v>6.0229213709677234</v>
      </c>
      <c r="U251" s="34">
        <v>6.0640000000000001</v>
      </c>
      <c r="V251" s="32">
        <v>4.6230000000000002</v>
      </c>
      <c r="W251" s="33">
        <v>10.356999999999999</v>
      </c>
      <c r="X251" s="33">
        <v>7.5472930555555502</v>
      </c>
      <c r="Y251" s="34">
        <v>7.3810000000000002</v>
      </c>
      <c r="Z251" s="32">
        <v>6.0640000000000001</v>
      </c>
      <c r="AA251" s="33">
        <v>10.651</v>
      </c>
      <c r="AB251" s="33">
        <v>8.5418178763440746</v>
      </c>
      <c r="AC251" s="34">
        <v>8.4809999999999999</v>
      </c>
      <c r="AD251" s="32">
        <v>6.7750000000000004</v>
      </c>
      <c r="AE251" s="33">
        <v>10.161</v>
      </c>
      <c r="AF251" s="33">
        <v>8.3185248655913853</v>
      </c>
      <c r="AG251" s="34">
        <v>8.1820000000000004</v>
      </c>
      <c r="AH251" s="32">
        <v>5.2439999999999998</v>
      </c>
      <c r="AI251" s="33">
        <v>9.077</v>
      </c>
      <c r="AJ251" s="33">
        <v>7.0730583333333383</v>
      </c>
      <c r="AK251" s="34">
        <v>7.0789999999999997</v>
      </c>
      <c r="AL251" s="32">
        <v>4.3109999999999999</v>
      </c>
      <c r="AM251" s="33">
        <v>7.6820000000000004</v>
      </c>
      <c r="AN251" s="33">
        <v>5.7868427419354473</v>
      </c>
      <c r="AO251" s="34">
        <v>5.7569999999999997</v>
      </c>
      <c r="AP251" s="32"/>
      <c r="AQ251" s="33"/>
      <c r="AR251" s="33"/>
      <c r="AS251" s="34"/>
      <c r="AT251" s="32"/>
      <c r="AU251" s="33"/>
      <c r="AV251" s="33"/>
      <c r="AW251" s="34"/>
    </row>
    <row r="252" spans="1:49" x14ac:dyDescent="0.25">
      <c r="A252" s="31">
        <v>2019</v>
      </c>
      <c r="B252" s="35"/>
      <c r="C252" s="36"/>
      <c r="D252" s="36"/>
      <c r="E252" s="37"/>
      <c r="F252" s="32"/>
      <c r="G252" s="33"/>
      <c r="H252" s="33"/>
      <c r="I252" s="34"/>
      <c r="J252" s="32"/>
      <c r="K252" s="33"/>
      <c r="L252" s="33"/>
      <c r="M252" s="34"/>
      <c r="N252" s="35">
        <v>2.1949999999999998</v>
      </c>
      <c r="O252" s="36">
        <v>6.1660000000000004</v>
      </c>
      <c r="P252" s="36">
        <v>3.9605128205128208</v>
      </c>
      <c r="Q252" s="37">
        <v>3.6829999999999998</v>
      </c>
      <c r="R252" s="32">
        <v>1.764</v>
      </c>
      <c r="S252" s="33">
        <v>8.5809999999999995</v>
      </c>
      <c r="T252" s="33">
        <v>5.4008689516128792</v>
      </c>
      <c r="U252" s="34">
        <v>5.3470000000000004</v>
      </c>
      <c r="V252" s="32">
        <v>4.6230000000000002</v>
      </c>
      <c r="W252" s="33">
        <v>9.8659999999999997</v>
      </c>
      <c r="X252" s="33">
        <v>7.0919152777777867</v>
      </c>
      <c r="Y252" s="34">
        <v>6.8769999999999998</v>
      </c>
      <c r="Z252" s="32">
        <v>6.0640000000000001</v>
      </c>
      <c r="AA252" s="33">
        <v>9.8659999999999997</v>
      </c>
      <c r="AB252" s="33">
        <v>7.809481182795702</v>
      </c>
      <c r="AC252" s="34">
        <v>7.6820000000000004</v>
      </c>
      <c r="AD252" s="32">
        <v>6.4710000000000001</v>
      </c>
      <c r="AE252" s="33">
        <v>9.6690000000000005</v>
      </c>
      <c r="AF252" s="33">
        <v>8.0771989247311708</v>
      </c>
      <c r="AG252" s="34">
        <v>7.9829999999999997</v>
      </c>
      <c r="AH252" s="32">
        <v>5.3470000000000004</v>
      </c>
      <c r="AI252" s="33">
        <v>9.3729999999999993</v>
      </c>
      <c r="AJ252" s="33">
        <v>7.4312076388888908</v>
      </c>
      <c r="AK252" s="34">
        <v>7.3810000000000002</v>
      </c>
      <c r="AL252" s="32">
        <v>2.41</v>
      </c>
      <c r="AM252" s="33">
        <v>7.1790000000000003</v>
      </c>
      <c r="AN252" s="33">
        <v>5.1927143817203811</v>
      </c>
      <c r="AO252" s="34">
        <v>5.2439999999999998</v>
      </c>
      <c r="AP252" s="32"/>
      <c r="AQ252" s="33"/>
      <c r="AR252" s="33"/>
      <c r="AS252" s="34"/>
      <c r="AT252" s="32"/>
      <c r="AU252" s="33"/>
      <c r="AV252" s="33"/>
      <c r="AW252" s="34"/>
    </row>
    <row r="253" spans="1:49" x14ac:dyDescent="0.25">
      <c r="A253" s="31">
        <v>2020</v>
      </c>
      <c r="B253" s="32"/>
      <c r="C253" s="33"/>
      <c r="D253" s="33"/>
      <c r="E253" s="34"/>
      <c r="F253" s="32"/>
      <c r="G253" s="33"/>
      <c r="H253" s="33"/>
      <c r="I253" s="34"/>
      <c r="J253" s="32"/>
      <c r="K253" s="33"/>
      <c r="L253" s="33"/>
      <c r="M253" s="34"/>
      <c r="N253" s="32"/>
      <c r="O253" s="33"/>
      <c r="P253" s="33"/>
      <c r="Q253" s="34"/>
      <c r="R253" s="32"/>
      <c r="S253" s="33"/>
      <c r="T253" s="33"/>
      <c r="U253" s="34"/>
      <c r="V253" s="35">
        <v>4.9340000000000002</v>
      </c>
      <c r="W253" s="36">
        <v>8.8789999999999996</v>
      </c>
      <c r="X253" s="36">
        <v>6.5186947463768208</v>
      </c>
      <c r="Y253" s="37">
        <v>6.4710000000000001</v>
      </c>
      <c r="Z253" s="32">
        <v>5.6550000000000002</v>
      </c>
      <c r="AA253" s="33">
        <v>9.5709999999999997</v>
      </c>
      <c r="AB253" s="33">
        <v>7.3388655913978393</v>
      </c>
      <c r="AC253" s="34">
        <v>7.1790000000000003</v>
      </c>
      <c r="AD253" s="32">
        <v>5.9619999999999997</v>
      </c>
      <c r="AE253" s="33">
        <v>10.063000000000001</v>
      </c>
      <c r="AF253" s="33">
        <v>7.7600309139784995</v>
      </c>
      <c r="AG253" s="34">
        <v>7.5819999999999999</v>
      </c>
      <c r="AH253" s="32">
        <v>4.5190000000000001</v>
      </c>
      <c r="AI253" s="33">
        <v>9.4719999999999995</v>
      </c>
      <c r="AJ253" s="33">
        <v>6.7526659722222186</v>
      </c>
      <c r="AK253" s="34">
        <v>6.6740000000000004</v>
      </c>
      <c r="AL253" s="32">
        <v>2.5169999999999999</v>
      </c>
      <c r="AM253" s="33">
        <v>7.6820000000000004</v>
      </c>
      <c r="AN253" s="33">
        <v>5.4491848118279407</v>
      </c>
      <c r="AO253" s="34">
        <v>5.5519999999999996</v>
      </c>
      <c r="AP253" s="32"/>
      <c r="AQ253" s="33"/>
      <c r="AR253" s="33"/>
      <c r="AS253" s="34"/>
      <c r="AT253" s="32"/>
      <c r="AU253" s="33"/>
      <c r="AV253" s="33"/>
      <c r="AW253" s="34"/>
    </row>
    <row r="254" spans="1:49" x14ac:dyDescent="0.25">
      <c r="A254" s="31">
        <v>2021</v>
      </c>
      <c r="B254" s="32"/>
      <c r="C254" s="33"/>
      <c r="D254" s="33"/>
      <c r="E254" s="34"/>
      <c r="F254" s="32"/>
      <c r="G254" s="33"/>
      <c r="H254" s="33"/>
      <c r="I254" s="34"/>
      <c r="J254" s="32"/>
      <c r="K254" s="33"/>
      <c r="L254" s="33"/>
      <c r="M254" s="34"/>
      <c r="N254" s="32"/>
      <c r="O254" s="33"/>
      <c r="P254" s="33"/>
      <c r="Q254" s="34"/>
      <c r="R254" s="35">
        <v>3.0489999999999999</v>
      </c>
      <c r="S254" s="36">
        <v>8.4809999999999999</v>
      </c>
      <c r="T254" s="36">
        <v>4.9289094202898447</v>
      </c>
      <c r="U254" s="37">
        <v>4.7270000000000003</v>
      </c>
      <c r="V254" s="32">
        <v>3.8929999999999998</v>
      </c>
      <c r="W254" s="33">
        <v>12.207000000000001</v>
      </c>
      <c r="X254" s="33">
        <v>7.1004513888888718</v>
      </c>
      <c r="Y254" s="34">
        <v>6.5730000000000004</v>
      </c>
      <c r="Z254" s="32">
        <v>5.7569999999999997</v>
      </c>
      <c r="AA254" s="33">
        <v>14.324999999999999</v>
      </c>
      <c r="AB254" s="33">
        <v>8.920403225806437</v>
      </c>
      <c r="AC254" s="34">
        <v>8.4809999999999999</v>
      </c>
      <c r="AD254" s="32">
        <v>4.1020000000000003</v>
      </c>
      <c r="AE254" s="33">
        <v>13.365</v>
      </c>
      <c r="AF254" s="33">
        <v>8.7510174731182726</v>
      </c>
      <c r="AG254" s="34">
        <v>8.68</v>
      </c>
      <c r="AH254" s="32">
        <v>1.33</v>
      </c>
      <c r="AI254" s="33">
        <v>12.593999999999999</v>
      </c>
      <c r="AJ254" s="33">
        <v>6.6274201388888923</v>
      </c>
      <c r="AK254" s="34">
        <v>6.4205000000000005</v>
      </c>
      <c r="AL254" s="32">
        <v>1.8720000000000001</v>
      </c>
      <c r="AM254" s="33">
        <v>7.4809999999999999</v>
      </c>
      <c r="AN254" s="33">
        <v>4.8044220430107405</v>
      </c>
      <c r="AO254" s="34">
        <v>4.8310000000000004</v>
      </c>
      <c r="AP254" s="32"/>
      <c r="AQ254" s="33"/>
      <c r="AR254" s="33"/>
      <c r="AS254" s="34"/>
      <c r="AT254" s="32"/>
      <c r="AU254" s="33"/>
      <c r="AV254" s="33"/>
      <c r="AW254" s="34"/>
    </row>
    <row r="255" spans="1:49" x14ac:dyDescent="0.25">
      <c r="A255" s="115" t="s">
        <v>179</v>
      </c>
      <c r="B255" s="29"/>
      <c r="C255" s="29"/>
      <c r="D255" s="29"/>
      <c r="E255" s="29"/>
      <c r="F255" s="29"/>
      <c r="G255" s="29"/>
      <c r="H255" s="29"/>
      <c r="I255" s="29"/>
      <c r="J255" s="38"/>
      <c r="K255" s="38"/>
      <c r="L255" s="38"/>
      <c r="M255" s="38"/>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38"/>
      <c r="AQ255" s="38"/>
      <c r="AR255" s="38"/>
      <c r="AS255" s="38"/>
      <c r="AT255" s="29"/>
      <c r="AU255" s="29"/>
      <c r="AV255" s="29"/>
      <c r="AW255" s="30"/>
    </row>
    <row r="256" spans="1:49" x14ac:dyDescent="0.25">
      <c r="A256" s="31">
        <v>2012</v>
      </c>
      <c r="B256" s="32"/>
      <c r="C256" s="33"/>
      <c r="D256" s="33"/>
      <c r="E256" s="34"/>
      <c r="F256" s="32"/>
      <c r="G256" s="33"/>
      <c r="H256" s="33"/>
      <c r="I256" s="34"/>
      <c r="J256" s="35"/>
      <c r="K256" s="36"/>
      <c r="L256" s="36"/>
      <c r="M256" s="37"/>
      <c r="N256" s="35">
        <v>1.33</v>
      </c>
      <c r="O256" s="36">
        <v>7.6820000000000004</v>
      </c>
      <c r="P256" s="36">
        <v>3.7090800438596543</v>
      </c>
      <c r="Q256" s="37">
        <v>3.472</v>
      </c>
      <c r="R256" s="32">
        <v>1.6559999999999999</v>
      </c>
      <c r="S256" s="33">
        <v>9.6690000000000005</v>
      </c>
      <c r="T256" s="33">
        <v>4.7862815860214942</v>
      </c>
      <c r="U256" s="34">
        <v>4.3109999999999999</v>
      </c>
      <c r="V256" s="35">
        <v>2.5169999999999999</v>
      </c>
      <c r="W256" s="36">
        <v>11.819000000000001</v>
      </c>
      <c r="X256" s="36">
        <v>6.295160984848482</v>
      </c>
      <c r="Y256" s="37">
        <v>5.86</v>
      </c>
      <c r="Z256" s="32">
        <v>5.2309999999999999</v>
      </c>
      <c r="AA256" s="33">
        <v>15.031000000000001</v>
      </c>
      <c r="AB256" s="33">
        <v>10.302229502688167</v>
      </c>
      <c r="AC256" s="34">
        <v>10.074999999999999</v>
      </c>
      <c r="AD256" s="32">
        <v>5.6159999999999997</v>
      </c>
      <c r="AE256" s="33">
        <v>15.127000000000001</v>
      </c>
      <c r="AF256" s="33">
        <v>9.9540823252688</v>
      </c>
      <c r="AG256" s="34">
        <v>9.8414999999999999</v>
      </c>
      <c r="AH256" s="32">
        <v>3.9319999999999999</v>
      </c>
      <c r="AI256" s="33">
        <v>11.419</v>
      </c>
      <c r="AJ256" s="33">
        <v>7.4892979166666613</v>
      </c>
      <c r="AK256" s="34">
        <v>7.569</v>
      </c>
      <c r="AL256" s="35">
        <v>2.4E-2</v>
      </c>
      <c r="AM256" s="36">
        <v>9.8539999999999992</v>
      </c>
      <c r="AN256" s="36">
        <v>3.7480600694444743</v>
      </c>
      <c r="AO256" s="37">
        <v>3.6429999999999998</v>
      </c>
      <c r="AP256" s="32">
        <v>2.4E-2</v>
      </c>
      <c r="AQ256" s="33">
        <v>5.7960000000000003</v>
      </c>
      <c r="AR256" s="33">
        <v>1.6117777777778055</v>
      </c>
      <c r="AS256" s="34">
        <v>1.5609999999999999</v>
      </c>
      <c r="AT256" s="32">
        <v>2.4E-2</v>
      </c>
      <c r="AU256" s="33">
        <v>2.5299999999999998</v>
      </c>
      <c r="AV256" s="33">
        <v>0.48334038978492228</v>
      </c>
      <c r="AW256" s="34">
        <v>0.107</v>
      </c>
    </row>
    <row r="257" spans="1:49" x14ac:dyDescent="0.25">
      <c r="A257" s="31">
        <v>2013</v>
      </c>
      <c r="B257" s="32">
        <v>5.0999999999999997E-2</v>
      </c>
      <c r="C257" s="33">
        <v>1.1259999999999999</v>
      </c>
      <c r="D257" s="33">
        <v>0.21346034946236611</v>
      </c>
      <c r="E257" s="34">
        <v>7.9000000000000001E-2</v>
      </c>
      <c r="F257" s="32">
        <v>5.0999999999999997E-2</v>
      </c>
      <c r="G257" s="33">
        <v>1.099</v>
      </c>
      <c r="H257" s="33">
        <v>0.21694866071428268</v>
      </c>
      <c r="I257" s="34">
        <v>7.9000000000000001E-2</v>
      </c>
      <c r="J257" s="32">
        <v>5.0999999999999997E-2</v>
      </c>
      <c r="K257" s="33">
        <v>5.0759999999999996</v>
      </c>
      <c r="L257" s="33">
        <v>0.79275268817202904</v>
      </c>
      <c r="M257" s="34">
        <v>0.55000000000000004</v>
      </c>
      <c r="N257" s="32">
        <v>5.0999999999999997E-2</v>
      </c>
      <c r="O257" s="33">
        <v>8.6430000000000007</v>
      </c>
      <c r="P257" s="33">
        <v>2.7393427083333295</v>
      </c>
      <c r="Q257" s="34">
        <v>2.4500000000000002</v>
      </c>
      <c r="R257" s="32">
        <v>5.0999999999999997E-2</v>
      </c>
      <c r="S257" s="33">
        <v>11.151</v>
      </c>
      <c r="T257" s="33">
        <v>5.1974522849462517</v>
      </c>
      <c r="U257" s="34">
        <v>4.96</v>
      </c>
      <c r="V257" s="32">
        <v>3.1680000000000001</v>
      </c>
      <c r="W257" s="33">
        <v>16.367999999999999</v>
      </c>
      <c r="X257" s="33">
        <v>8.4302309626436838</v>
      </c>
      <c r="Y257" s="34">
        <v>8.02</v>
      </c>
      <c r="Z257" s="32">
        <v>6.7880000000000003</v>
      </c>
      <c r="AA257" s="33">
        <v>16.677</v>
      </c>
      <c r="AB257" s="33">
        <v>11.38756854838709</v>
      </c>
      <c r="AC257" s="34">
        <v>11.138999999999999</v>
      </c>
      <c r="AD257" s="32">
        <v>6.5090000000000003</v>
      </c>
      <c r="AE257" s="33">
        <v>15.484999999999999</v>
      </c>
      <c r="AF257" s="33">
        <v>10.53399831989246</v>
      </c>
      <c r="AG257" s="34">
        <v>10.345000000000001</v>
      </c>
      <c r="AH257" s="32">
        <v>3.6960000000000002</v>
      </c>
      <c r="AI257" s="33">
        <v>14.05</v>
      </c>
      <c r="AJ257" s="33">
        <v>8.6888548611111034</v>
      </c>
      <c r="AK257" s="34">
        <v>8.6929999999999996</v>
      </c>
      <c r="AL257" s="32">
        <v>0.32900000000000001</v>
      </c>
      <c r="AM257" s="33">
        <v>6.7629999999999999</v>
      </c>
      <c r="AN257" s="33">
        <v>3.2519650537634663</v>
      </c>
      <c r="AO257" s="34">
        <v>3.1949999999999998</v>
      </c>
      <c r="AP257" s="35"/>
      <c r="AQ257" s="36"/>
      <c r="AR257" s="36"/>
      <c r="AS257" s="37"/>
      <c r="AT257" s="32"/>
      <c r="AU257" s="33"/>
      <c r="AV257" s="33"/>
      <c r="AW257" s="34"/>
    </row>
    <row r="258" spans="1:49" x14ac:dyDescent="0.25">
      <c r="A258" s="31">
        <v>2015</v>
      </c>
      <c r="B258" s="32"/>
      <c r="C258" s="33"/>
      <c r="D258" s="33"/>
      <c r="E258" s="34"/>
      <c r="F258" s="32"/>
      <c r="G258" s="33"/>
      <c r="H258" s="33"/>
      <c r="I258" s="34"/>
      <c r="J258" s="32"/>
      <c r="K258" s="33"/>
      <c r="L258" s="33"/>
      <c r="M258" s="34"/>
      <c r="N258" s="32">
        <v>0.121</v>
      </c>
      <c r="O258" s="33">
        <v>11.916</v>
      </c>
      <c r="P258" s="33">
        <v>3.5943469827586161</v>
      </c>
      <c r="Q258" s="34">
        <v>3.1549999999999998</v>
      </c>
      <c r="R258" s="32">
        <v>2.3029999999999999</v>
      </c>
      <c r="S258" s="33">
        <v>11.138999999999999</v>
      </c>
      <c r="T258" s="33">
        <v>5.8549038978494474</v>
      </c>
      <c r="U258" s="34">
        <v>5.5519999999999996</v>
      </c>
      <c r="V258" s="35">
        <v>4.1020000000000003</v>
      </c>
      <c r="W258" s="36">
        <v>14.420999999999999</v>
      </c>
      <c r="X258" s="36">
        <v>7.715477272727278</v>
      </c>
      <c r="Y258" s="37">
        <v>7.3810000000000002</v>
      </c>
      <c r="Z258" s="32"/>
      <c r="AA258" s="33"/>
      <c r="AB258" s="33"/>
      <c r="AC258" s="34"/>
      <c r="AD258" s="32"/>
      <c r="AE258" s="33"/>
      <c r="AF258" s="33"/>
      <c r="AG258" s="34"/>
      <c r="AH258" s="32"/>
      <c r="AI258" s="33"/>
      <c r="AJ258" s="33"/>
      <c r="AK258" s="34"/>
      <c r="AL258" s="32"/>
      <c r="AM258" s="33"/>
      <c r="AN258" s="33"/>
      <c r="AO258" s="34"/>
      <c r="AP258" s="32"/>
      <c r="AQ258" s="33"/>
      <c r="AR258" s="33"/>
      <c r="AS258" s="34"/>
      <c r="AT258" s="32"/>
      <c r="AU258" s="33"/>
      <c r="AV258" s="33"/>
      <c r="AW258" s="34"/>
    </row>
    <row r="259" spans="1:49" x14ac:dyDescent="0.25">
      <c r="A259" s="115" t="s">
        <v>82</v>
      </c>
      <c r="B259" s="29"/>
      <c r="C259" s="29"/>
      <c r="D259" s="29"/>
      <c r="E259" s="29"/>
      <c r="F259" s="29"/>
      <c r="G259" s="29"/>
      <c r="H259" s="29"/>
      <c r="I259" s="29"/>
      <c r="J259" s="38"/>
      <c r="K259" s="38"/>
      <c r="L259" s="38"/>
      <c r="M259" s="38"/>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38"/>
      <c r="AQ259" s="38"/>
      <c r="AR259" s="38"/>
      <c r="AS259" s="38"/>
      <c r="AT259" s="29"/>
      <c r="AU259" s="29"/>
      <c r="AV259" s="29"/>
      <c r="AW259" s="30"/>
    </row>
    <row r="260" spans="1:49" x14ac:dyDescent="0.25">
      <c r="A260" s="31">
        <v>2010</v>
      </c>
      <c r="B260" s="32"/>
      <c r="C260" s="33"/>
      <c r="D260" s="33"/>
      <c r="E260" s="34"/>
      <c r="F260" s="32"/>
      <c r="G260" s="33"/>
      <c r="H260" s="33"/>
      <c r="I260" s="34"/>
      <c r="J260" s="35"/>
      <c r="K260" s="36"/>
      <c r="L260" s="36"/>
      <c r="M260" s="37"/>
      <c r="N260" s="35">
        <v>-3.1E-2</v>
      </c>
      <c r="O260" s="36">
        <v>5.024</v>
      </c>
      <c r="P260" s="36">
        <v>1.4799305555555557</v>
      </c>
      <c r="Q260" s="37">
        <v>1.2350000000000001</v>
      </c>
      <c r="R260" s="32">
        <v>-4.0000000000000001E-3</v>
      </c>
      <c r="S260" s="33">
        <v>7.0659999999999998</v>
      </c>
      <c r="T260" s="33">
        <v>3.1222224462365542</v>
      </c>
      <c r="U260" s="34">
        <v>3.1160000000000001</v>
      </c>
      <c r="V260" s="32">
        <v>4.194</v>
      </c>
      <c r="W260" s="33">
        <v>9.8539999999999992</v>
      </c>
      <c r="X260" s="33">
        <v>6.5888180555555547</v>
      </c>
      <c r="Y260" s="34">
        <v>6.3570000000000002</v>
      </c>
      <c r="Z260" s="32">
        <v>5.8470000000000004</v>
      </c>
      <c r="AA260" s="33">
        <v>12.195</v>
      </c>
      <c r="AB260" s="33">
        <v>9.2385793010752764</v>
      </c>
      <c r="AC260" s="34">
        <v>9.1880000000000006</v>
      </c>
      <c r="AD260" s="32">
        <v>5.9489999999999998</v>
      </c>
      <c r="AE260" s="33">
        <v>11.565</v>
      </c>
      <c r="AF260" s="33">
        <v>8.8108810483870883</v>
      </c>
      <c r="AG260" s="34">
        <v>8.891</v>
      </c>
      <c r="AH260" s="32">
        <v>3.9849999999999999</v>
      </c>
      <c r="AI260" s="33">
        <v>8.8409999999999993</v>
      </c>
      <c r="AJ260" s="33">
        <v>6.4236756944444426</v>
      </c>
      <c r="AK260" s="34">
        <v>6.484</v>
      </c>
      <c r="AL260" s="32">
        <v>0.52200000000000002</v>
      </c>
      <c r="AM260" s="33">
        <v>8.3190000000000008</v>
      </c>
      <c r="AN260" s="33">
        <v>4.3320551075268501</v>
      </c>
      <c r="AO260" s="34">
        <v>4.0629999999999997</v>
      </c>
      <c r="AP260" s="35">
        <v>1.18</v>
      </c>
      <c r="AQ260" s="36">
        <v>4.1150000000000002</v>
      </c>
      <c r="AR260" s="36">
        <v>2.4216588541666679</v>
      </c>
      <c r="AS260" s="37">
        <v>2.3959999999999999</v>
      </c>
      <c r="AT260" s="32"/>
      <c r="AU260" s="33"/>
      <c r="AV260" s="33"/>
      <c r="AW260" s="34"/>
    </row>
    <row r="261" spans="1:49" x14ac:dyDescent="0.25">
      <c r="A261" s="31">
        <v>2011</v>
      </c>
      <c r="B261" s="32"/>
      <c r="C261" s="33"/>
      <c r="D261" s="33"/>
      <c r="E261" s="34"/>
      <c r="F261" s="32"/>
      <c r="G261" s="33"/>
      <c r="H261" s="33"/>
      <c r="I261" s="34"/>
      <c r="J261" s="35"/>
      <c r="K261" s="36"/>
      <c r="L261" s="36"/>
      <c r="M261" s="37"/>
      <c r="N261" s="35">
        <v>0.121</v>
      </c>
      <c r="O261" s="36">
        <v>2.9430000000000001</v>
      </c>
      <c r="P261" s="36">
        <v>1.5329678030303016</v>
      </c>
      <c r="Q261" s="37">
        <v>1.6559999999999999</v>
      </c>
      <c r="R261" s="32">
        <v>1.0029999999999999</v>
      </c>
      <c r="S261" s="33">
        <v>6.5730000000000004</v>
      </c>
      <c r="T261" s="33">
        <v>3.2227177419354995</v>
      </c>
      <c r="U261" s="34">
        <v>3.0489999999999999</v>
      </c>
      <c r="V261" s="35">
        <v>2.73</v>
      </c>
      <c r="W261" s="36">
        <v>8.5809999999999995</v>
      </c>
      <c r="X261" s="36">
        <v>5.0978287037037076</v>
      </c>
      <c r="Y261" s="37">
        <v>5.0369999999999999</v>
      </c>
      <c r="Z261" s="35">
        <v>6.5730000000000004</v>
      </c>
      <c r="AA261" s="36">
        <v>11.334</v>
      </c>
      <c r="AB261" s="36">
        <v>9.3207159090909091</v>
      </c>
      <c r="AC261" s="37">
        <v>9.5709999999999997</v>
      </c>
      <c r="AD261" s="32">
        <v>6.1660000000000004</v>
      </c>
      <c r="AE261" s="33">
        <v>12.11</v>
      </c>
      <c r="AF261" s="33">
        <v>9.3053024193547937</v>
      </c>
      <c r="AG261" s="34">
        <v>9.4719999999999995</v>
      </c>
      <c r="AH261" s="32">
        <v>4.5190000000000001</v>
      </c>
      <c r="AI261" s="33">
        <v>9.5709999999999997</v>
      </c>
      <c r="AJ261" s="33">
        <v>7.2938499999999991</v>
      </c>
      <c r="AK261" s="34">
        <v>7.3810000000000002</v>
      </c>
      <c r="AL261" s="32">
        <v>0.01</v>
      </c>
      <c r="AM261" s="33">
        <v>8.7789999999999999</v>
      </c>
      <c r="AN261" s="33">
        <v>4.2213400537634289</v>
      </c>
      <c r="AO261" s="34">
        <v>4.415</v>
      </c>
      <c r="AP261" s="35">
        <v>0.121</v>
      </c>
      <c r="AQ261" s="36">
        <v>1.98</v>
      </c>
      <c r="AR261" s="36">
        <v>0.37689285714285731</v>
      </c>
      <c r="AS261" s="37">
        <v>0.121</v>
      </c>
      <c r="AT261" s="32"/>
      <c r="AU261" s="33"/>
      <c r="AV261" s="33"/>
      <c r="AW261" s="34"/>
    </row>
    <row r="262" spans="1:49" x14ac:dyDescent="0.25">
      <c r="A262" s="31">
        <v>2012</v>
      </c>
      <c r="B262" s="32"/>
      <c r="C262" s="33"/>
      <c r="D262" s="33"/>
      <c r="E262" s="34"/>
      <c r="F262" s="32"/>
      <c r="G262" s="33"/>
      <c r="H262" s="33"/>
      <c r="I262" s="34"/>
      <c r="J262" s="35"/>
      <c r="K262" s="36"/>
      <c r="L262" s="36"/>
      <c r="M262" s="37"/>
      <c r="N262" s="35">
        <v>1.1120000000000001</v>
      </c>
      <c r="O262" s="36">
        <v>5.5519999999999996</v>
      </c>
      <c r="P262" s="36">
        <v>2.6945098684210573</v>
      </c>
      <c r="Q262" s="37">
        <v>2.5169999999999999</v>
      </c>
      <c r="R262" s="32">
        <v>1.1120000000000001</v>
      </c>
      <c r="S262" s="33">
        <v>9.077</v>
      </c>
      <c r="T262" s="33">
        <v>4.6509401881720338</v>
      </c>
      <c r="U262" s="34">
        <v>4.415</v>
      </c>
      <c r="V262" s="32">
        <v>2.9430000000000001</v>
      </c>
      <c r="W262" s="33">
        <v>11.528</v>
      </c>
      <c r="X262" s="33">
        <v>7.0729458333333239</v>
      </c>
      <c r="Y262" s="34">
        <v>6.8769999999999998</v>
      </c>
      <c r="Z262" s="32">
        <v>5.5519999999999996</v>
      </c>
      <c r="AA262" s="33">
        <v>12.882999999999999</v>
      </c>
      <c r="AB262" s="33">
        <v>10.164630376344066</v>
      </c>
      <c r="AC262" s="34">
        <v>10.161</v>
      </c>
      <c r="AD262" s="32">
        <v>4.415</v>
      </c>
      <c r="AE262" s="33">
        <v>12.98</v>
      </c>
      <c r="AF262" s="33">
        <v>9.272041666666615</v>
      </c>
      <c r="AG262" s="34">
        <v>9.3729999999999993</v>
      </c>
      <c r="AH262" s="32">
        <v>2.41</v>
      </c>
      <c r="AI262" s="33">
        <v>10.455</v>
      </c>
      <c r="AJ262" s="33">
        <v>6.8124895833333259</v>
      </c>
      <c r="AK262" s="34">
        <v>7.1289999999999996</v>
      </c>
      <c r="AL262" s="35">
        <v>0.01</v>
      </c>
      <c r="AM262" s="36">
        <v>8.5809999999999995</v>
      </c>
      <c r="AN262" s="36">
        <v>2.8420423387096876</v>
      </c>
      <c r="AO262" s="37">
        <v>2.73</v>
      </c>
      <c r="AP262" s="32">
        <v>5.0999999999999997E-2</v>
      </c>
      <c r="AQ262" s="33">
        <v>4.3499999999999996</v>
      </c>
      <c r="AR262" s="33">
        <v>1.2724201388889471</v>
      </c>
      <c r="AS262" s="34">
        <v>1.071</v>
      </c>
      <c r="AT262" s="32">
        <v>5.0999999999999997E-2</v>
      </c>
      <c r="AU262" s="33">
        <v>1.778</v>
      </c>
      <c r="AV262" s="33">
        <v>0.62196471774193174</v>
      </c>
      <c r="AW262" s="34">
        <v>0.66</v>
      </c>
    </row>
    <row r="263" spans="1:49" x14ac:dyDescent="0.25">
      <c r="A263" s="31">
        <v>2013</v>
      </c>
      <c r="B263" s="32">
        <v>7.9000000000000001E-2</v>
      </c>
      <c r="C263" s="33">
        <v>0.88</v>
      </c>
      <c r="D263" s="33">
        <v>0.30427688172043643</v>
      </c>
      <c r="E263" s="34">
        <v>0.13500000000000001</v>
      </c>
      <c r="F263" s="32">
        <v>7.9000000000000001E-2</v>
      </c>
      <c r="G263" s="33">
        <v>0.88</v>
      </c>
      <c r="H263" s="33">
        <v>0.32564769345238087</v>
      </c>
      <c r="I263" s="34">
        <v>0.27300000000000002</v>
      </c>
      <c r="J263" s="32">
        <v>5.0999999999999997E-2</v>
      </c>
      <c r="K263" s="33">
        <v>2.1549999999999998</v>
      </c>
      <c r="L263" s="33">
        <v>0.49235349462365108</v>
      </c>
      <c r="M263" s="34">
        <v>0.38400000000000001</v>
      </c>
      <c r="N263" s="32">
        <v>5.0999999999999997E-2</v>
      </c>
      <c r="O263" s="33">
        <v>6.5090000000000003</v>
      </c>
      <c r="P263" s="33">
        <v>1.8834583333333428</v>
      </c>
      <c r="Q263" s="34">
        <v>1.724</v>
      </c>
      <c r="R263" s="32">
        <v>5.0999999999999997E-2</v>
      </c>
      <c r="S263" s="33">
        <v>9.3119999999999994</v>
      </c>
      <c r="T263" s="33">
        <v>5.3476706989247491</v>
      </c>
      <c r="U263" s="34">
        <v>5.3849999999999998</v>
      </c>
      <c r="V263" s="32">
        <v>3.9060000000000001</v>
      </c>
      <c r="W263" s="33">
        <v>13.786</v>
      </c>
      <c r="X263" s="33">
        <v>8.6494030172413883</v>
      </c>
      <c r="Y263" s="34">
        <v>8.4939999999999998</v>
      </c>
      <c r="Z263" s="32">
        <v>6.7880000000000003</v>
      </c>
      <c r="AA263" s="33">
        <v>14.002000000000001</v>
      </c>
      <c r="AB263" s="33">
        <v>10.714819892473116</v>
      </c>
      <c r="AC263" s="34">
        <v>10.785</v>
      </c>
      <c r="AD263" s="32">
        <v>6.56</v>
      </c>
      <c r="AE263" s="33">
        <v>12.388999999999999</v>
      </c>
      <c r="AF263" s="33">
        <v>9.7563968413978355</v>
      </c>
      <c r="AG263" s="34">
        <v>9.8539999999999992</v>
      </c>
      <c r="AH263" s="32">
        <v>3.4590000000000001</v>
      </c>
      <c r="AI263" s="33">
        <v>12.388999999999999</v>
      </c>
      <c r="AJ263" s="33">
        <v>8.1012739583333548</v>
      </c>
      <c r="AK263" s="34">
        <v>8.17</v>
      </c>
      <c r="AL263" s="32">
        <v>2.4E-2</v>
      </c>
      <c r="AM263" s="33">
        <v>5.4619999999999997</v>
      </c>
      <c r="AN263" s="33">
        <v>2.4027580645160631</v>
      </c>
      <c r="AO263" s="34">
        <v>2.37</v>
      </c>
      <c r="AP263" s="32">
        <v>2.4E-2</v>
      </c>
      <c r="AQ263" s="33">
        <v>2.3959999999999999</v>
      </c>
      <c r="AR263" s="33">
        <v>0.50306249999999686</v>
      </c>
      <c r="AS263" s="34">
        <v>7.9000000000000001E-2</v>
      </c>
      <c r="AT263" s="32"/>
      <c r="AU263" s="33"/>
      <c r="AV263" s="33"/>
      <c r="AW263" s="34"/>
    </row>
    <row r="264" spans="1:49" x14ac:dyDescent="0.25">
      <c r="A264" s="115" t="s">
        <v>66</v>
      </c>
      <c r="B264" s="29"/>
      <c r="C264" s="29"/>
      <c r="D264" s="29"/>
      <c r="E264" s="29"/>
      <c r="F264" s="29"/>
      <c r="G264" s="29"/>
      <c r="H264" s="29"/>
      <c r="I264" s="29"/>
      <c r="J264" s="38"/>
      <c r="K264" s="38"/>
      <c r="L264" s="38"/>
      <c r="M264" s="38"/>
      <c r="N264" s="29"/>
      <c r="O264" s="29"/>
      <c r="P264" s="29"/>
      <c r="Q264" s="29"/>
      <c r="R264" s="29"/>
      <c r="S264" s="29"/>
      <c r="T264" s="29"/>
      <c r="U264" s="29"/>
      <c r="V264" s="38"/>
      <c r="W264" s="38"/>
      <c r="X264" s="38"/>
      <c r="Y264" s="38"/>
      <c r="Z264" s="29"/>
      <c r="AA264" s="29"/>
      <c r="AB264" s="29"/>
      <c r="AC264" s="29"/>
      <c r="AD264" s="29"/>
      <c r="AE264" s="29"/>
      <c r="AF264" s="29"/>
      <c r="AG264" s="29"/>
      <c r="AH264" s="29"/>
      <c r="AI264" s="29"/>
      <c r="AJ264" s="29"/>
      <c r="AK264" s="29"/>
      <c r="AL264" s="29"/>
      <c r="AM264" s="29"/>
      <c r="AN264" s="29"/>
      <c r="AO264" s="29"/>
      <c r="AP264" s="38"/>
      <c r="AQ264" s="38"/>
      <c r="AR264" s="38"/>
      <c r="AS264" s="38"/>
      <c r="AT264" s="29"/>
      <c r="AU264" s="29"/>
      <c r="AV264" s="29"/>
      <c r="AW264" s="30"/>
    </row>
    <row r="265" spans="1:49" x14ac:dyDescent="0.25">
      <c r="A265" s="31">
        <v>2009</v>
      </c>
      <c r="B265" s="32"/>
      <c r="C265" s="33"/>
      <c r="D265" s="33"/>
      <c r="E265" s="34"/>
      <c r="F265" s="32"/>
      <c r="G265" s="33"/>
      <c r="H265" s="33"/>
      <c r="I265" s="34"/>
      <c r="J265" s="35"/>
      <c r="K265" s="36"/>
      <c r="L265" s="36"/>
      <c r="M265" s="37"/>
      <c r="N265" s="32"/>
      <c r="O265" s="33"/>
      <c r="P265" s="33"/>
      <c r="Q265" s="34"/>
      <c r="R265" s="35">
        <v>2.5169999999999999</v>
      </c>
      <c r="S265" s="36">
        <v>9.5709999999999997</v>
      </c>
      <c r="T265" s="36">
        <v>5.0505333333333295</v>
      </c>
      <c r="U265" s="37">
        <v>4.6230000000000002</v>
      </c>
      <c r="V265" s="32">
        <v>2.73</v>
      </c>
      <c r="W265" s="33">
        <v>10.944000000000001</v>
      </c>
      <c r="X265" s="33">
        <v>5.6916583333333479</v>
      </c>
      <c r="Y265" s="34">
        <v>5.45</v>
      </c>
      <c r="Z265" s="32">
        <v>3.7879999999999998</v>
      </c>
      <c r="AA265" s="33">
        <v>10.651</v>
      </c>
      <c r="AB265" s="33">
        <v>7.242326612903236</v>
      </c>
      <c r="AC265" s="34">
        <v>7.0789999999999997</v>
      </c>
      <c r="AD265" s="32">
        <v>4.2069999999999999</v>
      </c>
      <c r="AE265" s="33">
        <v>9.7680000000000007</v>
      </c>
      <c r="AF265" s="33">
        <v>6.8180080645161363</v>
      </c>
      <c r="AG265" s="34">
        <v>6.7750000000000004</v>
      </c>
      <c r="AH265" s="35">
        <v>3.367</v>
      </c>
      <c r="AI265" s="36">
        <v>8.5809999999999995</v>
      </c>
      <c r="AJ265" s="36">
        <v>6.023238505747134</v>
      </c>
      <c r="AK265" s="37">
        <v>5.9619999999999997</v>
      </c>
      <c r="AL265" s="32">
        <v>2.8370000000000002</v>
      </c>
      <c r="AM265" s="33">
        <v>5.5519999999999996</v>
      </c>
      <c r="AN265" s="33">
        <v>3.8526411290322677</v>
      </c>
      <c r="AO265" s="34">
        <v>3.7879999999999998</v>
      </c>
      <c r="AP265" s="35">
        <v>2.0880000000000001</v>
      </c>
      <c r="AQ265" s="36">
        <v>4.6230000000000002</v>
      </c>
      <c r="AR265" s="36">
        <v>3.3863039215686159</v>
      </c>
      <c r="AS265" s="37">
        <v>3.367</v>
      </c>
      <c r="AT265" s="32"/>
      <c r="AU265" s="33"/>
      <c r="AV265" s="33"/>
      <c r="AW265" s="34"/>
    </row>
    <row r="266" spans="1:49" x14ac:dyDescent="0.25">
      <c r="A266" s="31">
        <v>2011</v>
      </c>
      <c r="B266" s="32"/>
      <c r="C266" s="33"/>
      <c r="D266" s="33"/>
      <c r="E266" s="34"/>
      <c r="F266" s="32"/>
      <c r="G266" s="33"/>
      <c r="H266" s="33"/>
      <c r="I266" s="34"/>
      <c r="J266" s="35"/>
      <c r="K266" s="36"/>
      <c r="L266" s="36"/>
      <c r="M266" s="37"/>
      <c r="N266" s="35">
        <v>1.8720000000000001</v>
      </c>
      <c r="O266" s="36">
        <v>4.2069999999999999</v>
      </c>
      <c r="P266" s="36">
        <v>2.74694507575758</v>
      </c>
      <c r="Q266" s="37">
        <v>2.73</v>
      </c>
      <c r="R266" s="32">
        <v>1.548</v>
      </c>
      <c r="S266" s="33">
        <v>6.5730000000000004</v>
      </c>
      <c r="T266" s="33">
        <v>3.1386176075268764</v>
      </c>
      <c r="U266" s="34">
        <v>2.8370000000000002</v>
      </c>
      <c r="V266" s="32">
        <v>1.8720000000000001</v>
      </c>
      <c r="W266" s="33">
        <v>9.7680000000000007</v>
      </c>
      <c r="X266" s="33">
        <v>4.7376465277777742</v>
      </c>
      <c r="Y266" s="34">
        <v>4.415</v>
      </c>
      <c r="Z266" s="32">
        <v>3.6829999999999998</v>
      </c>
      <c r="AA266" s="33">
        <v>10.651</v>
      </c>
      <c r="AB266" s="33">
        <v>6.8216807795698893</v>
      </c>
      <c r="AC266" s="34">
        <v>6.5730000000000004</v>
      </c>
      <c r="AD266" s="32">
        <v>4.415</v>
      </c>
      <c r="AE266" s="33">
        <v>9.1760000000000002</v>
      </c>
      <c r="AF266" s="33">
        <v>6.5288514784946106</v>
      </c>
      <c r="AG266" s="34">
        <v>6.4710000000000001</v>
      </c>
      <c r="AH266" s="32">
        <v>3.8929999999999998</v>
      </c>
      <c r="AI266" s="33">
        <v>7.4809999999999999</v>
      </c>
      <c r="AJ266" s="33">
        <v>5.5315083333333162</v>
      </c>
      <c r="AK266" s="34">
        <v>5.45</v>
      </c>
      <c r="AL266" s="32">
        <v>2.5169999999999999</v>
      </c>
      <c r="AM266" s="33">
        <v>6.8769999999999998</v>
      </c>
      <c r="AN266" s="33">
        <v>4.2991942204300964</v>
      </c>
      <c r="AO266" s="34">
        <v>4.3109999999999999</v>
      </c>
      <c r="AP266" s="35">
        <v>1.6559999999999999</v>
      </c>
      <c r="AQ266" s="36">
        <v>4.2069999999999999</v>
      </c>
      <c r="AR266" s="36">
        <v>3.0865044642857375</v>
      </c>
      <c r="AS266" s="37">
        <v>3.1549999999999998</v>
      </c>
      <c r="AT266" s="32">
        <v>1.4390000000000001</v>
      </c>
      <c r="AU266" s="33">
        <v>3.472</v>
      </c>
      <c r="AV266" s="33">
        <v>2.5588938172043161</v>
      </c>
      <c r="AW266" s="34">
        <v>2.6240000000000001</v>
      </c>
    </row>
    <row r="267" spans="1:49" x14ac:dyDescent="0.25">
      <c r="A267" s="31">
        <v>2012</v>
      </c>
      <c r="B267" s="32">
        <v>0.56299999999999994</v>
      </c>
      <c r="C267" s="33">
        <v>3.2610000000000001</v>
      </c>
      <c r="D267" s="33">
        <v>2.3107829301075289</v>
      </c>
      <c r="E267" s="34">
        <v>2.41</v>
      </c>
      <c r="F267" s="32">
        <v>0.78400000000000003</v>
      </c>
      <c r="G267" s="33">
        <v>3.472</v>
      </c>
      <c r="H267" s="33">
        <v>2.326730603448274</v>
      </c>
      <c r="I267" s="34">
        <v>2.41</v>
      </c>
      <c r="J267" s="32">
        <v>0.56299999999999994</v>
      </c>
      <c r="K267" s="33">
        <v>3.8929999999999998</v>
      </c>
      <c r="L267" s="33">
        <v>2.7523064516129097</v>
      </c>
      <c r="M267" s="34">
        <v>2.8370000000000002</v>
      </c>
      <c r="N267" s="35">
        <v>1.4390000000000001</v>
      </c>
      <c r="O267" s="36">
        <v>4.9340000000000002</v>
      </c>
      <c r="P267" s="36">
        <v>3.0077420977011515</v>
      </c>
      <c r="Q267" s="37">
        <v>2.8370000000000002</v>
      </c>
      <c r="R267" s="32">
        <v>1.2210000000000001</v>
      </c>
      <c r="S267" s="33">
        <v>7.6820000000000004</v>
      </c>
      <c r="T267" s="33">
        <v>3.741780241935484</v>
      </c>
      <c r="U267" s="34">
        <v>3.367</v>
      </c>
      <c r="V267" s="35">
        <v>1.8720000000000001</v>
      </c>
      <c r="W267" s="36">
        <v>9.1760000000000002</v>
      </c>
      <c r="X267" s="36">
        <v>5.1336723484848426</v>
      </c>
      <c r="Y267" s="37">
        <v>4.8310000000000004</v>
      </c>
      <c r="Z267" s="32"/>
      <c r="AA267" s="33"/>
      <c r="AB267" s="33"/>
      <c r="AC267" s="34"/>
      <c r="AD267" s="32"/>
      <c r="AE267" s="33"/>
      <c r="AF267" s="33"/>
      <c r="AG267" s="34"/>
      <c r="AH267" s="32"/>
      <c r="AI267" s="33"/>
      <c r="AJ267" s="33"/>
      <c r="AK267" s="34"/>
      <c r="AL267" s="32"/>
      <c r="AM267" s="33"/>
      <c r="AN267" s="33"/>
      <c r="AO267" s="34"/>
      <c r="AP267" s="35"/>
      <c r="AQ267" s="36"/>
      <c r="AR267" s="36"/>
      <c r="AS267" s="37"/>
      <c r="AT267" s="35">
        <v>1.4390000000000001</v>
      </c>
      <c r="AU267" s="36">
        <v>3.367</v>
      </c>
      <c r="AV267" s="36">
        <v>2.4730270833333332</v>
      </c>
      <c r="AW267" s="37">
        <v>2.5705</v>
      </c>
    </row>
    <row r="268" spans="1:49" x14ac:dyDescent="0.25">
      <c r="A268" s="31">
        <v>2013</v>
      </c>
      <c r="B268" s="32">
        <v>0.23200000000000001</v>
      </c>
      <c r="C268" s="33">
        <v>3.5779999999999998</v>
      </c>
      <c r="D268" s="33">
        <v>2.3185645161290349</v>
      </c>
      <c r="E268" s="34">
        <v>2.3029999999999999</v>
      </c>
      <c r="F268" s="32">
        <v>0.67400000000000004</v>
      </c>
      <c r="G268" s="33">
        <v>3.6829999999999998</v>
      </c>
      <c r="H268" s="33">
        <v>2.2462819940476115</v>
      </c>
      <c r="I268" s="34">
        <v>2.3029999999999999</v>
      </c>
      <c r="J268" s="32">
        <v>0.78400000000000003</v>
      </c>
      <c r="K268" s="33">
        <v>4.8310000000000004</v>
      </c>
      <c r="L268" s="33">
        <v>2.5975504032257994</v>
      </c>
      <c r="M268" s="34">
        <v>2.6240000000000001</v>
      </c>
      <c r="N268" s="32">
        <v>1.548</v>
      </c>
      <c r="O268" s="33">
        <v>5.7569999999999997</v>
      </c>
      <c r="P268" s="33">
        <v>3.0900194444444447</v>
      </c>
      <c r="Q268" s="34">
        <v>2.9430000000000001</v>
      </c>
      <c r="R268" s="32">
        <v>1.98</v>
      </c>
      <c r="S268" s="33">
        <v>7.28</v>
      </c>
      <c r="T268" s="33">
        <v>4.0316619623655772</v>
      </c>
      <c r="U268" s="34">
        <v>3.8929999999999998</v>
      </c>
      <c r="V268" s="32">
        <v>2.8370000000000002</v>
      </c>
      <c r="W268" s="33">
        <v>7.9829999999999997</v>
      </c>
      <c r="X268" s="33">
        <v>5.2845611111110786</v>
      </c>
      <c r="Y268" s="34">
        <v>5.0369999999999999</v>
      </c>
      <c r="Z268" s="32">
        <v>4.7270000000000003</v>
      </c>
      <c r="AA268" s="33">
        <v>10.553000000000001</v>
      </c>
      <c r="AB268" s="33">
        <v>7.5707284946236744</v>
      </c>
      <c r="AC268" s="34">
        <v>7.4809999999999999</v>
      </c>
      <c r="AD268" s="32">
        <v>4.415</v>
      </c>
      <c r="AE268" s="33">
        <v>8.7789999999999999</v>
      </c>
      <c r="AF268" s="33">
        <v>6.2886659946236509</v>
      </c>
      <c r="AG268" s="34">
        <v>6.1150000000000002</v>
      </c>
      <c r="AH268" s="32">
        <v>3.5779999999999998</v>
      </c>
      <c r="AI268" s="33">
        <v>8.3819999999999997</v>
      </c>
      <c r="AJ268" s="33">
        <v>5.7138020833332996</v>
      </c>
      <c r="AK268" s="34">
        <v>5.5519999999999996</v>
      </c>
      <c r="AL268" s="32">
        <v>2.41</v>
      </c>
      <c r="AM268" s="33">
        <v>4.9340000000000002</v>
      </c>
      <c r="AN268" s="33">
        <v>3.5272513440860132</v>
      </c>
      <c r="AO268" s="34">
        <v>3.472</v>
      </c>
      <c r="AP268" s="32">
        <v>1.2210000000000001</v>
      </c>
      <c r="AQ268" s="33">
        <v>4.3109999999999999</v>
      </c>
      <c r="AR268" s="33">
        <v>3.0457140804597742</v>
      </c>
      <c r="AS268" s="34">
        <v>3.1549999999999998</v>
      </c>
      <c r="AT268" s="32">
        <v>0.23200000000000001</v>
      </c>
      <c r="AU268" s="33">
        <v>3.7879999999999998</v>
      </c>
      <c r="AV268" s="33">
        <v>2.1411619623655951</v>
      </c>
      <c r="AW268" s="34">
        <v>2.1949999999999998</v>
      </c>
    </row>
    <row r="269" spans="1:49" x14ac:dyDescent="0.25">
      <c r="A269" s="31">
        <v>2014</v>
      </c>
      <c r="B269" s="32">
        <v>0.23200000000000001</v>
      </c>
      <c r="C269" s="33">
        <v>3.5779999999999998</v>
      </c>
      <c r="D269" s="33">
        <v>1.9639926075268803</v>
      </c>
      <c r="E269" s="34">
        <v>1.98</v>
      </c>
      <c r="F269" s="32">
        <v>0.121</v>
      </c>
      <c r="G269" s="33">
        <v>3.6829999999999998</v>
      </c>
      <c r="H269" s="33">
        <v>2.470488095238097</v>
      </c>
      <c r="I269" s="34">
        <v>2.6240000000000001</v>
      </c>
      <c r="J269" s="32">
        <v>1.4390000000000001</v>
      </c>
      <c r="K269" s="33">
        <v>3.7879999999999998</v>
      </c>
      <c r="L269" s="33">
        <v>2.7294704301075159</v>
      </c>
      <c r="M269" s="34">
        <v>2.73</v>
      </c>
      <c r="N269" s="32">
        <v>1.33</v>
      </c>
      <c r="O269" s="33">
        <v>4.7270000000000003</v>
      </c>
      <c r="P269" s="33">
        <v>2.5115194444444344</v>
      </c>
      <c r="Q269" s="34">
        <v>2.41</v>
      </c>
      <c r="R269" s="32">
        <v>1.548</v>
      </c>
      <c r="S269" s="33">
        <v>6.7750000000000004</v>
      </c>
      <c r="T269" s="33">
        <v>3.4519549731182773</v>
      </c>
      <c r="U269" s="34">
        <v>3.1549999999999998</v>
      </c>
      <c r="V269" s="32">
        <v>2.73</v>
      </c>
      <c r="W269" s="33">
        <v>8.3819999999999997</v>
      </c>
      <c r="X269" s="33">
        <v>5.2276597222222039</v>
      </c>
      <c r="Y269" s="34">
        <v>5.0369999999999999</v>
      </c>
      <c r="Z269" s="32">
        <v>4.2069999999999999</v>
      </c>
      <c r="AA269" s="33">
        <v>9.1760000000000002</v>
      </c>
      <c r="AB269" s="33">
        <v>6.6138165322580749</v>
      </c>
      <c r="AC269" s="34">
        <v>6.4710000000000001</v>
      </c>
      <c r="AD269" s="32">
        <v>4.9340000000000002</v>
      </c>
      <c r="AE269" s="33">
        <v>8.8789999999999996</v>
      </c>
      <c r="AF269" s="33">
        <v>6.5938447580645194</v>
      </c>
      <c r="AG269" s="34">
        <v>6.4710000000000001</v>
      </c>
      <c r="AH269" s="32">
        <v>2.73</v>
      </c>
      <c r="AI269" s="33">
        <v>8.1820000000000004</v>
      </c>
      <c r="AJ269" s="33">
        <v>5.704297222222217</v>
      </c>
      <c r="AK269" s="34">
        <v>5.86</v>
      </c>
      <c r="AL269" s="32">
        <v>2.73</v>
      </c>
      <c r="AM269" s="33">
        <v>6.7750000000000004</v>
      </c>
      <c r="AN269" s="33">
        <v>4.353145161290306</v>
      </c>
      <c r="AO269" s="34">
        <v>4.3109999999999999</v>
      </c>
      <c r="AP269" s="35">
        <v>2.5169999999999999</v>
      </c>
      <c r="AQ269" s="36">
        <v>4.415</v>
      </c>
      <c r="AR269" s="36">
        <v>3.3248249999999917</v>
      </c>
      <c r="AS269" s="37">
        <v>3.367</v>
      </c>
      <c r="AT269" s="32"/>
      <c r="AU269" s="33"/>
      <c r="AV269" s="33"/>
      <c r="AW269" s="34"/>
    </row>
    <row r="270" spans="1:49" x14ac:dyDescent="0.25">
      <c r="A270" s="31">
        <v>2015</v>
      </c>
      <c r="B270" s="32"/>
      <c r="C270" s="33"/>
      <c r="D270" s="33"/>
      <c r="E270" s="34"/>
      <c r="F270" s="32"/>
      <c r="G270" s="33"/>
      <c r="H270" s="33"/>
      <c r="I270" s="34"/>
      <c r="J270" s="32"/>
      <c r="K270" s="33"/>
      <c r="L270" s="33"/>
      <c r="M270" s="34"/>
      <c r="N270" s="32">
        <v>1.33</v>
      </c>
      <c r="O270" s="33">
        <v>6.5730000000000004</v>
      </c>
      <c r="P270" s="33">
        <v>2.9965583333333408</v>
      </c>
      <c r="Q270" s="34">
        <v>2.73</v>
      </c>
      <c r="R270" s="32">
        <v>1.6559999999999999</v>
      </c>
      <c r="S270" s="33">
        <v>8.8789999999999996</v>
      </c>
      <c r="T270" s="33">
        <v>4.5561169354838604</v>
      </c>
      <c r="U270" s="34">
        <v>4.415</v>
      </c>
      <c r="V270" s="32">
        <v>3.6829999999999998</v>
      </c>
      <c r="W270" s="33">
        <v>10.161</v>
      </c>
      <c r="X270" s="33">
        <v>6.5004951388888799</v>
      </c>
      <c r="Y270" s="34">
        <v>6.37</v>
      </c>
      <c r="Z270" s="32">
        <v>4.6230000000000002</v>
      </c>
      <c r="AA270" s="33">
        <v>8.7789999999999999</v>
      </c>
      <c r="AB270" s="33">
        <v>6.4192782258064334</v>
      </c>
      <c r="AC270" s="34">
        <v>6.2679999999999998</v>
      </c>
      <c r="AD270" s="32">
        <v>4.415</v>
      </c>
      <c r="AE270" s="33">
        <v>8.1820000000000004</v>
      </c>
      <c r="AF270" s="33">
        <v>5.9413840277777519</v>
      </c>
      <c r="AG270" s="34">
        <v>5.86</v>
      </c>
      <c r="AH270" s="32">
        <v>3.7879999999999998</v>
      </c>
      <c r="AI270" s="33">
        <v>7.8819999999999997</v>
      </c>
      <c r="AJ270" s="33">
        <v>5.6303326388888566</v>
      </c>
      <c r="AK270" s="34">
        <v>5.5519999999999996</v>
      </c>
      <c r="AL270" s="32">
        <v>2.9430000000000001</v>
      </c>
      <c r="AM270" s="33">
        <v>7.4809999999999999</v>
      </c>
      <c r="AN270" s="33">
        <v>4.9031444892472926</v>
      </c>
      <c r="AO270" s="34">
        <v>4.8310000000000004</v>
      </c>
      <c r="AP270" s="32"/>
      <c r="AQ270" s="33"/>
      <c r="AR270" s="33"/>
      <c r="AS270" s="34"/>
      <c r="AT270" s="32"/>
      <c r="AU270" s="33"/>
      <c r="AV270" s="33"/>
      <c r="AW270" s="34"/>
    </row>
    <row r="271" spans="1:49" x14ac:dyDescent="0.25">
      <c r="A271" s="31">
        <v>2020</v>
      </c>
      <c r="B271" s="32"/>
      <c r="C271" s="33"/>
      <c r="D271" s="33"/>
      <c r="E271" s="34"/>
      <c r="F271" s="32"/>
      <c r="G271" s="33"/>
      <c r="H271" s="33"/>
      <c r="I271" s="34"/>
      <c r="J271" s="32"/>
      <c r="K271" s="33"/>
      <c r="L271" s="33"/>
      <c r="M271" s="34"/>
      <c r="N271" s="32"/>
      <c r="O271" s="33"/>
      <c r="P271" s="33"/>
      <c r="Q271" s="34"/>
      <c r="R271" s="32"/>
      <c r="S271" s="33"/>
      <c r="T271" s="33"/>
      <c r="U271" s="34"/>
      <c r="V271" s="35">
        <v>2.9430000000000001</v>
      </c>
      <c r="W271" s="36">
        <v>7.5819999999999999</v>
      </c>
      <c r="X271" s="36">
        <v>5.0654820075757563</v>
      </c>
      <c r="Y271" s="37">
        <v>4.9340000000000002</v>
      </c>
      <c r="Z271" s="32">
        <v>3.5779999999999998</v>
      </c>
      <c r="AA271" s="33">
        <v>6.7750000000000004</v>
      </c>
      <c r="AB271" s="33">
        <v>5.4081686827956545</v>
      </c>
      <c r="AC271" s="34">
        <v>5.3470000000000004</v>
      </c>
      <c r="AD271" s="35">
        <v>4.2069999999999999</v>
      </c>
      <c r="AE271" s="36">
        <v>6.8769999999999998</v>
      </c>
      <c r="AF271" s="36">
        <v>5.563009722222227</v>
      </c>
      <c r="AG271" s="37">
        <v>5.45</v>
      </c>
      <c r="AH271" s="32"/>
      <c r="AI271" s="33"/>
      <c r="AJ271" s="33"/>
      <c r="AK271" s="34"/>
      <c r="AL271" s="32"/>
      <c r="AM271" s="33"/>
      <c r="AN271" s="33"/>
      <c r="AO271" s="34"/>
      <c r="AP271" s="32"/>
      <c r="AQ271" s="33"/>
      <c r="AR271" s="33"/>
      <c r="AS271" s="34"/>
      <c r="AT271" s="32"/>
      <c r="AU271" s="33"/>
      <c r="AV271" s="33"/>
      <c r="AW271" s="34"/>
    </row>
    <row r="272" spans="1:49" x14ac:dyDescent="0.25">
      <c r="A272" s="72"/>
      <c r="B272" s="73"/>
      <c r="C272" s="73"/>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c r="AN272" s="73"/>
      <c r="AO272" s="73"/>
      <c r="AP272" s="74"/>
      <c r="AQ272" s="74"/>
      <c r="AR272" s="74"/>
      <c r="AS272" s="74"/>
      <c r="AT272" s="73"/>
      <c r="AU272" s="73"/>
      <c r="AV272" s="73"/>
      <c r="AW272" s="75"/>
    </row>
    <row r="273" spans="1:49" s="76" customFormat="1" x14ac:dyDescent="0.25">
      <c r="B273" s="77"/>
      <c r="C273" s="77"/>
      <c r="D273" s="77"/>
      <c r="E273" s="77"/>
      <c r="F273" s="77"/>
      <c r="G273" s="77"/>
      <c r="H273" s="77"/>
      <c r="I273" s="77"/>
      <c r="J273" s="77"/>
      <c r="K273" s="77"/>
      <c r="L273" s="77"/>
      <c r="M273" s="77"/>
      <c r="N273" s="77"/>
      <c r="O273" s="77"/>
      <c r="P273" s="77"/>
      <c r="Q273" s="77"/>
      <c r="R273" s="77"/>
      <c r="S273" s="77"/>
      <c r="T273" s="77"/>
      <c r="U273" s="77"/>
      <c r="V273" s="77"/>
      <c r="W273" s="77"/>
      <c r="X273" s="77"/>
      <c r="Y273" s="77"/>
      <c r="Z273" s="77"/>
      <c r="AA273" s="77"/>
      <c r="AB273" s="77"/>
      <c r="AC273" s="77"/>
      <c r="AD273" s="77"/>
      <c r="AE273" s="77"/>
      <c r="AF273" s="77"/>
      <c r="AG273" s="77"/>
      <c r="AH273" s="77"/>
      <c r="AI273" s="77"/>
      <c r="AJ273" s="77"/>
      <c r="AK273" s="77"/>
      <c r="AL273" s="77"/>
      <c r="AM273" s="77"/>
      <c r="AN273" s="77"/>
      <c r="AO273" s="77"/>
      <c r="AP273" s="98"/>
      <c r="AQ273" s="98"/>
      <c r="AR273" s="98"/>
      <c r="AS273" s="98"/>
      <c r="AT273" s="77"/>
      <c r="AU273" s="77"/>
      <c r="AV273" s="77"/>
      <c r="AW273" s="77"/>
    </row>
    <row r="274" spans="1:49" x14ac:dyDescent="0.25">
      <c r="A274" s="88"/>
      <c r="B274" s="77"/>
      <c r="C274" s="77"/>
      <c r="D274" s="77"/>
      <c r="E274" s="77"/>
      <c r="F274" s="77"/>
      <c r="G274" s="77"/>
      <c r="H274" s="77"/>
      <c r="I274" s="77"/>
      <c r="J274" s="77"/>
      <c r="K274" s="77"/>
      <c r="L274" s="77"/>
      <c r="M274" s="77"/>
      <c r="N274" s="77"/>
      <c r="O274" s="77"/>
      <c r="P274" s="77"/>
      <c r="Q274" s="77"/>
      <c r="R274" s="77"/>
      <c r="S274" s="77"/>
      <c r="T274" s="77"/>
      <c r="U274" s="77"/>
      <c r="V274" s="77"/>
      <c r="W274" s="77"/>
      <c r="X274" s="77"/>
      <c r="Y274" s="77"/>
      <c r="Z274" s="77"/>
      <c r="AA274" s="77"/>
      <c r="AB274" s="77"/>
      <c r="AC274" s="77"/>
      <c r="AD274" s="77"/>
      <c r="AE274" s="77"/>
      <c r="AF274" s="77"/>
      <c r="AG274" s="77"/>
      <c r="AH274" s="77"/>
      <c r="AI274" s="77"/>
      <c r="AJ274" s="77"/>
      <c r="AK274" s="77"/>
      <c r="AL274" s="77"/>
      <c r="AM274" s="77"/>
      <c r="AN274" s="77"/>
      <c r="AO274" s="77"/>
      <c r="AP274" s="98"/>
      <c r="AQ274" s="98"/>
      <c r="AR274" s="98"/>
      <c r="AS274" s="98"/>
      <c r="AT274" s="77"/>
      <c r="AU274" s="77"/>
      <c r="AV274" s="77"/>
      <c r="AW274" s="99"/>
    </row>
    <row r="275" spans="1:49" x14ac:dyDescent="0.25">
      <c r="A275" s="115" t="s">
        <v>180</v>
      </c>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30"/>
    </row>
    <row r="276" spans="1:49" x14ac:dyDescent="0.25">
      <c r="A276" s="31">
        <v>2011</v>
      </c>
      <c r="B276" s="32"/>
      <c r="C276" s="33"/>
      <c r="D276" s="33"/>
      <c r="E276" s="34"/>
      <c r="F276" s="32"/>
      <c r="G276" s="33"/>
      <c r="H276" s="33"/>
      <c r="I276" s="34"/>
      <c r="J276" s="32"/>
      <c r="K276" s="33"/>
      <c r="L276" s="33"/>
      <c r="M276" s="34"/>
      <c r="N276" s="32"/>
      <c r="O276" s="33"/>
      <c r="P276" s="33"/>
      <c r="Q276" s="34"/>
      <c r="R276" s="32"/>
      <c r="S276" s="33"/>
      <c r="T276" s="33"/>
      <c r="U276" s="34"/>
      <c r="V276" s="35">
        <v>5.141</v>
      </c>
      <c r="W276" s="36">
        <v>7.1790000000000003</v>
      </c>
      <c r="X276" s="36">
        <v>6.0950156249999834</v>
      </c>
      <c r="Y276" s="37">
        <v>6.2679999999999998</v>
      </c>
      <c r="Z276" s="32">
        <v>6.7750000000000004</v>
      </c>
      <c r="AA276" s="33">
        <v>12.882999999999999</v>
      </c>
      <c r="AB276" s="33">
        <v>8.5613306451612754</v>
      </c>
      <c r="AC276" s="34">
        <v>8.282</v>
      </c>
      <c r="AD276" s="32">
        <v>8.7789999999999999</v>
      </c>
      <c r="AE276" s="33">
        <v>12.882999999999999</v>
      </c>
      <c r="AF276" s="33">
        <v>9.4781021505375698</v>
      </c>
      <c r="AG276" s="34">
        <v>9.3729999999999993</v>
      </c>
      <c r="AH276" s="32">
        <v>8.5809999999999995</v>
      </c>
      <c r="AI276" s="33">
        <v>11.041</v>
      </c>
      <c r="AJ276" s="33">
        <v>9.321525694444416</v>
      </c>
      <c r="AK276" s="34">
        <v>9.2750000000000004</v>
      </c>
      <c r="AL276" s="32">
        <v>6.2679999999999998</v>
      </c>
      <c r="AM276" s="33">
        <v>9.5709999999999997</v>
      </c>
      <c r="AN276" s="33">
        <v>7.6098461538461963</v>
      </c>
      <c r="AO276" s="34">
        <v>7.4809999999999999</v>
      </c>
      <c r="AP276" s="35">
        <v>3.2610000000000001</v>
      </c>
      <c r="AQ276" s="36">
        <v>5.141</v>
      </c>
      <c r="AR276" s="36">
        <v>3.9955962301587737</v>
      </c>
      <c r="AS276" s="37">
        <v>3.8929999999999998</v>
      </c>
      <c r="AT276" s="32">
        <v>1.6559999999999999</v>
      </c>
      <c r="AU276" s="33">
        <v>3.6829999999999998</v>
      </c>
      <c r="AV276" s="33">
        <v>2.2597358870968058</v>
      </c>
      <c r="AW276" s="34">
        <v>2.0880000000000001</v>
      </c>
    </row>
    <row r="277" spans="1:49" x14ac:dyDescent="0.25">
      <c r="A277" s="31">
        <v>2012</v>
      </c>
      <c r="B277" s="35">
        <v>1.33</v>
      </c>
      <c r="C277" s="36">
        <v>1.8720000000000001</v>
      </c>
      <c r="D277" s="36">
        <v>1.5468641304347925</v>
      </c>
      <c r="E277" s="37">
        <v>1.548</v>
      </c>
      <c r="F277" s="32">
        <v>1.2210000000000001</v>
      </c>
      <c r="G277" s="33">
        <v>1.6559999999999999</v>
      </c>
      <c r="H277" s="33">
        <v>1.3515316091953873</v>
      </c>
      <c r="I277" s="34">
        <v>1.33</v>
      </c>
      <c r="J277" s="32">
        <v>1.2210000000000001</v>
      </c>
      <c r="K277" s="33">
        <v>2.0880000000000001</v>
      </c>
      <c r="L277" s="33">
        <v>1.4710215053763429</v>
      </c>
      <c r="M277" s="34">
        <v>1.4390000000000001</v>
      </c>
      <c r="N277" s="35">
        <v>1.548</v>
      </c>
      <c r="O277" s="36">
        <v>2.5169999999999999</v>
      </c>
      <c r="P277" s="36">
        <v>2.0204895833333412</v>
      </c>
      <c r="Q277" s="37">
        <v>2.0880000000000001</v>
      </c>
      <c r="R277" s="32"/>
      <c r="S277" s="33"/>
      <c r="T277" s="33"/>
      <c r="U277" s="34"/>
      <c r="V277" s="32"/>
      <c r="W277" s="33"/>
      <c r="X277" s="33"/>
      <c r="Y277" s="34"/>
      <c r="Z277" s="32"/>
      <c r="AA277" s="33"/>
      <c r="AB277" s="33"/>
      <c r="AC277" s="34"/>
      <c r="AD277" s="32"/>
      <c r="AE277" s="33"/>
      <c r="AF277" s="33"/>
      <c r="AG277" s="34"/>
      <c r="AH277" s="32"/>
      <c r="AI277" s="33"/>
      <c r="AJ277" s="33"/>
      <c r="AK277" s="34"/>
      <c r="AL277" s="32"/>
      <c r="AM277" s="33"/>
      <c r="AN277" s="33"/>
      <c r="AO277" s="34"/>
      <c r="AP277" s="32"/>
      <c r="AQ277" s="33"/>
      <c r="AR277" s="33"/>
      <c r="AS277" s="34"/>
      <c r="AT277" s="32"/>
      <c r="AU277" s="33"/>
      <c r="AV277" s="33"/>
      <c r="AW277" s="34"/>
    </row>
    <row r="278" spans="1:49" x14ac:dyDescent="0.25">
      <c r="A278" s="31">
        <v>2013</v>
      </c>
      <c r="B278" s="32"/>
      <c r="C278" s="33"/>
      <c r="D278" s="33"/>
      <c r="E278" s="34"/>
      <c r="F278" s="32"/>
      <c r="G278" s="33"/>
      <c r="H278" s="33"/>
      <c r="I278" s="34"/>
      <c r="J278" s="32"/>
      <c r="K278" s="33"/>
      <c r="L278" s="33"/>
      <c r="M278" s="34"/>
      <c r="N278" s="32"/>
      <c r="O278" s="33"/>
      <c r="P278" s="33"/>
      <c r="Q278" s="34"/>
      <c r="R278" s="32"/>
      <c r="S278" s="33"/>
      <c r="T278" s="33"/>
      <c r="U278" s="34"/>
      <c r="V278" s="35">
        <v>8.6430000000000007</v>
      </c>
      <c r="W278" s="36">
        <v>10.173</v>
      </c>
      <c r="X278" s="36">
        <v>9.4522812499999773</v>
      </c>
      <c r="Y278" s="37">
        <v>9.4969999999999999</v>
      </c>
      <c r="Z278" s="32">
        <v>9.7799999999999994</v>
      </c>
      <c r="AA278" s="33">
        <v>11.686</v>
      </c>
      <c r="AB278" s="33">
        <v>10.768664986559088</v>
      </c>
      <c r="AC278" s="34">
        <v>10.760999999999999</v>
      </c>
      <c r="AD278" s="35">
        <v>10.956</v>
      </c>
      <c r="AE278" s="36">
        <v>12.388999999999999</v>
      </c>
      <c r="AF278" s="36">
        <v>11.44274864130429</v>
      </c>
      <c r="AG278" s="37">
        <v>11.419</v>
      </c>
      <c r="AH278" s="35">
        <v>7.9950000000000001</v>
      </c>
      <c r="AI278" s="36">
        <v>12.654</v>
      </c>
      <c r="AJ278" s="36">
        <v>10.67256929347827</v>
      </c>
      <c r="AK278" s="37">
        <v>11.37</v>
      </c>
      <c r="AL278" s="32">
        <v>5.2309999999999999</v>
      </c>
      <c r="AM278" s="33">
        <v>8.4190000000000005</v>
      </c>
      <c r="AN278" s="33">
        <v>6.8563528225806971</v>
      </c>
      <c r="AO278" s="34">
        <v>6.8639999999999999</v>
      </c>
      <c r="AP278" s="35">
        <v>4.766</v>
      </c>
      <c r="AQ278" s="36">
        <v>5.3339999999999996</v>
      </c>
      <c r="AR278" s="36">
        <v>4.9756187500000015</v>
      </c>
      <c r="AS278" s="37">
        <v>4.9470000000000001</v>
      </c>
      <c r="AT278" s="32"/>
      <c r="AU278" s="33"/>
      <c r="AV278" s="33"/>
      <c r="AW278" s="34"/>
    </row>
    <row r="279" spans="1:49" x14ac:dyDescent="0.25">
      <c r="A279" s="115" t="s">
        <v>181</v>
      </c>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30"/>
    </row>
    <row r="280" spans="1:49" x14ac:dyDescent="0.25">
      <c r="A280" s="31">
        <v>2012</v>
      </c>
      <c r="B280" s="32"/>
      <c r="C280" s="33"/>
      <c r="D280" s="33"/>
      <c r="E280" s="34"/>
      <c r="F280" s="32"/>
      <c r="G280" s="33"/>
      <c r="H280" s="33"/>
      <c r="I280" s="34"/>
      <c r="J280" s="32"/>
      <c r="K280" s="33"/>
      <c r="L280" s="33"/>
      <c r="M280" s="34"/>
      <c r="N280" s="32"/>
      <c r="O280" s="33"/>
      <c r="P280" s="33"/>
      <c r="Q280" s="34"/>
      <c r="R280" s="32"/>
      <c r="S280" s="33"/>
      <c r="T280" s="33"/>
      <c r="U280" s="34"/>
      <c r="V280" s="32"/>
      <c r="W280" s="33"/>
      <c r="X280" s="33"/>
      <c r="Y280" s="34"/>
      <c r="Z280" s="32">
        <v>8.2449999999999992</v>
      </c>
      <c r="AA280" s="33">
        <v>14.96</v>
      </c>
      <c r="AB280" s="33">
        <v>11.005287634408598</v>
      </c>
      <c r="AC280" s="34">
        <v>10.932</v>
      </c>
      <c r="AD280" s="32"/>
      <c r="AE280" s="33"/>
      <c r="AF280" s="33"/>
      <c r="AG280" s="34"/>
      <c r="AH280" s="32"/>
      <c r="AI280" s="33"/>
      <c r="AJ280" s="33"/>
      <c r="AK280" s="34"/>
      <c r="AL280" s="32"/>
      <c r="AM280" s="33"/>
      <c r="AN280" s="33"/>
      <c r="AO280" s="34"/>
      <c r="AP280" s="32"/>
      <c r="AQ280" s="33"/>
      <c r="AR280" s="33"/>
      <c r="AS280" s="34"/>
      <c r="AT280" s="32"/>
      <c r="AU280" s="33"/>
      <c r="AV280" s="33"/>
      <c r="AW280" s="34"/>
    </row>
    <row r="281" spans="1:49" x14ac:dyDescent="0.25">
      <c r="A281" s="115" t="s">
        <v>674</v>
      </c>
      <c r="B281" s="29"/>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30"/>
    </row>
    <row r="282" spans="1:49" x14ac:dyDescent="0.25">
      <c r="A282" s="31">
        <v>2020</v>
      </c>
      <c r="B282" s="32"/>
      <c r="C282" s="33"/>
      <c r="D282" s="33"/>
      <c r="E282" s="34"/>
      <c r="F282" s="32"/>
      <c r="G282" s="33"/>
      <c r="H282" s="33"/>
      <c r="I282" s="34"/>
      <c r="J282" s="32"/>
      <c r="K282" s="33"/>
      <c r="L282" s="33"/>
      <c r="M282" s="34"/>
      <c r="N282" s="32"/>
      <c r="O282" s="33"/>
      <c r="P282" s="33"/>
      <c r="Q282" s="34"/>
      <c r="R282" s="32"/>
      <c r="S282" s="33"/>
      <c r="T282" s="33"/>
      <c r="U282" s="34"/>
      <c r="V282" s="32"/>
      <c r="W282" s="33"/>
      <c r="X282" s="33"/>
      <c r="Y282" s="34"/>
      <c r="Z282" s="32"/>
      <c r="AA282" s="33"/>
      <c r="AB282" s="33"/>
      <c r="AC282" s="34"/>
      <c r="AD282" s="32">
        <v>10.553000000000001</v>
      </c>
      <c r="AE282" s="33">
        <v>14.804</v>
      </c>
      <c r="AF282" s="33">
        <v>12.335123655913952</v>
      </c>
      <c r="AG282" s="34">
        <v>12.207000000000001</v>
      </c>
      <c r="AH282" s="35">
        <v>8.7789999999999999</v>
      </c>
      <c r="AI282" s="36">
        <v>14.613</v>
      </c>
      <c r="AJ282" s="36">
        <v>11.012835784313673</v>
      </c>
      <c r="AK282" s="37">
        <v>10.846</v>
      </c>
      <c r="AL282" s="32"/>
      <c r="AM282" s="33"/>
      <c r="AN282" s="33"/>
      <c r="AO282" s="34"/>
      <c r="AP282" s="32"/>
      <c r="AQ282" s="33"/>
      <c r="AR282" s="33"/>
      <c r="AS282" s="34"/>
      <c r="AT282" s="32"/>
      <c r="AU282" s="33"/>
      <c r="AV282" s="33"/>
      <c r="AW282" s="34"/>
    </row>
    <row r="283" spans="1:49" x14ac:dyDescent="0.25">
      <c r="A283" s="31">
        <v>2021</v>
      </c>
      <c r="B283" s="32"/>
      <c r="C283" s="33"/>
      <c r="D283" s="33"/>
      <c r="E283" s="34"/>
      <c r="F283" s="32"/>
      <c r="G283" s="33"/>
      <c r="H283" s="33"/>
      <c r="I283" s="34"/>
      <c r="J283" s="32"/>
      <c r="K283" s="33"/>
      <c r="L283" s="33"/>
      <c r="M283" s="34"/>
      <c r="N283" s="32"/>
      <c r="O283" s="33"/>
      <c r="P283" s="33"/>
      <c r="Q283" s="34"/>
      <c r="R283" s="32"/>
      <c r="S283" s="33"/>
      <c r="T283" s="33"/>
      <c r="U283" s="34"/>
      <c r="V283" s="32"/>
      <c r="W283" s="33"/>
      <c r="X283" s="33"/>
      <c r="Y283" s="34"/>
      <c r="Z283" s="32">
        <v>9.9649999999999999</v>
      </c>
      <c r="AA283" s="33">
        <v>14.134</v>
      </c>
      <c r="AB283" s="33">
        <v>12.211932795698935</v>
      </c>
      <c r="AC283" s="34">
        <v>12.11</v>
      </c>
      <c r="AD283" s="35">
        <v>8.4809999999999999</v>
      </c>
      <c r="AE283" s="36">
        <v>14.23</v>
      </c>
      <c r="AF283" s="36">
        <v>11.027375833333265</v>
      </c>
      <c r="AG283" s="37">
        <v>10.651</v>
      </c>
      <c r="AH283" s="32">
        <v>6.8769999999999998</v>
      </c>
      <c r="AI283" s="33">
        <v>10.747999999999999</v>
      </c>
      <c r="AJ283" s="33">
        <v>8.9546729166666239</v>
      </c>
      <c r="AK283" s="34">
        <v>8.9779999999999998</v>
      </c>
      <c r="AL283" s="32">
        <v>6.2679999999999998</v>
      </c>
      <c r="AM283" s="33">
        <v>9.3729999999999993</v>
      </c>
      <c r="AN283" s="33">
        <v>7.4324374999999918</v>
      </c>
      <c r="AO283" s="34">
        <v>7.3810000000000002</v>
      </c>
      <c r="AP283" s="32"/>
      <c r="AQ283" s="33"/>
      <c r="AR283" s="33"/>
      <c r="AS283" s="34"/>
      <c r="AT283" s="32"/>
      <c r="AU283" s="33"/>
      <c r="AV283" s="33"/>
      <c r="AW283" s="34"/>
    </row>
    <row r="284" spans="1:49" x14ac:dyDescent="0.25">
      <c r="A284" s="115" t="s">
        <v>371</v>
      </c>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30"/>
    </row>
    <row r="285" spans="1:49" x14ac:dyDescent="0.25">
      <c r="A285" s="31">
        <v>2015</v>
      </c>
      <c r="B285" s="32"/>
      <c r="C285" s="33"/>
      <c r="D285" s="33"/>
      <c r="E285" s="34"/>
      <c r="F285" s="32"/>
      <c r="G285" s="33"/>
      <c r="H285" s="33"/>
      <c r="I285" s="34"/>
      <c r="J285" s="32"/>
      <c r="K285" s="33"/>
      <c r="L285" s="33"/>
      <c r="M285" s="34"/>
      <c r="N285" s="32">
        <v>1.8720000000000001</v>
      </c>
      <c r="O285" s="33">
        <v>8.9779999999999998</v>
      </c>
      <c r="P285" s="33">
        <v>4.1643173611111051</v>
      </c>
      <c r="Q285" s="34">
        <v>3.9980000000000002</v>
      </c>
      <c r="R285" s="32">
        <v>4.3109999999999999</v>
      </c>
      <c r="S285" s="33">
        <v>9.077</v>
      </c>
      <c r="T285" s="33">
        <v>6.0992708333333123</v>
      </c>
      <c r="U285" s="34">
        <v>5.9619999999999997</v>
      </c>
      <c r="V285" s="32">
        <v>6.5730000000000004</v>
      </c>
      <c r="W285" s="33">
        <v>14.134</v>
      </c>
      <c r="X285" s="33">
        <v>9.073988888888854</v>
      </c>
      <c r="Y285" s="34">
        <v>8.7789999999999999</v>
      </c>
      <c r="Z285" s="32">
        <v>8.9779999999999998</v>
      </c>
      <c r="AA285" s="33">
        <v>20.329000000000001</v>
      </c>
      <c r="AB285" s="33">
        <v>12.319490591397823</v>
      </c>
      <c r="AC285" s="34">
        <v>11.625</v>
      </c>
      <c r="AD285" s="32">
        <v>8.8789999999999996</v>
      </c>
      <c r="AE285" s="33">
        <v>18.995999999999999</v>
      </c>
      <c r="AF285" s="33">
        <v>12.938742361111082</v>
      </c>
      <c r="AG285" s="34">
        <v>12.593999999999999</v>
      </c>
      <c r="AH285" s="32">
        <v>7.28</v>
      </c>
      <c r="AI285" s="33">
        <v>16.998999999999999</v>
      </c>
      <c r="AJ285" s="33">
        <v>11.398588194444383</v>
      </c>
      <c r="AK285" s="34">
        <v>11.041</v>
      </c>
      <c r="AL285" s="32">
        <v>4.8310000000000004</v>
      </c>
      <c r="AM285" s="33">
        <v>13.942</v>
      </c>
      <c r="AN285" s="33">
        <v>8.708138440860214</v>
      </c>
      <c r="AO285" s="34">
        <v>8.5809999999999995</v>
      </c>
      <c r="AP285" s="32"/>
      <c r="AQ285" s="33"/>
      <c r="AR285" s="33"/>
      <c r="AS285" s="34"/>
      <c r="AT285" s="32"/>
      <c r="AU285" s="33"/>
      <c r="AV285" s="33"/>
      <c r="AW285" s="34"/>
    </row>
    <row r="286" spans="1:49" x14ac:dyDescent="0.25">
      <c r="A286" s="31">
        <v>2016</v>
      </c>
      <c r="B286" s="32"/>
      <c r="C286" s="33"/>
      <c r="D286" s="33"/>
      <c r="E286" s="34"/>
      <c r="F286" s="32"/>
      <c r="G286" s="33"/>
      <c r="H286" s="33"/>
      <c r="I286" s="34"/>
      <c r="J286" s="32"/>
      <c r="K286" s="33"/>
      <c r="L286" s="33"/>
      <c r="M286" s="34"/>
      <c r="N286" s="32"/>
      <c r="O286" s="33"/>
      <c r="P286" s="33"/>
      <c r="Q286" s="34"/>
      <c r="R286" s="35">
        <v>3.76</v>
      </c>
      <c r="S286" s="36">
        <v>8.48</v>
      </c>
      <c r="T286" s="36">
        <v>5.650076124567466</v>
      </c>
      <c r="U286" s="37">
        <v>5.57</v>
      </c>
      <c r="V286" s="35">
        <v>6.07</v>
      </c>
      <c r="W286" s="36">
        <v>12.49</v>
      </c>
      <c r="X286" s="36">
        <v>8.2336406844106467</v>
      </c>
      <c r="Y286" s="37">
        <v>7.91</v>
      </c>
      <c r="Z286" s="32"/>
      <c r="AA286" s="33"/>
      <c r="AB286" s="33"/>
      <c r="AC286" s="34"/>
      <c r="AD286" s="32"/>
      <c r="AE286" s="33"/>
      <c r="AF286" s="33"/>
      <c r="AG286" s="34"/>
      <c r="AH286" s="32"/>
      <c r="AI286" s="33"/>
      <c r="AJ286" s="33"/>
      <c r="AK286" s="34"/>
      <c r="AL286" s="32"/>
      <c r="AM286" s="33"/>
      <c r="AN286" s="33"/>
      <c r="AO286" s="34"/>
      <c r="AP286" s="32"/>
      <c r="AQ286" s="33"/>
      <c r="AR286" s="33"/>
      <c r="AS286" s="34"/>
      <c r="AT286" s="32"/>
      <c r="AU286" s="33"/>
      <c r="AV286" s="33"/>
      <c r="AW286" s="34"/>
    </row>
    <row r="287" spans="1:49" x14ac:dyDescent="0.25">
      <c r="A287" s="115" t="s">
        <v>675</v>
      </c>
      <c r="B287" s="29"/>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30"/>
    </row>
    <row r="288" spans="1:49" x14ac:dyDescent="0.25">
      <c r="A288" s="31">
        <v>2011</v>
      </c>
      <c r="B288" s="32"/>
      <c r="C288" s="33"/>
      <c r="D288" s="33"/>
      <c r="E288" s="34"/>
      <c r="F288" s="32"/>
      <c r="G288" s="33"/>
      <c r="H288" s="33"/>
      <c r="I288" s="34"/>
      <c r="J288" s="32"/>
      <c r="K288" s="33"/>
      <c r="L288" s="33"/>
      <c r="M288" s="34"/>
      <c r="N288" s="32"/>
      <c r="O288" s="33"/>
      <c r="P288" s="33"/>
      <c r="Q288" s="34"/>
      <c r="R288" s="32"/>
      <c r="S288" s="33"/>
      <c r="T288" s="33"/>
      <c r="U288" s="34"/>
      <c r="V288" s="35">
        <v>5.3470000000000004</v>
      </c>
      <c r="W288" s="36">
        <v>8.1820000000000004</v>
      </c>
      <c r="X288" s="36">
        <v>6.5400143229166829</v>
      </c>
      <c r="Y288" s="37">
        <v>6.4710000000000001</v>
      </c>
      <c r="Z288" s="35">
        <v>6.6740000000000004</v>
      </c>
      <c r="AA288" s="36">
        <v>12.11</v>
      </c>
      <c r="AB288" s="36">
        <v>8.9641168981481396</v>
      </c>
      <c r="AC288" s="37">
        <v>8.7789999999999999</v>
      </c>
      <c r="AD288" s="32">
        <v>9.4719999999999995</v>
      </c>
      <c r="AE288" s="33">
        <v>14.613</v>
      </c>
      <c r="AF288" s="33">
        <v>11.045127016128996</v>
      </c>
      <c r="AG288" s="34">
        <v>10.553000000000001</v>
      </c>
      <c r="AH288" s="32">
        <v>2.6240000000000001</v>
      </c>
      <c r="AI288" s="33">
        <v>14.516999999999999</v>
      </c>
      <c r="AJ288" s="33">
        <v>10.356572222222175</v>
      </c>
      <c r="AK288" s="34">
        <v>9.9649999999999999</v>
      </c>
      <c r="AL288" s="35">
        <v>4.5190000000000001</v>
      </c>
      <c r="AM288" s="36">
        <v>13.461</v>
      </c>
      <c r="AN288" s="36">
        <v>7.9558060897435992</v>
      </c>
      <c r="AO288" s="37">
        <v>7.8819999999999997</v>
      </c>
      <c r="AP288" s="35">
        <v>1.4390000000000001</v>
      </c>
      <c r="AQ288" s="36">
        <v>5.2439999999999998</v>
      </c>
      <c r="AR288" s="36">
        <v>3.2611210317460375</v>
      </c>
      <c r="AS288" s="37">
        <v>3.1549999999999998</v>
      </c>
      <c r="AT288" s="32">
        <v>0.89300000000000002</v>
      </c>
      <c r="AU288" s="33">
        <v>3.1549999999999998</v>
      </c>
      <c r="AV288" s="33">
        <v>1.5992775537634289</v>
      </c>
      <c r="AW288" s="34">
        <v>1.548</v>
      </c>
    </row>
    <row r="289" spans="1:49" x14ac:dyDescent="0.25">
      <c r="A289" s="31">
        <v>2012</v>
      </c>
      <c r="B289" s="35">
        <v>0.34300000000000003</v>
      </c>
      <c r="C289" s="36">
        <v>1.6559999999999999</v>
      </c>
      <c r="D289" s="36">
        <v>0.94960277777778546</v>
      </c>
      <c r="E289" s="37">
        <v>0.89300000000000002</v>
      </c>
      <c r="F289" s="32">
        <v>0.45300000000000001</v>
      </c>
      <c r="G289" s="33">
        <v>2.0880000000000001</v>
      </c>
      <c r="H289" s="33">
        <v>0.91962068965517585</v>
      </c>
      <c r="I289" s="34">
        <v>0.89300000000000002</v>
      </c>
      <c r="J289" s="32">
        <v>0.45300000000000001</v>
      </c>
      <c r="K289" s="33">
        <v>3.9980000000000002</v>
      </c>
      <c r="L289" s="33">
        <v>1.1934926075268846</v>
      </c>
      <c r="M289" s="34">
        <v>1.0029999999999999</v>
      </c>
      <c r="N289" s="35">
        <v>0.89300000000000002</v>
      </c>
      <c r="O289" s="36">
        <v>3.7879999999999998</v>
      </c>
      <c r="P289" s="36">
        <v>1.7420749999999978</v>
      </c>
      <c r="Q289" s="37">
        <v>1.548</v>
      </c>
      <c r="R289" s="32"/>
      <c r="S289" s="33"/>
      <c r="T289" s="33"/>
      <c r="U289" s="34"/>
      <c r="V289" s="32"/>
      <c r="W289" s="33"/>
      <c r="X289" s="33"/>
      <c r="Y289" s="34"/>
      <c r="Z289" s="32">
        <v>8.1449999999999996</v>
      </c>
      <c r="AA289" s="33">
        <v>14.266</v>
      </c>
      <c r="AB289" s="33">
        <v>10.508003696236575</v>
      </c>
      <c r="AC289" s="34">
        <v>10.345000000000001</v>
      </c>
      <c r="AD289" s="32">
        <v>9.5090000000000003</v>
      </c>
      <c r="AE289" s="33">
        <v>14.721</v>
      </c>
      <c r="AF289" s="33">
        <v>11.395465725806421</v>
      </c>
      <c r="AG289" s="34">
        <v>11.077999999999999</v>
      </c>
      <c r="AH289" s="32"/>
      <c r="AI289" s="33"/>
      <c r="AJ289" s="33"/>
      <c r="AK289" s="34"/>
      <c r="AL289" s="32"/>
      <c r="AM289" s="33"/>
      <c r="AN289" s="33"/>
      <c r="AO289" s="34"/>
      <c r="AP289" s="32"/>
      <c r="AQ289" s="33"/>
      <c r="AR289" s="33"/>
      <c r="AS289" s="34"/>
      <c r="AT289" s="35">
        <v>1.2210000000000001</v>
      </c>
      <c r="AU289" s="36">
        <v>1.764</v>
      </c>
      <c r="AV289" s="36">
        <v>1.3457083333333342</v>
      </c>
      <c r="AW289" s="37">
        <v>1.2210000000000001</v>
      </c>
    </row>
    <row r="290" spans="1:49" x14ac:dyDescent="0.25">
      <c r="A290" s="31">
        <v>2013</v>
      </c>
      <c r="B290" s="32">
        <v>0.56299999999999994</v>
      </c>
      <c r="C290" s="33">
        <v>1.8720000000000001</v>
      </c>
      <c r="D290" s="33">
        <v>1.0967765814266472</v>
      </c>
      <c r="E290" s="34">
        <v>1.1120000000000001</v>
      </c>
      <c r="F290" s="32">
        <v>0.45300000000000001</v>
      </c>
      <c r="G290" s="33">
        <v>2.3029999999999999</v>
      </c>
      <c r="H290" s="33">
        <v>1.021782738095236</v>
      </c>
      <c r="I290" s="34">
        <v>0.89300000000000002</v>
      </c>
      <c r="J290" s="32">
        <v>0.34300000000000003</v>
      </c>
      <c r="K290" s="33">
        <v>4.1020000000000003</v>
      </c>
      <c r="L290" s="33">
        <v>1.3518064516128994</v>
      </c>
      <c r="M290" s="34">
        <v>1.1120000000000001</v>
      </c>
      <c r="N290" s="32">
        <v>1.2210000000000001</v>
      </c>
      <c r="O290" s="33">
        <v>5.9619999999999997</v>
      </c>
      <c r="P290" s="33">
        <v>3.0023472222222236</v>
      </c>
      <c r="Q290" s="34">
        <v>2.8370000000000002</v>
      </c>
      <c r="R290" s="32">
        <v>3.2610000000000001</v>
      </c>
      <c r="S290" s="33">
        <v>7.8819999999999997</v>
      </c>
      <c r="T290" s="33">
        <v>5.4252956989247467</v>
      </c>
      <c r="U290" s="34">
        <v>5.5519999999999996</v>
      </c>
      <c r="V290" s="32">
        <v>5.6550000000000002</v>
      </c>
      <c r="W290" s="33">
        <v>15.090999999999999</v>
      </c>
      <c r="X290" s="33">
        <v>8.7324305555555579</v>
      </c>
      <c r="Y290" s="34">
        <v>8.4809999999999999</v>
      </c>
      <c r="Z290" s="35">
        <v>8.3819999999999997</v>
      </c>
      <c r="AA290" s="36">
        <v>21.378</v>
      </c>
      <c r="AB290" s="36">
        <v>12.453888888888871</v>
      </c>
      <c r="AC290" s="37">
        <v>11.722</v>
      </c>
      <c r="AD290" s="35"/>
      <c r="AE290" s="36"/>
      <c r="AF290" s="36"/>
      <c r="AG290" s="37"/>
      <c r="AH290" s="35"/>
      <c r="AI290" s="36"/>
      <c r="AJ290" s="36"/>
      <c r="AK290" s="37"/>
      <c r="AL290" s="35"/>
      <c r="AM290" s="36"/>
      <c r="AN290" s="36"/>
      <c r="AO290" s="37"/>
      <c r="AP290" s="35"/>
      <c r="AQ290" s="36"/>
      <c r="AR290" s="36"/>
      <c r="AS290" s="37"/>
      <c r="AT290" s="32"/>
      <c r="AU290" s="33"/>
      <c r="AV290" s="33"/>
      <c r="AW290" s="34"/>
    </row>
    <row r="291" spans="1:49" x14ac:dyDescent="0.25">
      <c r="A291" s="31">
        <v>2013</v>
      </c>
      <c r="B291" s="32"/>
      <c r="C291" s="33"/>
      <c r="D291" s="33"/>
      <c r="E291" s="34"/>
      <c r="F291" s="32"/>
      <c r="G291" s="33"/>
      <c r="H291" s="33"/>
      <c r="I291" s="34"/>
      <c r="J291" s="32"/>
      <c r="K291" s="33"/>
      <c r="L291" s="33"/>
      <c r="M291" s="34"/>
      <c r="N291" s="32"/>
      <c r="O291" s="33"/>
      <c r="P291" s="33"/>
      <c r="Q291" s="34"/>
      <c r="R291" s="32"/>
      <c r="S291" s="33"/>
      <c r="T291" s="33"/>
      <c r="U291" s="34"/>
      <c r="V291" s="35">
        <v>8.17</v>
      </c>
      <c r="W291" s="36">
        <v>15.103</v>
      </c>
      <c r="X291" s="36">
        <v>10.868305555555557</v>
      </c>
      <c r="Y291" s="37">
        <v>10.467500000000001</v>
      </c>
      <c r="Z291" s="32">
        <v>5.1790000000000003</v>
      </c>
      <c r="AA291" s="33">
        <v>21.032</v>
      </c>
      <c r="AB291" s="33">
        <v>12.22468245967738</v>
      </c>
      <c r="AC291" s="34">
        <v>11.492000000000001</v>
      </c>
      <c r="AD291" s="32"/>
      <c r="AE291" s="33"/>
      <c r="AF291" s="33"/>
      <c r="AG291" s="34"/>
      <c r="AH291" s="35"/>
      <c r="AI291" s="36"/>
      <c r="AJ291" s="36"/>
      <c r="AK291" s="37"/>
      <c r="AL291" s="35"/>
      <c r="AM291" s="36"/>
      <c r="AN291" s="36"/>
      <c r="AO291" s="37"/>
      <c r="AP291" s="35"/>
      <c r="AQ291" s="36"/>
      <c r="AR291" s="36"/>
      <c r="AS291" s="37"/>
      <c r="AT291" s="32"/>
      <c r="AU291" s="33"/>
      <c r="AV291" s="33"/>
      <c r="AW291" s="34"/>
    </row>
    <row r="292" spans="1:49" x14ac:dyDescent="0.25">
      <c r="A292" s="31">
        <v>2014</v>
      </c>
      <c r="B292" s="32"/>
      <c r="C292" s="33"/>
      <c r="D292" s="33"/>
      <c r="E292" s="34"/>
      <c r="F292" s="32"/>
      <c r="G292" s="33"/>
      <c r="H292" s="33"/>
      <c r="I292" s="34"/>
      <c r="J292" s="32"/>
      <c r="K292" s="33"/>
      <c r="L292" s="33"/>
      <c r="M292" s="34"/>
      <c r="N292" s="35">
        <v>1.33</v>
      </c>
      <c r="O292" s="36">
        <v>5.9619999999999997</v>
      </c>
      <c r="P292" s="36">
        <v>2.676189583333334</v>
      </c>
      <c r="Q292" s="37">
        <v>2.5169999999999999</v>
      </c>
      <c r="R292" s="32">
        <v>2.8370000000000002</v>
      </c>
      <c r="S292" s="33">
        <v>6.9779999999999998</v>
      </c>
      <c r="T292" s="33">
        <v>4.8048467741935195</v>
      </c>
      <c r="U292" s="34">
        <v>4.7270000000000003</v>
      </c>
      <c r="V292" s="32">
        <v>5.3470000000000004</v>
      </c>
      <c r="W292" s="33">
        <v>9.9649999999999999</v>
      </c>
      <c r="X292" s="33">
        <v>7.2242236111111122</v>
      </c>
      <c r="Y292" s="34">
        <v>7.1790000000000003</v>
      </c>
      <c r="Z292" s="35">
        <v>7.5819999999999999</v>
      </c>
      <c r="AA292" s="36">
        <v>13.558</v>
      </c>
      <c r="AB292" s="36">
        <v>10.024265873015855</v>
      </c>
      <c r="AC292" s="37">
        <v>9.9649999999999999</v>
      </c>
      <c r="AD292" s="35"/>
      <c r="AE292" s="36"/>
      <c r="AF292" s="36"/>
      <c r="AG292" s="37"/>
      <c r="AH292" s="35"/>
      <c r="AI292" s="36"/>
      <c r="AJ292" s="36"/>
      <c r="AK292" s="37"/>
      <c r="AL292" s="35"/>
      <c r="AM292" s="36"/>
      <c r="AN292" s="36"/>
      <c r="AO292" s="37"/>
      <c r="AP292" s="35"/>
      <c r="AQ292" s="36"/>
      <c r="AR292" s="36"/>
      <c r="AS292" s="37"/>
      <c r="AT292" s="32"/>
      <c r="AU292" s="33"/>
      <c r="AV292" s="33"/>
      <c r="AW292" s="34"/>
    </row>
    <row r="293" spans="1:49" x14ac:dyDescent="0.25">
      <c r="A293" s="31">
        <v>2018</v>
      </c>
      <c r="B293" s="32"/>
      <c r="C293" s="33"/>
      <c r="D293" s="33"/>
      <c r="E293" s="34"/>
      <c r="F293" s="32"/>
      <c r="G293" s="33"/>
      <c r="H293" s="33"/>
      <c r="I293" s="34"/>
      <c r="J293" s="32"/>
      <c r="K293" s="33"/>
      <c r="L293" s="33"/>
      <c r="M293" s="34"/>
      <c r="N293" s="35"/>
      <c r="O293" s="36"/>
      <c r="P293" s="36"/>
      <c r="Q293" s="37"/>
      <c r="R293" s="32"/>
      <c r="S293" s="33"/>
      <c r="T293" s="33"/>
      <c r="U293" s="34"/>
      <c r="V293" s="32"/>
      <c r="W293" s="33"/>
      <c r="X293" s="33"/>
      <c r="Y293" s="34"/>
      <c r="Z293" s="35">
        <v>8.9779999999999998</v>
      </c>
      <c r="AA293" s="36">
        <v>16.140999999999998</v>
      </c>
      <c r="AB293" s="36">
        <v>11.896869166666624</v>
      </c>
      <c r="AC293" s="37">
        <v>11.334</v>
      </c>
      <c r="AD293" s="32">
        <v>9.1760000000000002</v>
      </c>
      <c r="AE293" s="33">
        <v>17.57</v>
      </c>
      <c r="AF293" s="33">
        <v>12.58405510752687</v>
      </c>
      <c r="AG293" s="34">
        <v>12.207000000000001</v>
      </c>
      <c r="AH293" s="32">
        <v>6.2679999999999998</v>
      </c>
      <c r="AI293" s="33">
        <v>15.378</v>
      </c>
      <c r="AJ293" s="33">
        <v>10.225790277777747</v>
      </c>
      <c r="AK293" s="34">
        <v>10.161</v>
      </c>
      <c r="AL293" s="32">
        <v>4.1020000000000003</v>
      </c>
      <c r="AM293" s="33">
        <v>11.138999999999999</v>
      </c>
      <c r="AN293" s="33">
        <v>7.2039516129032402</v>
      </c>
      <c r="AO293" s="34">
        <v>7.28</v>
      </c>
      <c r="AP293" s="35"/>
      <c r="AQ293" s="36"/>
      <c r="AR293" s="36"/>
      <c r="AS293" s="37"/>
      <c r="AT293" s="32"/>
      <c r="AU293" s="33"/>
      <c r="AV293" s="33"/>
      <c r="AW293" s="34"/>
    </row>
    <row r="294" spans="1:49" x14ac:dyDescent="0.25">
      <c r="A294" s="31">
        <v>2018</v>
      </c>
      <c r="B294" s="35">
        <v>0.45300000000000001</v>
      </c>
      <c r="C294" s="36">
        <v>1.764</v>
      </c>
      <c r="D294" s="36">
        <v>1.003322115384617</v>
      </c>
      <c r="E294" s="37">
        <v>1.0029999999999999</v>
      </c>
      <c r="F294" s="32">
        <v>0.45300000000000001</v>
      </c>
      <c r="G294" s="33">
        <v>2.3029999999999999</v>
      </c>
      <c r="H294" s="33">
        <v>0.98653199404762593</v>
      </c>
      <c r="I294" s="34">
        <v>0.89300000000000002</v>
      </c>
      <c r="J294" s="32">
        <v>0.23200000000000001</v>
      </c>
      <c r="K294" s="33">
        <v>3.7879999999999998</v>
      </c>
      <c r="L294" s="33">
        <v>1.1286948924731184</v>
      </c>
      <c r="M294" s="34">
        <v>1.0029999999999999</v>
      </c>
      <c r="N294" s="32">
        <v>1.1120000000000001</v>
      </c>
      <c r="O294" s="33">
        <v>5.0369999999999999</v>
      </c>
      <c r="P294" s="33">
        <v>2.7532277777777887</v>
      </c>
      <c r="Q294" s="34">
        <v>2.6240000000000001</v>
      </c>
      <c r="R294" s="32">
        <v>3.367</v>
      </c>
      <c r="S294" s="33">
        <v>7.6820000000000004</v>
      </c>
      <c r="T294" s="33">
        <v>5.3481048387096708</v>
      </c>
      <c r="U294" s="34">
        <v>5.3470000000000004</v>
      </c>
      <c r="V294" s="32">
        <v>6.0640000000000001</v>
      </c>
      <c r="W294" s="33">
        <v>12.207000000000001</v>
      </c>
      <c r="X294" s="33">
        <v>8.2748874999999895</v>
      </c>
      <c r="Y294" s="34">
        <v>8.0820000000000007</v>
      </c>
      <c r="Z294" s="32">
        <v>8.282</v>
      </c>
      <c r="AA294" s="33">
        <v>15.855</v>
      </c>
      <c r="AB294" s="33">
        <v>11.549885752688123</v>
      </c>
      <c r="AC294" s="34">
        <v>11.138999999999999</v>
      </c>
      <c r="AD294" s="32">
        <v>8.5809999999999995</v>
      </c>
      <c r="AE294" s="33">
        <v>18.236000000000001</v>
      </c>
      <c r="AF294" s="33">
        <v>12.460404569892452</v>
      </c>
      <c r="AG294" s="34">
        <v>12.11</v>
      </c>
      <c r="AH294" s="32">
        <v>5.6550000000000002</v>
      </c>
      <c r="AI294" s="33">
        <v>16.332000000000001</v>
      </c>
      <c r="AJ294" s="33">
        <v>10.193136111111071</v>
      </c>
      <c r="AK294" s="34">
        <v>9.9649999999999999</v>
      </c>
      <c r="AL294" s="32">
        <v>3.9980000000000002</v>
      </c>
      <c r="AM294" s="33">
        <v>12.11</v>
      </c>
      <c r="AN294" s="33">
        <v>7.1645987903225974</v>
      </c>
      <c r="AO294" s="34">
        <v>7.1790000000000003</v>
      </c>
      <c r="AP294" s="32">
        <v>2.3029999999999999</v>
      </c>
      <c r="AQ294" s="33">
        <v>7.1790000000000003</v>
      </c>
      <c r="AR294" s="33">
        <v>3.7426243055555641</v>
      </c>
      <c r="AS294" s="34">
        <v>3.472</v>
      </c>
      <c r="AT294" s="32">
        <v>0.78400000000000003</v>
      </c>
      <c r="AU294" s="33">
        <v>3.472</v>
      </c>
      <c r="AV294" s="33">
        <v>1.8379905913978323</v>
      </c>
      <c r="AW294" s="34">
        <v>1.764</v>
      </c>
    </row>
    <row r="295" spans="1:49" x14ac:dyDescent="0.25">
      <c r="A295" s="31">
        <v>2019</v>
      </c>
      <c r="B295" s="32">
        <v>0.56299999999999994</v>
      </c>
      <c r="C295" s="33">
        <v>1.764</v>
      </c>
      <c r="D295" s="33">
        <v>1.0236391129032356</v>
      </c>
      <c r="E295" s="34">
        <v>1.0029999999999999</v>
      </c>
      <c r="F295" s="32">
        <v>0.34300000000000003</v>
      </c>
      <c r="G295" s="33">
        <v>1.6559999999999999</v>
      </c>
      <c r="H295" s="33">
        <v>0.81822916666666345</v>
      </c>
      <c r="I295" s="34">
        <v>0.78400000000000003</v>
      </c>
      <c r="J295" s="32">
        <v>0.45300000000000001</v>
      </c>
      <c r="K295" s="33">
        <v>3.1549999999999998</v>
      </c>
      <c r="L295" s="33">
        <v>1.0470450268817166</v>
      </c>
      <c r="M295" s="34">
        <v>0.89300000000000002</v>
      </c>
      <c r="N295" s="32">
        <v>1.0029999999999999</v>
      </c>
      <c r="O295" s="33">
        <v>4.8310000000000004</v>
      </c>
      <c r="P295" s="33">
        <v>2.4735097222222318</v>
      </c>
      <c r="Q295" s="34">
        <v>2.3029999999999999</v>
      </c>
      <c r="R295" s="32">
        <v>2.73</v>
      </c>
      <c r="S295" s="33">
        <v>6.8769999999999998</v>
      </c>
      <c r="T295" s="33">
        <v>4.9286733870967341</v>
      </c>
      <c r="U295" s="34">
        <v>4.9340000000000002</v>
      </c>
      <c r="V295" s="32">
        <v>5.45</v>
      </c>
      <c r="W295" s="33">
        <v>10.944000000000001</v>
      </c>
      <c r="X295" s="33">
        <v>7.4389243055555525</v>
      </c>
      <c r="Y295" s="34">
        <v>7.3810000000000002</v>
      </c>
      <c r="Z295" s="32">
        <v>7.5819999999999999</v>
      </c>
      <c r="AA295" s="33">
        <v>16.045999999999999</v>
      </c>
      <c r="AB295" s="33">
        <v>10.942137096774161</v>
      </c>
      <c r="AC295" s="34">
        <v>10.747999999999999</v>
      </c>
      <c r="AD295" s="32">
        <v>8.3819999999999997</v>
      </c>
      <c r="AE295" s="33">
        <v>18.331</v>
      </c>
      <c r="AF295" s="33">
        <v>13.45926276881719</v>
      </c>
      <c r="AG295" s="34">
        <v>13.173</v>
      </c>
      <c r="AH295" s="32">
        <v>3.8929999999999998</v>
      </c>
      <c r="AI295" s="33">
        <v>17.95</v>
      </c>
      <c r="AJ295" s="33">
        <v>10.914352083333284</v>
      </c>
      <c r="AK295" s="34">
        <v>10.846</v>
      </c>
      <c r="AL295" s="107">
        <v>-1.456</v>
      </c>
      <c r="AM295" s="33">
        <v>8.3819999999999997</v>
      </c>
      <c r="AN295" s="33">
        <v>4.3786680107526683</v>
      </c>
      <c r="AO295" s="34">
        <v>4.5190000000000001</v>
      </c>
      <c r="AP295" s="32"/>
      <c r="AQ295" s="33"/>
      <c r="AR295" s="33"/>
      <c r="AS295" s="34"/>
      <c r="AT295" s="32"/>
      <c r="AU295" s="33"/>
      <c r="AV295" s="33"/>
      <c r="AW295" s="34"/>
    </row>
    <row r="296" spans="1:49" s="84" customFormat="1" x14ac:dyDescent="0.25">
      <c r="A296" s="51">
        <v>2020</v>
      </c>
      <c r="B296" s="50"/>
      <c r="C296" s="44"/>
      <c r="D296" s="44"/>
      <c r="E296" s="52"/>
      <c r="F296" s="50"/>
      <c r="G296" s="44"/>
      <c r="H296" s="44"/>
      <c r="I296" s="52"/>
      <c r="J296" s="50"/>
      <c r="K296" s="44"/>
      <c r="L296" s="44"/>
      <c r="M296" s="52"/>
      <c r="N296" s="50"/>
      <c r="O296" s="44"/>
      <c r="P296" s="44"/>
      <c r="Q296" s="52"/>
      <c r="R296" s="50"/>
      <c r="S296" s="44"/>
      <c r="T296" s="44"/>
      <c r="U296" s="52"/>
      <c r="V296" s="41">
        <v>6.2679999999999998</v>
      </c>
      <c r="W296" s="42">
        <v>10.846</v>
      </c>
      <c r="X296" s="42">
        <v>7.8465937499999967</v>
      </c>
      <c r="Y296" s="43">
        <v>7.6820000000000004</v>
      </c>
      <c r="Z296" s="50">
        <v>7.4809999999999999</v>
      </c>
      <c r="AA296" s="44">
        <v>16.427</v>
      </c>
      <c r="AB296" s="44">
        <v>10.356200940860205</v>
      </c>
      <c r="AC296" s="52">
        <v>10.063000000000001</v>
      </c>
      <c r="AD296" s="50">
        <v>9.8659999999999997</v>
      </c>
      <c r="AE296" s="44">
        <v>17.189</v>
      </c>
      <c r="AF296" s="44">
        <v>12.566686827956991</v>
      </c>
      <c r="AG296" s="52">
        <v>11.916</v>
      </c>
      <c r="AH296" s="50">
        <v>6.6740000000000004</v>
      </c>
      <c r="AI296" s="44">
        <v>16.617999999999999</v>
      </c>
      <c r="AJ296" s="44">
        <v>10.787365972222174</v>
      </c>
      <c r="AK296" s="52">
        <v>10.455</v>
      </c>
      <c r="AL296" s="50">
        <v>3.367</v>
      </c>
      <c r="AM296" s="44">
        <v>12.304</v>
      </c>
      <c r="AN296" s="44">
        <v>7.3859764784946682</v>
      </c>
      <c r="AO296" s="52">
        <v>7.28</v>
      </c>
      <c r="AP296" s="50"/>
      <c r="AQ296" s="44"/>
      <c r="AR296" s="44"/>
      <c r="AS296" s="52"/>
      <c r="AT296" s="50"/>
      <c r="AU296" s="44"/>
      <c r="AV296" s="44"/>
      <c r="AW296" s="52"/>
    </row>
    <row r="297" spans="1:49" s="84" customFormat="1" x14ac:dyDescent="0.25">
      <c r="A297" s="51">
        <v>2021</v>
      </c>
      <c r="B297" s="50"/>
      <c r="C297" s="44"/>
      <c r="D297" s="44"/>
      <c r="E297" s="52"/>
      <c r="F297" s="50"/>
      <c r="G297" s="44"/>
      <c r="H297" s="44"/>
      <c r="I297" s="52"/>
      <c r="J297" s="50"/>
      <c r="K297" s="44"/>
      <c r="L297" s="44"/>
      <c r="M297" s="52"/>
      <c r="N297" s="50"/>
      <c r="O297" s="44"/>
      <c r="P297" s="44"/>
      <c r="Q297" s="52"/>
      <c r="R297" s="41">
        <v>3.7879999999999998</v>
      </c>
      <c r="S297" s="42">
        <v>9.5709999999999997</v>
      </c>
      <c r="T297" s="42">
        <v>5.9756619318181707</v>
      </c>
      <c r="U297" s="43">
        <v>5.6550000000000002</v>
      </c>
      <c r="V297" s="50">
        <v>6.0640000000000001</v>
      </c>
      <c r="W297" s="44">
        <v>14.23</v>
      </c>
      <c r="X297" s="44">
        <v>9.2036930555555152</v>
      </c>
      <c r="Y297" s="52">
        <v>9.077</v>
      </c>
      <c r="Z297" s="50">
        <v>9.7680000000000007</v>
      </c>
      <c r="AA297" s="44">
        <v>15.473000000000001</v>
      </c>
      <c r="AB297" s="44">
        <v>12.250176747311816</v>
      </c>
      <c r="AC297" s="52">
        <v>11.916</v>
      </c>
      <c r="AD297" s="50">
        <v>8.7789999999999999</v>
      </c>
      <c r="AE297" s="44">
        <v>20.138000000000002</v>
      </c>
      <c r="AF297" s="44">
        <v>13.007983870967738</v>
      </c>
      <c r="AG297" s="52">
        <v>12.304</v>
      </c>
      <c r="AH297" s="50">
        <v>6.4710000000000001</v>
      </c>
      <c r="AI297" s="44">
        <v>18.995999999999999</v>
      </c>
      <c r="AJ297" s="44">
        <v>11.087299305555513</v>
      </c>
      <c r="AK297" s="52">
        <v>10.161</v>
      </c>
      <c r="AL297" s="50">
        <v>5.45</v>
      </c>
      <c r="AM297" s="44">
        <v>14.804</v>
      </c>
      <c r="AN297" s="44">
        <v>8.0656122311828149</v>
      </c>
      <c r="AO297" s="52">
        <v>7.5819999999999999</v>
      </c>
      <c r="AP297" s="50"/>
      <c r="AQ297" s="44"/>
      <c r="AR297" s="44"/>
      <c r="AS297" s="52"/>
      <c r="AT297" s="50"/>
      <c r="AU297" s="44"/>
      <c r="AV297" s="44"/>
      <c r="AW297" s="52"/>
    </row>
    <row r="298" spans="1:49" x14ac:dyDescent="0.25">
      <c r="A298" s="115" t="s">
        <v>286</v>
      </c>
      <c r="B298" s="29"/>
      <c r="C298" s="29"/>
      <c r="D298" s="29"/>
      <c r="E298" s="29"/>
      <c r="F298" s="29"/>
      <c r="G298" s="29"/>
      <c r="H298" s="29"/>
      <c r="I298" s="29"/>
      <c r="J298" s="29"/>
      <c r="K298" s="29"/>
      <c r="L298" s="29"/>
      <c r="M298" s="29"/>
      <c r="N298" s="29"/>
      <c r="O298" s="29"/>
      <c r="P298" s="29"/>
      <c r="Q298" s="29"/>
      <c r="R298" s="29"/>
      <c r="S298" s="29"/>
      <c r="T298" s="29"/>
      <c r="U298" s="29"/>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29"/>
      <c r="AU298" s="29"/>
      <c r="AV298" s="29"/>
      <c r="AW298" s="30"/>
    </row>
    <row r="299" spans="1:49" x14ac:dyDescent="0.25">
      <c r="A299" s="31">
        <v>2011</v>
      </c>
      <c r="B299" s="32"/>
      <c r="C299" s="33"/>
      <c r="D299" s="33"/>
      <c r="E299" s="34"/>
      <c r="F299" s="32"/>
      <c r="G299" s="33"/>
      <c r="H299" s="33"/>
      <c r="I299" s="34"/>
      <c r="J299" s="32"/>
      <c r="K299" s="33"/>
      <c r="L299" s="33"/>
      <c r="M299" s="34"/>
      <c r="N299" s="32"/>
      <c r="O299" s="33"/>
      <c r="P299" s="33"/>
      <c r="Q299" s="34"/>
      <c r="R299" s="32"/>
      <c r="S299" s="33"/>
      <c r="T299" s="33"/>
      <c r="U299" s="34"/>
      <c r="V299" s="35"/>
      <c r="W299" s="36"/>
      <c r="X299" s="36"/>
      <c r="Y299" s="37"/>
      <c r="Z299" s="35"/>
      <c r="AA299" s="36"/>
      <c r="AB299" s="36"/>
      <c r="AC299" s="37"/>
      <c r="AD299" s="35"/>
      <c r="AE299" s="36"/>
      <c r="AF299" s="36"/>
      <c r="AG299" s="37"/>
      <c r="AH299" s="35"/>
      <c r="AI299" s="36"/>
      <c r="AJ299" s="36"/>
      <c r="AK299" s="37"/>
      <c r="AL299" s="35"/>
      <c r="AM299" s="36"/>
      <c r="AN299" s="36"/>
      <c r="AO299" s="37"/>
      <c r="AP299" s="35">
        <v>1.98</v>
      </c>
      <c r="AQ299" s="36">
        <v>3.9980000000000002</v>
      </c>
      <c r="AR299" s="36">
        <v>2.5386376488095799</v>
      </c>
      <c r="AS299" s="37">
        <v>2.41</v>
      </c>
      <c r="AT299" s="32">
        <v>0.23200000000000001</v>
      </c>
      <c r="AU299" s="33">
        <v>2.0880000000000001</v>
      </c>
      <c r="AV299" s="33">
        <v>1.2438407258064565</v>
      </c>
      <c r="AW299" s="34">
        <v>1.2210000000000001</v>
      </c>
    </row>
    <row r="300" spans="1:49" x14ac:dyDescent="0.25">
      <c r="A300" s="31">
        <v>2012</v>
      </c>
      <c r="B300" s="35">
        <v>0.23200000000000001</v>
      </c>
      <c r="C300" s="36">
        <v>1.8720000000000001</v>
      </c>
      <c r="D300" s="36">
        <v>1.2683253205128178</v>
      </c>
      <c r="E300" s="37">
        <v>1.4390000000000001</v>
      </c>
      <c r="F300" s="32"/>
      <c r="G300" s="33"/>
      <c r="H300" s="33"/>
      <c r="I300" s="34"/>
      <c r="J300" s="32"/>
      <c r="K300" s="33"/>
      <c r="L300" s="33"/>
      <c r="M300" s="34"/>
      <c r="N300" s="35">
        <v>1.33</v>
      </c>
      <c r="O300" s="36">
        <v>7.3810000000000002</v>
      </c>
      <c r="P300" s="36">
        <v>3.6306927083333345</v>
      </c>
      <c r="Q300" s="37">
        <v>3.1549999999999998</v>
      </c>
      <c r="R300" s="32">
        <v>1.4390000000000001</v>
      </c>
      <c r="S300" s="33">
        <v>9.7680000000000007</v>
      </c>
      <c r="T300" s="33">
        <v>4.922790994623643</v>
      </c>
      <c r="U300" s="34">
        <v>4.6230000000000002</v>
      </c>
      <c r="V300" s="32">
        <v>2.3029999999999999</v>
      </c>
      <c r="W300" s="33">
        <v>11.916</v>
      </c>
      <c r="X300" s="33">
        <v>6.9403055555555495</v>
      </c>
      <c r="Y300" s="34">
        <v>7.0789999999999997</v>
      </c>
      <c r="Z300" s="32">
        <v>7.0789999999999997</v>
      </c>
      <c r="AA300" s="33">
        <v>11.334</v>
      </c>
      <c r="AB300" s="33">
        <v>9.6237412634408308</v>
      </c>
      <c r="AC300" s="34">
        <v>9.7680000000000007</v>
      </c>
      <c r="AD300" s="32">
        <v>6.0640000000000001</v>
      </c>
      <c r="AE300" s="33">
        <v>11.334</v>
      </c>
      <c r="AF300" s="33">
        <v>8.9630799731182389</v>
      </c>
      <c r="AG300" s="34">
        <v>8.9779999999999998</v>
      </c>
      <c r="AH300" s="32">
        <v>4.3109999999999999</v>
      </c>
      <c r="AI300" s="33">
        <v>9.7680000000000007</v>
      </c>
      <c r="AJ300" s="33">
        <v>7.008960416666671</v>
      </c>
      <c r="AK300" s="34">
        <v>6.9779999999999998</v>
      </c>
      <c r="AL300" s="32">
        <v>1.0029999999999999</v>
      </c>
      <c r="AM300" s="33">
        <v>8.0820000000000007</v>
      </c>
      <c r="AN300" s="33">
        <v>3.9694986559139713</v>
      </c>
      <c r="AO300" s="34">
        <v>4.1020000000000003</v>
      </c>
      <c r="AP300" s="32"/>
      <c r="AQ300" s="33"/>
      <c r="AR300" s="33"/>
      <c r="AS300" s="34"/>
      <c r="AT300" s="32"/>
      <c r="AU300" s="33"/>
      <c r="AV300" s="33"/>
      <c r="AW300" s="34"/>
    </row>
    <row r="301" spans="1:49" x14ac:dyDescent="0.25">
      <c r="A301" s="115" t="s">
        <v>761</v>
      </c>
      <c r="B301" s="29"/>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38"/>
      <c r="AQ301" s="38"/>
      <c r="AR301" s="38"/>
      <c r="AS301" s="38"/>
      <c r="AT301" s="29"/>
      <c r="AU301" s="29"/>
      <c r="AV301" s="29"/>
      <c r="AW301" s="30"/>
    </row>
    <row r="302" spans="1:49" x14ac:dyDescent="0.25">
      <c r="A302" s="31">
        <v>2011</v>
      </c>
      <c r="B302" s="32"/>
      <c r="C302" s="33"/>
      <c r="D302" s="33"/>
      <c r="E302" s="34"/>
      <c r="F302" s="32"/>
      <c r="G302" s="33"/>
      <c r="H302" s="33"/>
      <c r="I302" s="34"/>
      <c r="J302" s="32"/>
      <c r="K302" s="33"/>
      <c r="L302" s="33"/>
      <c r="M302" s="34"/>
      <c r="N302" s="32"/>
      <c r="O302" s="33"/>
      <c r="P302" s="33"/>
      <c r="Q302" s="34"/>
      <c r="R302" s="32"/>
      <c r="S302" s="33"/>
      <c r="T302" s="33"/>
      <c r="U302" s="34"/>
      <c r="V302" s="32"/>
      <c r="W302" s="33"/>
      <c r="X302" s="33"/>
      <c r="Y302" s="34"/>
      <c r="Z302" s="32"/>
      <c r="AA302" s="33"/>
      <c r="AB302" s="33"/>
      <c r="AC302" s="34"/>
      <c r="AD302" s="32"/>
      <c r="AE302" s="33"/>
      <c r="AF302" s="33"/>
      <c r="AG302" s="34"/>
      <c r="AH302" s="32"/>
      <c r="AI302" s="33"/>
      <c r="AJ302" s="33"/>
      <c r="AK302" s="34"/>
      <c r="AL302" s="32"/>
      <c r="AM302" s="33"/>
      <c r="AN302" s="33"/>
      <c r="AO302" s="34"/>
      <c r="AP302" s="35">
        <v>0.34300000000000003</v>
      </c>
      <c r="AQ302" s="36">
        <v>2.73</v>
      </c>
      <c r="AR302" s="36">
        <v>0.71791145833331549</v>
      </c>
      <c r="AS302" s="37">
        <v>0.56299999999999994</v>
      </c>
      <c r="AT302" s="32">
        <v>-0.21299999999999999</v>
      </c>
      <c r="AU302" s="33">
        <v>0.56299999999999994</v>
      </c>
      <c r="AV302" s="33">
        <v>0.20569287634408978</v>
      </c>
      <c r="AW302" s="34">
        <v>0.23200000000000001</v>
      </c>
    </row>
    <row r="303" spans="1:49" x14ac:dyDescent="0.25">
      <c r="A303" s="31">
        <v>2012</v>
      </c>
      <c r="B303" s="35">
        <v>0.121</v>
      </c>
      <c r="C303" s="36">
        <v>0.23200000000000001</v>
      </c>
      <c r="D303" s="36">
        <v>0.22640131578947353</v>
      </c>
      <c r="E303" s="37">
        <v>0.23200000000000001</v>
      </c>
      <c r="F303" s="32">
        <v>0.121</v>
      </c>
      <c r="G303" s="33">
        <v>0.34300000000000003</v>
      </c>
      <c r="H303" s="33">
        <v>0.21453663793103744</v>
      </c>
      <c r="I303" s="34">
        <v>0.23200000000000001</v>
      </c>
      <c r="J303" s="32">
        <v>0.01</v>
      </c>
      <c r="K303" s="33">
        <v>1.33</v>
      </c>
      <c r="L303" s="33">
        <v>0.43176881720429566</v>
      </c>
      <c r="M303" s="34">
        <v>0.34300000000000003</v>
      </c>
      <c r="N303" s="32">
        <v>0.45300000000000001</v>
      </c>
      <c r="O303" s="33">
        <v>7.3810000000000002</v>
      </c>
      <c r="P303" s="33">
        <v>2.4256763888888928</v>
      </c>
      <c r="Q303" s="34">
        <v>2.0880000000000001</v>
      </c>
      <c r="R303" s="32">
        <v>1.2210000000000001</v>
      </c>
      <c r="S303" s="33">
        <v>11.430999999999999</v>
      </c>
      <c r="T303" s="33">
        <v>5.1714206989247264</v>
      </c>
      <c r="U303" s="34">
        <v>4.7270000000000003</v>
      </c>
      <c r="V303" s="32">
        <v>2.5169999999999999</v>
      </c>
      <c r="W303" s="33">
        <v>16.617999999999999</v>
      </c>
      <c r="X303" s="33">
        <v>8.7861645833332958</v>
      </c>
      <c r="Y303" s="34">
        <v>8.7294999999999998</v>
      </c>
      <c r="Z303" s="32">
        <v>10.161</v>
      </c>
      <c r="AA303" s="33">
        <v>19.757999999999999</v>
      </c>
      <c r="AB303" s="33">
        <v>14.797135752688137</v>
      </c>
      <c r="AC303" s="34">
        <v>14.709</v>
      </c>
      <c r="AD303" s="32">
        <v>7.8819999999999997</v>
      </c>
      <c r="AE303" s="33">
        <v>18.425999999999998</v>
      </c>
      <c r="AF303" s="33">
        <v>12.486434811827927</v>
      </c>
      <c r="AG303" s="34">
        <v>12.304</v>
      </c>
      <c r="AH303" s="32">
        <v>1.33</v>
      </c>
      <c r="AI303" s="33">
        <v>15.378</v>
      </c>
      <c r="AJ303" s="33">
        <v>8.7913048611110796</v>
      </c>
      <c r="AK303" s="34">
        <v>9.1760000000000002</v>
      </c>
      <c r="AL303" s="32">
        <v>0.34300000000000003</v>
      </c>
      <c r="AM303" s="33">
        <v>10.651</v>
      </c>
      <c r="AN303" s="33">
        <v>3.965801075268792</v>
      </c>
      <c r="AO303" s="34">
        <v>3.8929999999999998</v>
      </c>
      <c r="AP303" s="35"/>
      <c r="AQ303" s="36"/>
      <c r="AR303" s="36"/>
      <c r="AS303" s="37"/>
      <c r="AT303" s="35">
        <v>0.01</v>
      </c>
      <c r="AU303" s="36">
        <v>0.23200000000000001</v>
      </c>
      <c r="AV303" s="36">
        <v>0.13109090909090962</v>
      </c>
      <c r="AW303" s="37">
        <v>0.121</v>
      </c>
    </row>
    <row r="304" spans="1:49" x14ac:dyDescent="0.25">
      <c r="A304" s="31">
        <v>2013</v>
      </c>
      <c r="B304" s="107">
        <v>-5.7450000000000001</v>
      </c>
      <c r="C304" s="111">
        <v>0.45300000000000001</v>
      </c>
      <c r="D304" s="111">
        <v>-1.9124831989247109</v>
      </c>
      <c r="E304" s="112">
        <v>-1.7989999999999999</v>
      </c>
      <c r="F304" s="32">
        <v>0.121</v>
      </c>
      <c r="G304" s="33">
        <v>0.56299999999999994</v>
      </c>
      <c r="H304" s="33">
        <v>0.25994345238095368</v>
      </c>
      <c r="I304" s="34">
        <v>0.23200000000000001</v>
      </c>
      <c r="J304" s="32">
        <v>0.23200000000000001</v>
      </c>
      <c r="K304" s="33">
        <v>2.9430000000000001</v>
      </c>
      <c r="L304" s="33">
        <v>0.69193884408601591</v>
      </c>
      <c r="M304" s="34">
        <v>0.56299999999999994</v>
      </c>
      <c r="N304" s="32">
        <v>0.78400000000000003</v>
      </c>
      <c r="O304" s="33">
        <v>10.944000000000001</v>
      </c>
      <c r="P304" s="33">
        <v>4.3325486111111031</v>
      </c>
      <c r="Q304" s="34">
        <v>3.9980000000000002</v>
      </c>
      <c r="R304" s="32">
        <v>2.1949999999999998</v>
      </c>
      <c r="S304" s="33">
        <v>12.882999999999999</v>
      </c>
      <c r="T304" s="33">
        <v>7.3972352150537422</v>
      </c>
      <c r="U304" s="34">
        <v>7.3810000000000002</v>
      </c>
      <c r="V304" s="32">
        <v>7.0789999999999997</v>
      </c>
      <c r="W304" s="33">
        <v>20.901</v>
      </c>
      <c r="X304" s="33">
        <v>12.998755555555514</v>
      </c>
      <c r="Y304" s="34">
        <v>12.593999999999999</v>
      </c>
      <c r="Z304" s="32">
        <v>11.236000000000001</v>
      </c>
      <c r="AA304" s="33">
        <v>23.1</v>
      </c>
      <c r="AB304" s="33">
        <v>16.665858198924742</v>
      </c>
      <c r="AC304" s="34">
        <v>16.236999999999998</v>
      </c>
      <c r="AD304" s="32">
        <v>11.138999999999999</v>
      </c>
      <c r="AE304" s="33">
        <v>21.091000000000001</v>
      </c>
      <c r="AF304" s="33">
        <v>15.610613575268772</v>
      </c>
      <c r="AG304" s="34">
        <v>15.282</v>
      </c>
      <c r="AH304" s="32">
        <v>5.0369999999999999</v>
      </c>
      <c r="AI304" s="33">
        <v>19.187000000000001</v>
      </c>
      <c r="AJ304" s="33">
        <v>11.827320833333301</v>
      </c>
      <c r="AK304" s="34">
        <v>12.304</v>
      </c>
      <c r="AL304" s="32"/>
      <c r="AM304" s="33"/>
      <c r="AN304" s="33"/>
      <c r="AO304" s="34"/>
      <c r="AP304" s="35">
        <v>0.01</v>
      </c>
      <c r="AQ304" s="36">
        <v>0.34300000000000003</v>
      </c>
      <c r="AR304" s="36">
        <v>0.10943750000000008</v>
      </c>
      <c r="AS304" s="37">
        <v>0.121</v>
      </c>
      <c r="AT304" s="32">
        <v>0.01</v>
      </c>
      <c r="AU304" s="33">
        <v>0.56299999999999994</v>
      </c>
      <c r="AV304" s="33">
        <v>0.16734072580645123</v>
      </c>
      <c r="AW304" s="34">
        <v>0.121</v>
      </c>
    </row>
    <row r="305" spans="1:49" x14ac:dyDescent="0.25">
      <c r="A305" s="31">
        <v>2014</v>
      </c>
      <c r="B305" s="50">
        <v>0.01</v>
      </c>
      <c r="C305" s="33">
        <v>0.89300000000000002</v>
      </c>
      <c r="D305" s="33">
        <v>0.41218548387096443</v>
      </c>
      <c r="E305" s="34">
        <v>0.45300000000000001</v>
      </c>
      <c r="F305" s="32">
        <v>0.121</v>
      </c>
      <c r="G305" s="33">
        <v>1.1120000000000001</v>
      </c>
      <c r="H305" s="33">
        <v>0.62385639880952137</v>
      </c>
      <c r="I305" s="34">
        <v>0.67400000000000004</v>
      </c>
      <c r="J305" s="32">
        <v>0.01</v>
      </c>
      <c r="K305" s="33">
        <v>2.5169999999999999</v>
      </c>
      <c r="L305" s="33">
        <v>1.0325752688172021</v>
      </c>
      <c r="M305" s="34">
        <v>0.89300000000000002</v>
      </c>
      <c r="N305" s="32">
        <v>0.34300000000000003</v>
      </c>
      <c r="O305" s="33">
        <v>9.8659999999999997</v>
      </c>
      <c r="P305" s="33">
        <v>2.2192583333333391</v>
      </c>
      <c r="Q305" s="34">
        <v>1.764</v>
      </c>
      <c r="R305" s="32">
        <v>0.89300000000000002</v>
      </c>
      <c r="S305" s="33">
        <v>10.063000000000001</v>
      </c>
      <c r="T305" s="33">
        <v>4.6677775537634369</v>
      </c>
      <c r="U305" s="34">
        <v>4.3109999999999999</v>
      </c>
      <c r="V305" s="32">
        <v>3.472</v>
      </c>
      <c r="W305" s="33">
        <v>15.473000000000001</v>
      </c>
      <c r="X305" s="33">
        <v>7.9095874999999776</v>
      </c>
      <c r="Y305" s="34">
        <v>7.6820000000000004</v>
      </c>
      <c r="Z305" s="32">
        <v>6.2679999999999998</v>
      </c>
      <c r="AA305" s="33">
        <v>19.567</v>
      </c>
      <c r="AB305" s="33">
        <v>13.004320564516119</v>
      </c>
      <c r="AC305" s="34">
        <v>12.69</v>
      </c>
      <c r="AD305" s="32">
        <v>7.1790000000000003</v>
      </c>
      <c r="AE305" s="33">
        <v>18.995999999999999</v>
      </c>
      <c r="AF305" s="33">
        <v>12.061798387096726</v>
      </c>
      <c r="AG305" s="34">
        <v>11.819000000000001</v>
      </c>
      <c r="AH305" s="32">
        <v>3.1549999999999998</v>
      </c>
      <c r="AI305" s="33">
        <v>13.846</v>
      </c>
      <c r="AJ305" s="33">
        <v>9.1323965277777504</v>
      </c>
      <c r="AK305" s="34">
        <v>9.2750000000000004</v>
      </c>
      <c r="AL305" s="32">
        <v>1.4390000000000001</v>
      </c>
      <c r="AM305" s="33">
        <v>10.747999999999999</v>
      </c>
      <c r="AN305" s="33">
        <v>5.383178763440835</v>
      </c>
      <c r="AO305" s="34">
        <v>5.141</v>
      </c>
      <c r="AP305" s="35">
        <v>0.89300000000000002</v>
      </c>
      <c r="AQ305" s="36">
        <v>5.0369999999999999</v>
      </c>
      <c r="AR305" s="36">
        <v>2.6621791666666685</v>
      </c>
      <c r="AS305" s="37">
        <v>2.6240000000000001</v>
      </c>
      <c r="AT305" s="32"/>
      <c r="AU305" s="33"/>
      <c r="AV305" s="33"/>
      <c r="AW305" s="34"/>
    </row>
    <row r="306" spans="1:49" x14ac:dyDescent="0.25">
      <c r="A306" s="31">
        <v>2015</v>
      </c>
      <c r="B306" s="50"/>
      <c r="C306" s="33"/>
      <c r="D306" s="33"/>
      <c r="E306" s="34"/>
      <c r="F306" s="32"/>
      <c r="G306" s="33"/>
      <c r="H306" s="33"/>
      <c r="I306" s="34"/>
      <c r="J306" s="32"/>
      <c r="K306" s="33"/>
      <c r="L306" s="33"/>
      <c r="M306" s="34"/>
      <c r="N306" s="32">
        <v>0.121</v>
      </c>
      <c r="O306" s="33">
        <v>11.430999999999999</v>
      </c>
      <c r="P306" s="33">
        <v>3.4419000000000035</v>
      </c>
      <c r="Q306" s="34">
        <v>2.8370000000000002</v>
      </c>
      <c r="R306" s="32">
        <v>1.98</v>
      </c>
      <c r="S306" s="33">
        <v>12.497</v>
      </c>
      <c r="T306" s="33">
        <v>6.4342587365591211</v>
      </c>
      <c r="U306" s="34">
        <v>6.2679999999999998</v>
      </c>
      <c r="V306" s="32">
        <v>4.7270000000000003</v>
      </c>
      <c r="W306" s="33">
        <v>20.042999999999999</v>
      </c>
      <c r="X306" s="33">
        <v>11.274699305555526</v>
      </c>
      <c r="Y306" s="34">
        <v>10.651</v>
      </c>
      <c r="Z306" s="32">
        <v>6.9779999999999998</v>
      </c>
      <c r="AA306" s="33">
        <v>20.995999999999999</v>
      </c>
      <c r="AB306" s="33">
        <v>12.985666666666631</v>
      </c>
      <c r="AC306" s="34">
        <v>12.593999999999999</v>
      </c>
      <c r="AD306" s="32">
        <v>7.4809999999999999</v>
      </c>
      <c r="AE306" s="33">
        <v>17.475000000000001</v>
      </c>
      <c r="AF306" s="33">
        <v>11.129744444444409</v>
      </c>
      <c r="AG306" s="34">
        <v>11.041</v>
      </c>
      <c r="AH306" s="32">
        <v>4.3109999999999999</v>
      </c>
      <c r="AI306" s="33">
        <v>15.378</v>
      </c>
      <c r="AJ306" s="33">
        <v>8.8604020833333248</v>
      </c>
      <c r="AK306" s="34">
        <v>8.5809999999999995</v>
      </c>
      <c r="AL306" s="32">
        <v>1.4390000000000001</v>
      </c>
      <c r="AM306" s="33">
        <v>11.334</v>
      </c>
      <c r="AN306" s="33">
        <v>6.2030329301075264</v>
      </c>
      <c r="AO306" s="34">
        <v>6.2679999999999998</v>
      </c>
      <c r="AP306" s="32"/>
      <c r="AQ306" s="33"/>
      <c r="AR306" s="33"/>
      <c r="AS306" s="34"/>
      <c r="AT306" s="106">
        <v>-2.8439999999999999</v>
      </c>
      <c r="AU306" s="36">
        <v>0.56299999999999994</v>
      </c>
      <c r="AV306" s="36">
        <v>9.9351449275362172E-2</v>
      </c>
      <c r="AW306" s="37">
        <v>0.23200000000000001</v>
      </c>
    </row>
    <row r="307" spans="1:49" x14ac:dyDescent="0.25">
      <c r="A307" s="31">
        <v>2016</v>
      </c>
      <c r="B307" s="50">
        <v>0.01</v>
      </c>
      <c r="C307" s="33">
        <v>0.67400000000000004</v>
      </c>
      <c r="D307" s="33">
        <v>0.25649865591397814</v>
      </c>
      <c r="E307" s="34">
        <v>0.23200000000000001</v>
      </c>
      <c r="F307" s="32">
        <v>0.01</v>
      </c>
      <c r="G307" s="33">
        <v>1.33</v>
      </c>
      <c r="H307" s="33">
        <v>0.36187499999999839</v>
      </c>
      <c r="I307" s="34">
        <v>0.34300000000000003</v>
      </c>
      <c r="J307" s="32">
        <v>0.01</v>
      </c>
      <c r="K307" s="33">
        <v>4.415</v>
      </c>
      <c r="L307" s="33">
        <v>1.1666081989247314</v>
      </c>
      <c r="M307" s="34">
        <v>1.0029999999999999</v>
      </c>
      <c r="N307" s="32">
        <v>0.56299999999999994</v>
      </c>
      <c r="O307" s="33">
        <v>9.6690000000000005</v>
      </c>
      <c r="P307" s="33">
        <v>3.4901630747126462</v>
      </c>
      <c r="Q307" s="34">
        <v>3.2610000000000001</v>
      </c>
      <c r="R307" s="32">
        <v>1.98</v>
      </c>
      <c r="S307" s="33">
        <v>14.420999999999999</v>
      </c>
      <c r="T307" s="33">
        <v>6.0852997311827828</v>
      </c>
      <c r="U307" s="34">
        <v>5.6550000000000002</v>
      </c>
      <c r="V307" s="32">
        <v>4.8310000000000004</v>
      </c>
      <c r="W307" s="33">
        <v>20.518999999999998</v>
      </c>
      <c r="X307" s="33">
        <v>10.968302442528712</v>
      </c>
      <c r="Y307" s="34">
        <v>10.356999999999999</v>
      </c>
      <c r="Z307" s="32"/>
      <c r="AA307" s="33"/>
      <c r="AB307" s="33"/>
      <c r="AC307" s="34"/>
      <c r="AD307" s="32"/>
      <c r="AE307" s="33"/>
      <c r="AF307" s="33"/>
      <c r="AG307" s="34"/>
      <c r="AH307" s="32"/>
      <c r="AI307" s="33"/>
      <c r="AJ307" s="33"/>
      <c r="AK307" s="34"/>
      <c r="AL307" s="32"/>
      <c r="AM307" s="33"/>
      <c r="AN307" s="33"/>
      <c r="AO307" s="34"/>
      <c r="AP307" s="32"/>
      <c r="AQ307" s="33"/>
      <c r="AR307" s="33"/>
      <c r="AS307" s="34"/>
      <c r="AT307" s="32"/>
      <c r="AU307" s="33"/>
      <c r="AV307" s="33"/>
      <c r="AW307" s="34"/>
    </row>
    <row r="308" spans="1:49" x14ac:dyDescent="0.25">
      <c r="A308" s="31">
        <v>2017</v>
      </c>
      <c r="B308" s="50"/>
      <c r="C308" s="33"/>
      <c r="D308" s="33"/>
      <c r="E308" s="34"/>
      <c r="F308" s="32"/>
      <c r="G308" s="33"/>
      <c r="H308" s="33"/>
      <c r="I308" s="34"/>
      <c r="J308" s="32"/>
      <c r="K308" s="33"/>
      <c r="L308" s="33"/>
      <c r="M308" s="34"/>
      <c r="N308" s="32">
        <v>0.78400000000000003</v>
      </c>
      <c r="O308" s="33">
        <v>8.0820000000000007</v>
      </c>
      <c r="P308" s="33">
        <v>3.1480208333333275</v>
      </c>
      <c r="Q308" s="34">
        <v>2.6240000000000001</v>
      </c>
      <c r="R308" s="32">
        <v>1.8720000000000001</v>
      </c>
      <c r="S308" s="33">
        <v>10.063000000000001</v>
      </c>
      <c r="T308" s="33">
        <v>4.920076612903225</v>
      </c>
      <c r="U308" s="34">
        <v>4.415</v>
      </c>
      <c r="V308" s="32"/>
      <c r="W308" s="33"/>
      <c r="X308" s="33"/>
      <c r="Y308" s="34"/>
      <c r="Z308" s="32"/>
      <c r="AA308" s="33"/>
      <c r="AB308" s="33"/>
      <c r="AC308" s="34"/>
      <c r="AD308" s="35">
        <v>10.161</v>
      </c>
      <c r="AE308" s="36">
        <v>21.472999999999999</v>
      </c>
      <c r="AF308" s="36">
        <v>14.960560049019591</v>
      </c>
      <c r="AG308" s="37">
        <v>14.516999999999999</v>
      </c>
      <c r="AH308" s="35">
        <v>2.41</v>
      </c>
      <c r="AI308" s="36">
        <v>16.808</v>
      </c>
      <c r="AJ308" s="36">
        <v>6.6438651960784449</v>
      </c>
      <c r="AK308" s="37">
        <v>6.2679999999999998</v>
      </c>
      <c r="AL308" s="32"/>
      <c r="AM308" s="33"/>
      <c r="AN308" s="33"/>
      <c r="AO308" s="34"/>
      <c r="AP308" s="32"/>
      <c r="AQ308" s="33"/>
      <c r="AR308" s="33"/>
      <c r="AS308" s="34"/>
      <c r="AT308" s="32"/>
      <c r="AU308" s="33"/>
      <c r="AV308" s="33"/>
      <c r="AW308" s="34"/>
    </row>
    <row r="309" spans="1:49" x14ac:dyDescent="0.25">
      <c r="A309" s="31">
        <v>2018</v>
      </c>
      <c r="B309" s="50"/>
      <c r="C309" s="33"/>
      <c r="D309" s="33"/>
      <c r="E309" s="34"/>
      <c r="F309" s="32"/>
      <c r="G309" s="33"/>
      <c r="H309" s="33"/>
      <c r="I309" s="34"/>
      <c r="J309" s="32"/>
      <c r="K309" s="33"/>
      <c r="L309" s="33"/>
      <c r="M309" s="34"/>
      <c r="N309" s="32">
        <v>0.23200000000000001</v>
      </c>
      <c r="O309" s="33">
        <v>7.9829999999999997</v>
      </c>
      <c r="P309" s="33">
        <v>2.2333333333333347</v>
      </c>
      <c r="Q309" s="34">
        <v>1.764</v>
      </c>
      <c r="R309" s="32">
        <v>1.6559999999999999</v>
      </c>
      <c r="S309" s="33">
        <v>10.651</v>
      </c>
      <c r="T309" s="33">
        <v>5.6854375000000017</v>
      </c>
      <c r="U309" s="34">
        <v>5.5519999999999996</v>
      </c>
      <c r="V309" s="35">
        <v>3.6829999999999998</v>
      </c>
      <c r="W309" s="36">
        <v>12.401</v>
      </c>
      <c r="X309" s="36">
        <v>8.5751527777777881</v>
      </c>
      <c r="Y309" s="37">
        <v>8.3819999999999997</v>
      </c>
      <c r="Z309" s="35">
        <v>7.3810000000000002</v>
      </c>
      <c r="AA309" s="36">
        <v>18.710999999999999</v>
      </c>
      <c r="AB309" s="36">
        <v>13.007927884615382</v>
      </c>
      <c r="AC309" s="37">
        <v>12.69</v>
      </c>
      <c r="AD309" s="32">
        <v>6.37</v>
      </c>
      <c r="AE309" s="33">
        <v>21.951000000000001</v>
      </c>
      <c r="AF309" s="33">
        <v>13.290922715053751</v>
      </c>
      <c r="AG309" s="34">
        <v>12.69</v>
      </c>
      <c r="AH309" s="35">
        <v>2.5169999999999999</v>
      </c>
      <c r="AI309" s="36">
        <v>15.951000000000001</v>
      </c>
      <c r="AJ309" s="36">
        <v>8.8227663690476223</v>
      </c>
      <c r="AK309" s="37">
        <v>8.68</v>
      </c>
      <c r="AL309" s="32"/>
      <c r="AM309" s="33"/>
      <c r="AN309" s="33"/>
      <c r="AO309" s="34"/>
      <c r="AP309" s="32"/>
      <c r="AQ309" s="33"/>
      <c r="AR309" s="33"/>
      <c r="AS309" s="34"/>
      <c r="AT309" s="32"/>
      <c r="AU309" s="33"/>
      <c r="AV309" s="33"/>
      <c r="AW309" s="34"/>
    </row>
    <row r="310" spans="1:49" x14ac:dyDescent="0.25">
      <c r="A310" s="31">
        <v>2019</v>
      </c>
      <c r="B310" s="50"/>
      <c r="C310" s="33"/>
      <c r="D310" s="33"/>
      <c r="E310" s="34"/>
      <c r="F310" s="32"/>
      <c r="G310" s="33"/>
      <c r="H310" s="33"/>
      <c r="I310" s="34"/>
      <c r="J310" s="32"/>
      <c r="K310" s="33"/>
      <c r="L310" s="33"/>
      <c r="M310" s="34"/>
      <c r="N310" s="35">
        <v>0.56299999999999994</v>
      </c>
      <c r="O310" s="36">
        <v>8.8789999999999996</v>
      </c>
      <c r="P310" s="36">
        <v>3.3054118589743609</v>
      </c>
      <c r="Q310" s="37">
        <v>2.6240000000000001</v>
      </c>
      <c r="R310" s="32">
        <v>0.56299999999999994</v>
      </c>
      <c r="S310" s="33">
        <v>10.063000000000001</v>
      </c>
      <c r="T310" s="33">
        <v>5.1095645161290246</v>
      </c>
      <c r="U310" s="34">
        <v>4.9340000000000002</v>
      </c>
      <c r="V310" s="35">
        <v>3.1549999999999998</v>
      </c>
      <c r="W310" s="36">
        <v>14.996</v>
      </c>
      <c r="X310" s="36">
        <v>8.3794309210526325</v>
      </c>
      <c r="Y310" s="37">
        <v>8.1820000000000004</v>
      </c>
      <c r="Z310" s="35"/>
      <c r="AA310" s="36"/>
      <c r="AB310" s="36"/>
      <c r="AC310" s="37"/>
      <c r="AD310" s="32"/>
      <c r="AE310" s="33"/>
      <c r="AF310" s="33"/>
      <c r="AG310" s="34"/>
      <c r="AH310" s="32">
        <v>1.6559999999999999</v>
      </c>
      <c r="AI310" s="33">
        <v>16.808</v>
      </c>
      <c r="AJ310" s="33">
        <v>8.9408159722222305</v>
      </c>
      <c r="AK310" s="34">
        <v>8.7789999999999999</v>
      </c>
      <c r="AL310" s="32">
        <v>0.121</v>
      </c>
      <c r="AM310" s="33">
        <v>7.0789999999999997</v>
      </c>
      <c r="AN310" s="33">
        <v>2.0955853494623651</v>
      </c>
      <c r="AO310" s="34">
        <v>1.8720000000000001</v>
      </c>
      <c r="AP310" s="32"/>
      <c r="AQ310" s="33"/>
      <c r="AR310" s="33"/>
      <c r="AS310" s="34"/>
      <c r="AT310" s="32"/>
      <c r="AU310" s="33"/>
      <c r="AV310" s="33"/>
      <c r="AW310" s="34"/>
    </row>
    <row r="311" spans="1:49" x14ac:dyDescent="0.25">
      <c r="A311" s="31">
        <v>2021</v>
      </c>
      <c r="B311" s="50"/>
      <c r="C311" s="33"/>
      <c r="D311" s="33"/>
      <c r="E311" s="34"/>
      <c r="F311" s="32"/>
      <c r="G311" s="33"/>
      <c r="H311" s="33"/>
      <c r="I311" s="34"/>
      <c r="J311" s="32"/>
      <c r="K311" s="33"/>
      <c r="L311" s="33"/>
      <c r="M311" s="34"/>
      <c r="N311" s="35"/>
      <c r="O311" s="36"/>
      <c r="P311" s="36"/>
      <c r="Q311" s="37"/>
      <c r="R311" s="32"/>
      <c r="S311" s="33"/>
      <c r="T311" s="33"/>
      <c r="U311" s="34"/>
      <c r="V311" s="32"/>
      <c r="W311" s="33"/>
      <c r="X311" s="33"/>
      <c r="Y311" s="34"/>
      <c r="Z311" s="32">
        <v>9.8659999999999997</v>
      </c>
      <c r="AA311" s="33">
        <v>22.620999999999999</v>
      </c>
      <c r="AB311" s="33">
        <v>15.663915322580612</v>
      </c>
      <c r="AC311" s="34">
        <v>15.186999999999999</v>
      </c>
      <c r="AD311" s="32"/>
      <c r="AE311" s="33"/>
      <c r="AF311" s="33"/>
      <c r="AG311" s="34"/>
      <c r="AH311" s="32"/>
      <c r="AI311" s="33"/>
      <c r="AJ311" s="33"/>
      <c r="AK311" s="34"/>
      <c r="AL311" s="32">
        <v>2.6240000000000001</v>
      </c>
      <c r="AM311" s="33">
        <v>6.8769999999999998</v>
      </c>
      <c r="AN311" s="33">
        <v>4.5568602150537361</v>
      </c>
      <c r="AO311" s="34">
        <v>4.415</v>
      </c>
      <c r="AP311" s="32"/>
      <c r="AQ311" s="33"/>
      <c r="AR311" s="33"/>
      <c r="AS311" s="34"/>
      <c r="AT311" s="32"/>
      <c r="AU311" s="33"/>
      <c r="AV311" s="33"/>
      <c r="AW311" s="34"/>
    </row>
    <row r="312" spans="1:49" x14ac:dyDescent="0.25">
      <c r="A312" s="115" t="s">
        <v>773</v>
      </c>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38"/>
      <c r="AQ312" s="38"/>
      <c r="AR312" s="38"/>
      <c r="AS312" s="38"/>
      <c r="AT312" s="29"/>
      <c r="AU312" s="29"/>
      <c r="AV312" s="29"/>
      <c r="AW312" s="30"/>
    </row>
    <row r="313" spans="1:49" x14ac:dyDescent="0.25">
      <c r="A313" s="31">
        <v>2011</v>
      </c>
      <c r="B313" s="32"/>
      <c r="C313" s="33"/>
      <c r="D313" s="33"/>
      <c r="E313" s="34"/>
      <c r="F313" s="32"/>
      <c r="G313" s="33"/>
      <c r="H313" s="33"/>
      <c r="I313" s="34"/>
      <c r="J313" s="32"/>
      <c r="K313" s="33"/>
      <c r="L313" s="33"/>
      <c r="M313" s="34"/>
      <c r="N313" s="32"/>
      <c r="O313" s="33"/>
      <c r="P313" s="33"/>
      <c r="Q313" s="34"/>
      <c r="R313" s="32"/>
      <c r="S313" s="33"/>
      <c r="T313" s="33"/>
      <c r="U313" s="34"/>
      <c r="V313" s="32"/>
      <c r="W313" s="33"/>
      <c r="X313" s="33"/>
      <c r="Y313" s="34"/>
      <c r="Z313" s="32"/>
      <c r="AA313" s="33"/>
      <c r="AB313" s="33"/>
      <c r="AC313" s="34"/>
      <c r="AD313" s="32"/>
      <c r="AE313" s="33"/>
      <c r="AF313" s="33"/>
      <c r="AG313" s="34"/>
      <c r="AH313" s="32"/>
      <c r="AI313" s="33"/>
      <c r="AJ313" s="33"/>
      <c r="AK313" s="34"/>
      <c r="AL313" s="32"/>
      <c r="AM313" s="33"/>
      <c r="AN313" s="33"/>
      <c r="AO313" s="34"/>
      <c r="AP313" s="35">
        <v>0.56299999999999994</v>
      </c>
      <c r="AQ313" s="36">
        <v>4.415</v>
      </c>
      <c r="AR313" s="36">
        <v>2.1842671130952329</v>
      </c>
      <c r="AS313" s="37">
        <v>2.0880000000000001</v>
      </c>
      <c r="AT313" s="32">
        <v>0.45300000000000001</v>
      </c>
      <c r="AU313" s="33">
        <v>2.3029999999999999</v>
      </c>
      <c r="AV313" s="33">
        <v>1.3144099462365562</v>
      </c>
      <c r="AW313" s="34">
        <v>1.33</v>
      </c>
    </row>
    <row r="314" spans="1:49" x14ac:dyDescent="0.25">
      <c r="A314" s="31">
        <v>2012</v>
      </c>
      <c r="B314" s="35">
        <v>0.23200000000000001</v>
      </c>
      <c r="C314" s="36">
        <v>1.764</v>
      </c>
      <c r="D314" s="36">
        <v>0.9255932017543822</v>
      </c>
      <c r="E314" s="37">
        <v>0.89300000000000002</v>
      </c>
      <c r="F314" s="32">
        <v>0.23200000000000001</v>
      </c>
      <c r="G314" s="33">
        <v>1.98</v>
      </c>
      <c r="H314" s="33">
        <v>0.74648060344827072</v>
      </c>
      <c r="I314" s="34">
        <v>0.67400000000000004</v>
      </c>
      <c r="J314" s="32">
        <v>0.23200000000000001</v>
      </c>
      <c r="K314" s="33">
        <v>3.367</v>
      </c>
      <c r="L314" s="33">
        <v>1.0870450268817231</v>
      </c>
      <c r="M314" s="34">
        <v>1.0029999999999999</v>
      </c>
      <c r="N314" s="32">
        <v>0.56299999999999994</v>
      </c>
      <c r="O314" s="33">
        <v>6.7750000000000004</v>
      </c>
      <c r="P314" s="33">
        <v>2.8442368055555605</v>
      </c>
      <c r="Q314" s="34">
        <v>2.6240000000000001</v>
      </c>
      <c r="R314" s="32">
        <v>2.9430000000000001</v>
      </c>
      <c r="S314" s="33">
        <v>8.5809999999999995</v>
      </c>
      <c r="T314" s="33">
        <v>5.4087291666666495</v>
      </c>
      <c r="U314" s="34">
        <v>5.2439999999999998</v>
      </c>
      <c r="V314" s="32">
        <v>4.8310000000000004</v>
      </c>
      <c r="W314" s="33">
        <v>11.334</v>
      </c>
      <c r="X314" s="33">
        <v>8.2241284722221923</v>
      </c>
      <c r="Y314" s="34">
        <v>8.1820000000000004</v>
      </c>
      <c r="Z314" s="32">
        <v>9.9649999999999999</v>
      </c>
      <c r="AA314" s="33">
        <v>15.569000000000001</v>
      </c>
      <c r="AB314" s="33">
        <v>12.894241263440849</v>
      </c>
      <c r="AC314" s="34">
        <v>12.882999999999999</v>
      </c>
      <c r="AD314" s="32">
        <v>10.161</v>
      </c>
      <c r="AE314" s="33">
        <v>14.996</v>
      </c>
      <c r="AF314" s="33">
        <v>12.599073252688136</v>
      </c>
      <c r="AG314" s="34">
        <v>12.593999999999999</v>
      </c>
      <c r="AH314" s="32">
        <v>8.1820000000000004</v>
      </c>
      <c r="AI314" s="33">
        <v>13.076000000000001</v>
      </c>
      <c r="AJ314" s="33">
        <v>10.272732638888808</v>
      </c>
      <c r="AK314" s="34">
        <v>10.356999999999999</v>
      </c>
      <c r="AL314" s="32">
        <v>2.73</v>
      </c>
      <c r="AM314" s="33">
        <v>10.846</v>
      </c>
      <c r="AN314" s="33">
        <v>6.0880161290322583</v>
      </c>
      <c r="AO314" s="34">
        <v>6.1660000000000004</v>
      </c>
      <c r="AP314" s="35"/>
      <c r="AQ314" s="36"/>
      <c r="AR314" s="36"/>
      <c r="AS314" s="37"/>
      <c r="AT314" s="35">
        <v>0.23200000000000001</v>
      </c>
      <c r="AU314" s="36">
        <v>2.0880000000000001</v>
      </c>
      <c r="AV314" s="36">
        <v>0.93650378787878286</v>
      </c>
      <c r="AW314" s="37">
        <v>0.78400000000000003</v>
      </c>
    </row>
    <row r="315" spans="1:49" x14ac:dyDescent="0.25">
      <c r="A315" s="31">
        <v>2013</v>
      </c>
      <c r="B315" s="32">
        <v>0.23200000000000001</v>
      </c>
      <c r="C315" s="33">
        <v>2.3029999999999999</v>
      </c>
      <c r="D315" s="33">
        <v>1.0742560483870958</v>
      </c>
      <c r="E315" s="34">
        <v>1.0029999999999999</v>
      </c>
      <c r="F315" s="32">
        <v>0.121</v>
      </c>
      <c r="G315" s="33">
        <v>2.3029999999999999</v>
      </c>
      <c r="H315" s="33">
        <v>0.69382440476189555</v>
      </c>
      <c r="I315" s="34">
        <v>0.56299999999999994</v>
      </c>
      <c r="J315" s="32">
        <v>0.121</v>
      </c>
      <c r="K315" s="33">
        <v>5.0369999999999999</v>
      </c>
      <c r="L315" s="33">
        <v>1.2815927419354847</v>
      </c>
      <c r="M315" s="34">
        <v>1.1120000000000001</v>
      </c>
      <c r="N315" s="32">
        <v>1.6559999999999999</v>
      </c>
      <c r="O315" s="33">
        <v>9.2750000000000004</v>
      </c>
      <c r="P315" s="33">
        <v>4.5722152777777705</v>
      </c>
      <c r="Q315" s="34">
        <v>4.5190000000000001</v>
      </c>
      <c r="R315" s="32">
        <v>3.5779999999999998</v>
      </c>
      <c r="S315" s="33">
        <v>9.7680000000000007</v>
      </c>
      <c r="T315" s="33">
        <v>6.9806848118279525</v>
      </c>
      <c r="U315" s="34">
        <v>7.0789999999999997</v>
      </c>
      <c r="V315" s="32">
        <v>7.5819999999999999</v>
      </c>
      <c r="W315" s="33">
        <v>16.998999999999999</v>
      </c>
      <c r="X315" s="33">
        <v>11.144109798471112</v>
      </c>
      <c r="Y315" s="34">
        <v>10.846</v>
      </c>
      <c r="Z315" s="32">
        <v>12.401</v>
      </c>
      <c r="AA315" s="33">
        <v>19.187000000000001</v>
      </c>
      <c r="AB315" s="33">
        <v>15.713623655913935</v>
      </c>
      <c r="AC315" s="34">
        <v>15.569000000000001</v>
      </c>
      <c r="AD315" s="32">
        <v>11.916</v>
      </c>
      <c r="AE315" s="33">
        <v>18.616</v>
      </c>
      <c r="AF315" s="33">
        <v>15.10560954301071</v>
      </c>
      <c r="AG315" s="34">
        <v>15.090999999999999</v>
      </c>
      <c r="AH315" s="32">
        <v>6.6740000000000004</v>
      </c>
      <c r="AI315" s="33">
        <v>17.379000000000001</v>
      </c>
      <c r="AJ315" s="33">
        <v>12.253659722222173</v>
      </c>
      <c r="AK315" s="34">
        <v>12.787000000000001</v>
      </c>
      <c r="AL315" s="32">
        <v>2.0880000000000001</v>
      </c>
      <c r="AM315" s="33">
        <v>10.161</v>
      </c>
      <c r="AN315" s="33">
        <v>5.2404657258064198</v>
      </c>
      <c r="AO315" s="34">
        <v>5.141</v>
      </c>
      <c r="AP315" s="35">
        <v>0.23200000000000001</v>
      </c>
      <c r="AQ315" s="36">
        <v>4.8310000000000004</v>
      </c>
      <c r="AR315" s="36">
        <v>2.1558390151515181</v>
      </c>
      <c r="AS315" s="37">
        <v>2.0880000000000001</v>
      </c>
      <c r="AT315" s="32">
        <v>0.121</v>
      </c>
      <c r="AU315" s="33">
        <v>2.73</v>
      </c>
      <c r="AV315" s="33">
        <v>1.1117856182795773</v>
      </c>
      <c r="AW315" s="34">
        <v>1.1120000000000001</v>
      </c>
    </row>
    <row r="316" spans="1:49" x14ac:dyDescent="0.25">
      <c r="A316" s="31">
        <v>2014</v>
      </c>
      <c r="B316" s="32">
        <v>0.121</v>
      </c>
      <c r="C316" s="33">
        <v>1.98</v>
      </c>
      <c r="D316" s="33">
        <v>0.7872076612903165</v>
      </c>
      <c r="E316" s="34">
        <v>0.78400000000000003</v>
      </c>
      <c r="F316" s="32">
        <v>0.121</v>
      </c>
      <c r="G316" s="33">
        <v>2.6240000000000001</v>
      </c>
      <c r="H316" s="33">
        <v>0.99258407738095078</v>
      </c>
      <c r="I316" s="34">
        <v>1.0029999999999999</v>
      </c>
      <c r="J316" s="32">
        <v>0.23200000000000001</v>
      </c>
      <c r="K316" s="33">
        <v>3.6829999999999998</v>
      </c>
      <c r="L316" s="33">
        <v>1.6181633064516143</v>
      </c>
      <c r="M316" s="34">
        <v>1.548</v>
      </c>
      <c r="N316" s="32">
        <v>0.45300000000000001</v>
      </c>
      <c r="O316" s="33">
        <v>8.1820000000000004</v>
      </c>
      <c r="P316" s="33">
        <v>2.72473472222222</v>
      </c>
      <c r="Q316" s="34">
        <v>2.3029999999999999</v>
      </c>
      <c r="R316" s="32">
        <v>1.764</v>
      </c>
      <c r="S316" s="33">
        <v>8.1820000000000004</v>
      </c>
      <c r="T316" s="33">
        <v>4.7395866935483779</v>
      </c>
      <c r="U316" s="34">
        <v>4.6230000000000002</v>
      </c>
      <c r="V316" s="32">
        <v>4.8310000000000004</v>
      </c>
      <c r="W316" s="33">
        <v>12.69</v>
      </c>
      <c r="X316" s="33">
        <v>7.4456819444444502</v>
      </c>
      <c r="Y316" s="34">
        <v>7.28</v>
      </c>
      <c r="Z316" s="32">
        <v>6.8769999999999998</v>
      </c>
      <c r="AA316" s="33">
        <v>16.332000000000001</v>
      </c>
      <c r="AB316" s="33">
        <v>11.578194220430063</v>
      </c>
      <c r="AC316" s="34">
        <v>11.236000000000001</v>
      </c>
      <c r="AD316" s="32">
        <v>8.1820000000000004</v>
      </c>
      <c r="AE316" s="33">
        <v>16.808</v>
      </c>
      <c r="AF316" s="33">
        <v>12.000053763440807</v>
      </c>
      <c r="AG316" s="34">
        <v>11.625</v>
      </c>
      <c r="AH316" s="32">
        <v>5.0369999999999999</v>
      </c>
      <c r="AI316" s="33">
        <v>14.23</v>
      </c>
      <c r="AJ316" s="33">
        <v>10.064985416666634</v>
      </c>
      <c r="AK316" s="34">
        <v>10.161</v>
      </c>
      <c r="AL316" s="32">
        <v>2.8370000000000002</v>
      </c>
      <c r="AM316" s="33">
        <v>11.334</v>
      </c>
      <c r="AN316" s="33">
        <v>6.5965416666666767</v>
      </c>
      <c r="AO316" s="34">
        <v>6.37</v>
      </c>
      <c r="AP316" s="35">
        <v>2.1949999999999998</v>
      </c>
      <c r="AQ316" s="36">
        <v>5.9619999999999997</v>
      </c>
      <c r="AR316" s="36">
        <v>3.951141666666663</v>
      </c>
      <c r="AS316" s="37">
        <v>3.8929999999999998</v>
      </c>
      <c r="AT316" s="32"/>
      <c r="AU316" s="33"/>
      <c r="AV316" s="33"/>
      <c r="AW316" s="34"/>
    </row>
    <row r="317" spans="1:49" x14ac:dyDescent="0.25">
      <c r="A317" s="31">
        <v>2015</v>
      </c>
      <c r="B317" s="32"/>
      <c r="C317" s="33"/>
      <c r="D317" s="33"/>
      <c r="E317" s="34"/>
      <c r="F317" s="32"/>
      <c r="G317" s="33"/>
      <c r="H317" s="33"/>
      <c r="I317" s="34"/>
      <c r="J317" s="32"/>
      <c r="K317" s="33"/>
      <c r="L317" s="33"/>
      <c r="M317" s="34"/>
      <c r="N317" s="32">
        <v>0.89300000000000002</v>
      </c>
      <c r="O317" s="33">
        <v>9.8659999999999997</v>
      </c>
      <c r="P317" s="33">
        <v>4.1634770833333281</v>
      </c>
      <c r="Q317" s="34">
        <v>3.7879999999999998</v>
      </c>
      <c r="R317" s="32">
        <v>3.2610000000000001</v>
      </c>
      <c r="S317" s="33">
        <v>9.3729999999999993</v>
      </c>
      <c r="T317" s="33">
        <v>6.41632930107526</v>
      </c>
      <c r="U317" s="34">
        <v>6.37</v>
      </c>
      <c r="V317" s="32">
        <v>6.6740000000000004</v>
      </c>
      <c r="W317" s="33">
        <v>16.902999999999999</v>
      </c>
      <c r="X317" s="33">
        <v>10.007610416666635</v>
      </c>
      <c r="Y317" s="34">
        <v>9.3729999999999993</v>
      </c>
      <c r="Z317" s="32">
        <v>8.8789999999999996</v>
      </c>
      <c r="AA317" s="33">
        <v>17.95</v>
      </c>
      <c r="AB317" s="33">
        <v>12.8321142473118</v>
      </c>
      <c r="AC317" s="34">
        <v>12.497</v>
      </c>
      <c r="AD317" s="32">
        <v>8.68</v>
      </c>
      <c r="AE317" s="33">
        <v>16.902999999999999</v>
      </c>
      <c r="AF317" s="33">
        <v>11.843790972222186</v>
      </c>
      <c r="AG317" s="34">
        <v>11.722</v>
      </c>
      <c r="AH317" s="32">
        <v>6.0640000000000001</v>
      </c>
      <c r="AI317" s="33">
        <v>15.186999999999999</v>
      </c>
      <c r="AJ317" s="33">
        <v>9.8959118055555422</v>
      </c>
      <c r="AK317" s="34">
        <v>9.8659999999999997</v>
      </c>
      <c r="AL317" s="32">
        <v>2.9430000000000001</v>
      </c>
      <c r="AM317" s="33">
        <v>12.013</v>
      </c>
      <c r="AN317" s="33">
        <v>7.2265403225806981</v>
      </c>
      <c r="AO317" s="34">
        <v>7.1790000000000003</v>
      </c>
      <c r="AP317" s="32"/>
      <c r="AQ317" s="33"/>
      <c r="AR317" s="33"/>
      <c r="AS317" s="34"/>
      <c r="AT317" s="35">
        <v>0.121</v>
      </c>
      <c r="AU317" s="36">
        <v>2.1949999999999998</v>
      </c>
      <c r="AV317" s="36">
        <v>1.0686261574074061</v>
      </c>
      <c r="AW317" s="37">
        <v>1.0029999999999999</v>
      </c>
    </row>
    <row r="318" spans="1:49" x14ac:dyDescent="0.25">
      <c r="A318" s="31">
        <v>2016</v>
      </c>
      <c r="B318" s="32"/>
      <c r="C318" s="33"/>
      <c r="D318" s="33"/>
      <c r="E318" s="34"/>
      <c r="F318" s="32"/>
      <c r="G318" s="33"/>
      <c r="H318" s="33"/>
      <c r="I318" s="34"/>
      <c r="J318" s="32"/>
      <c r="K318" s="33"/>
      <c r="L318" s="33"/>
      <c r="M318" s="34"/>
      <c r="N318" s="35">
        <v>2.73</v>
      </c>
      <c r="O318" s="36">
        <v>7.6820000000000004</v>
      </c>
      <c r="P318" s="36">
        <v>4.3838666666666608</v>
      </c>
      <c r="Q318" s="37">
        <v>4.1545000000000005</v>
      </c>
      <c r="R318" s="32">
        <v>2.9430000000000001</v>
      </c>
      <c r="S318" s="33">
        <v>10.161</v>
      </c>
      <c r="T318" s="33">
        <v>6.0819274193548258</v>
      </c>
      <c r="U318" s="34">
        <v>5.86</v>
      </c>
      <c r="V318" s="35">
        <v>6.1660000000000004</v>
      </c>
      <c r="W318" s="36">
        <v>11.528</v>
      </c>
      <c r="X318" s="36">
        <v>8.6182656250000083</v>
      </c>
      <c r="Y318" s="37">
        <v>8.4809999999999999</v>
      </c>
      <c r="Z318" s="32"/>
      <c r="AA318" s="33"/>
      <c r="AB318" s="33"/>
      <c r="AC318" s="34"/>
      <c r="AD318" s="32"/>
      <c r="AE318" s="33"/>
      <c r="AF318" s="33"/>
      <c r="AG318" s="34"/>
      <c r="AH318" s="32"/>
      <c r="AI318" s="33"/>
      <c r="AJ318" s="33"/>
      <c r="AK318" s="34"/>
      <c r="AL318" s="32"/>
      <c r="AM318" s="33"/>
      <c r="AN318" s="33"/>
      <c r="AO318" s="34"/>
      <c r="AP318" s="32"/>
      <c r="AQ318" s="33"/>
      <c r="AR318" s="33"/>
      <c r="AS318" s="34"/>
      <c r="AT318" s="32"/>
      <c r="AU318" s="33"/>
      <c r="AV318" s="33"/>
      <c r="AW318" s="34"/>
    </row>
    <row r="319" spans="1:49" x14ac:dyDescent="0.25">
      <c r="A319" s="31">
        <v>2017</v>
      </c>
      <c r="B319" s="32"/>
      <c r="C319" s="33"/>
      <c r="D319" s="33"/>
      <c r="E319" s="34"/>
      <c r="F319" s="32"/>
      <c r="G319" s="33"/>
      <c r="H319" s="33"/>
      <c r="I319" s="34"/>
      <c r="J319" s="32"/>
      <c r="K319" s="33"/>
      <c r="L319" s="33"/>
      <c r="M319" s="34"/>
      <c r="N319" s="32">
        <v>1.1120000000000001</v>
      </c>
      <c r="O319" s="33">
        <v>7.9829999999999997</v>
      </c>
      <c r="P319" s="33">
        <v>3.4773715277777764</v>
      </c>
      <c r="Q319" s="34">
        <v>3.0489999999999999</v>
      </c>
      <c r="R319" s="32">
        <v>2.5169999999999999</v>
      </c>
      <c r="S319" s="33">
        <v>9.6690000000000005</v>
      </c>
      <c r="T319" s="33">
        <v>5.131045698924714</v>
      </c>
      <c r="U319" s="34">
        <v>4.6230000000000002</v>
      </c>
      <c r="V319" s="35"/>
      <c r="W319" s="36"/>
      <c r="X319" s="36"/>
      <c r="Y319" s="37"/>
      <c r="Z319" s="32"/>
      <c r="AA319" s="33"/>
      <c r="AB319" s="33"/>
      <c r="AC319" s="34"/>
      <c r="AD319" s="32">
        <v>7.6820000000000004</v>
      </c>
      <c r="AE319" s="33">
        <v>16.902999999999999</v>
      </c>
      <c r="AF319" s="33">
        <v>11.732520161290301</v>
      </c>
      <c r="AG319" s="34">
        <v>11.3825</v>
      </c>
      <c r="AH319" s="32">
        <v>4.6230000000000002</v>
      </c>
      <c r="AI319" s="33">
        <v>16.045999999999999</v>
      </c>
      <c r="AJ319" s="33">
        <v>9.4903534722222034</v>
      </c>
      <c r="AK319" s="34">
        <v>9.077</v>
      </c>
      <c r="AL319" s="32"/>
      <c r="AM319" s="33"/>
      <c r="AN319" s="33"/>
      <c r="AO319" s="34"/>
      <c r="AP319" s="32"/>
      <c r="AQ319" s="33"/>
      <c r="AR319" s="33"/>
      <c r="AS319" s="34"/>
      <c r="AT319" s="32"/>
      <c r="AU319" s="33"/>
      <c r="AV319" s="33"/>
      <c r="AW319" s="34"/>
    </row>
    <row r="320" spans="1:49" x14ac:dyDescent="0.25">
      <c r="A320" s="31">
        <v>2018</v>
      </c>
      <c r="B320" s="32"/>
      <c r="C320" s="33"/>
      <c r="D320" s="33"/>
      <c r="E320" s="34"/>
      <c r="F320" s="32"/>
      <c r="G320" s="33"/>
      <c r="H320" s="33"/>
      <c r="I320" s="34"/>
      <c r="J320" s="32"/>
      <c r="K320" s="33"/>
      <c r="L320" s="33"/>
      <c r="M320" s="34"/>
      <c r="N320" s="32">
        <v>0.23200000000000001</v>
      </c>
      <c r="O320" s="33">
        <v>7.1790000000000003</v>
      </c>
      <c r="P320" s="33">
        <v>3.0739395833333316</v>
      </c>
      <c r="Q320" s="34">
        <v>2.73</v>
      </c>
      <c r="R320" s="32">
        <v>2.73</v>
      </c>
      <c r="S320" s="33">
        <v>8.9779999999999998</v>
      </c>
      <c r="T320" s="33">
        <v>5.5702197580644981</v>
      </c>
      <c r="U320" s="34">
        <v>5.6550000000000002</v>
      </c>
      <c r="V320" s="35">
        <v>5.141</v>
      </c>
      <c r="W320" s="36">
        <v>9.8659999999999997</v>
      </c>
      <c r="X320" s="36">
        <v>7.9936365740740811</v>
      </c>
      <c r="Y320" s="37">
        <v>8.0820000000000007</v>
      </c>
      <c r="Z320" s="35">
        <v>8.7789999999999999</v>
      </c>
      <c r="AA320" s="36">
        <v>16.523</v>
      </c>
      <c r="AB320" s="36">
        <v>12.7487564102564</v>
      </c>
      <c r="AC320" s="37">
        <v>12.835000000000001</v>
      </c>
      <c r="AD320" s="32">
        <v>7.28</v>
      </c>
      <c r="AE320" s="33">
        <v>16.427</v>
      </c>
      <c r="AF320" s="33">
        <v>11.976705645161266</v>
      </c>
      <c r="AG320" s="34">
        <v>11.916</v>
      </c>
      <c r="AH320" s="35">
        <v>4.1020000000000003</v>
      </c>
      <c r="AI320" s="36">
        <v>14.709</v>
      </c>
      <c r="AJ320" s="36">
        <v>9.2669099702380748</v>
      </c>
      <c r="AK320" s="37">
        <v>9.2750000000000004</v>
      </c>
      <c r="AL320" s="32"/>
      <c r="AM320" s="33"/>
      <c r="AN320" s="33"/>
      <c r="AO320" s="34"/>
      <c r="AP320" s="32"/>
      <c r="AQ320" s="33"/>
      <c r="AR320" s="33"/>
      <c r="AS320" s="34"/>
      <c r="AT320" s="32"/>
      <c r="AU320" s="33"/>
      <c r="AV320" s="33"/>
      <c r="AW320" s="34"/>
    </row>
    <row r="321" spans="1:49" x14ac:dyDescent="0.25">
      <c r="A321" s="31">
        <v>2019</v>
      </c>
      <c r="B321" s="32"/>
      <c r="C321" s="33"/>
      <c r="D321" s="33"/>
      <c r="E321" s="34"/>
      <c r="F321" s="32"/>
      <c r="G321" s="33"/>
      <c r="H321" s="33"/>
      <c r="I321" s="34"/>
      <c r="J321" s="32"/>
      <c r="K321" s="33"/>
      <c r="L321" s="33"/>
      <c r="M321" s="34"/>
      <c r="N321" s="35">
        <v>-0.88700000000000001</v>
      </c>
      <c r="O321" s="36">
        <v>7.28</v>
      </c>
      <c r="P321" s="36">
        <v>3.1500689102564166</v>
      </c>
      <c r="Q321" s="37">
        <v>2.6240000000000001</v>
      </c>
      <c r="R321" s="35">
        <v>2.41</v>
      </c>
      <c r="S321" s="36">
        <v>9.077</v>
      </c>
      <c r="T321" s="36">
        <v>5.309499228395044</v>
      </c>
      <c r="U321" s="37">
        <v>5.141</v>
      </c>
      <c r="V321" s="35">
        <v>3.9980000000000002</v>
      </c>
      <c r="W321" s="36">
        <v>12.013</v>
      </c>
      <c r="X321" s="36">
        <v>7.7463717105263274</v>
      </c>
      <c r="Y321" s="37">
        <v>7.782</v>
      </c>
      <c r="Z321" s="35"/>
      <c r="AA321" s="36"/>
      <c r="AB321" s="36"/>
      <c r="AC321" s="37"/>
      <c r="AD321" s="32"/>
      <c r="AE321" s="33"/>
      <c r="AF321" s="33"/>
      <c r="AG321" s="34"/>
      <c r="AH321" s="35"/>
      <c r="AI321" s="36"/>
      <c r="AJ321" s="36"/>
      <c r="AK321" s="37"/>
      <c r="AL321" s="32"/>
      <c r="AM321" s="33"/>
      <c r="AN321" s="33"/>
      <c r="AO321" s="34"/>
      <c r="AP321" s="32"/>
      <c r="AQ321" s="33"/>
      <c r="AR321" s="33"/>
      <c r="AS321" s="34"/>
      <c r="AT321" s="32"/>
      <c r="AU321" s="33"/>
      <c r="AV321" s="33"/>
      <c r="AW321" s="34"/>
    </row>
    <row r="322" spans="1:49" x14ac:dyDescent="0.25">
      <c r="A322" s="31">
        <v>2021</v>
      </c>
      <c r="B322" s="32"/>
      <c r="C322" s="33"/>
      <c r="D322" s="33"/>
      <c r="E322" s="34"/>
      <c r="F322" s="32"/>
      <c r="G322" s="33"/>
      <c r="H322" s="33"/>
      <c r="I322" s="34"/>
      <c r="J322" s="32"/>
      <c r="K322" s="33"/>
      <c r="L322" s="33"/>
      <c r="M322" s="34"/>
      <c r="N322" s="35">
        <v>0.67400000000000004</v>
      </c>
      <c r="O322" s="36">
        <v>8.68</v>
      </c>
      <c r="P322" s="36">
        <v>3.5540394345238182</v>
      </c>
      <c r="Q322" s="37">
        <v>3.472</v>
      </c>
      <c r="R322" s="32">
        <v>3.367</v>
      </c>
      <c r="S322" s="33">
        <v>9.2750000000000004</v>
      </c>
      <c r="T322" s="33">
        <v>6.23709946236559</v>
      </c>
      <c r="U322" s="34">
        <v>6.1660000000000004</v>
      </c>
      <c r="V322" s="32">
        <v>6.8769999999999998</v>
      </c>
      <c r="W322" s="33">
        <v>22.332999999999998</v>
      </c>
      <c r="X322" s="33">
        <v>11.44531805555555</v>
      </c>
      <c r="Y322" s="34">
        <v>10.356999999999999</v>
      </c>
      <c r="Z322" s="32">
        <v>9.3729999999999993</v>
      </c>
      <c r="AA322" s="33">
        <v>21.472999999999999</v>
      </c>
      <c r="AB322" s="33">
        <v>14.583471774193523</v>
      </c>
      <c r="AC322" s="34">
        <v>14.324999999999999</v>
      </c>
      <c r="AD322" s="32">
        <v>7.0789999999999997</v>
      </c>
      <c r="AE322" s="33">
        <v>20.71</v>
      </c>
      <c r="AF322" s="33">
        <v>12.926821908602127</v>
      </c>
      <c r="AG322" s="34">
        <v>12.98</v>
      </c>
      <c r="AH322" s="32">
        <v>2.6240000000000001</v>
      </c>
      <c r="AI322" s="33">
        <v>14.324999999999999</v>
      </c>
      <c r="AJ322" s="33">
        <v>8.4234951388888799</v>
      </c>
      <c r="AK322" s="34">
        <v>8.3819999999999997</v>
      </c>
      <c r="AL322" s="32">
        <v>2.1949999999999998</v>
      </c>
      <c r="AM322" s="33">
        <v>8.7789999999999999</v>
      </c>
      <c r="AN322" s="33">
        <v>5.0392244623655689</v>
      </c>
      <c r="AO322" s="34">
        <v>4.8310000000000004</v>
      </c>
      <c r="AP322" s="32"/>
      <c r="AQ322" s="33"/>
      <c r="AR322" s="33"/>
      <c r="AS322" s="34"/>
      <c r="AT322" s="32"/>
      <c r="AU322" s="33"/>
      <c r="AV322" s="33"/>
      <c r="AW322" s="34"/>
    </row>
    <row r="323" spans="1:49" x14ac:dyDescent="0.25">
      <c r="A323" s="115" t="s">
        <v>760</v>
      </c>
      <c r="B323" s="29"/>
      <c r="C323" s="29"/>
      <c r="D323" s="29"/>
      <c r="E323" s="29"/>
      <c r="F323" s="29"/>
      <c r="G323" s="29"/>
      <c r="H323" s="29"/>
      <c r="I323" s="29"/>
      <c r="J323" s="38"/>
      <c r="K323" s="38"/>
      <c r="L323" s="38"/>
      <c r="M323" s="38"/>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38"/>
      <c r="AQ323" s="38"/>
      <c r="AR323" s="38"/>
      <c r="AS323" s="38"/>
      <c r="AT323" s="29"/>
      <c r="AU323" s="29"/>
      <c r="AV323" s="29"/>
      <c r="AW323" s="30"/>
    </row>
    <row r="324" spans="1:49" x14ac:dyDescent="0.25">
      <c r="A324" s="137">
        <v>2012</v>
      </c>
      <c r="B324" s="35">
        <v>0.23200000000000001</v>
      </c>
      <c r="C324" s="36">
        <v>0.45300000000000001</v>
      </c>
      <c r="D324" s="36">
        <v>0.32529583333333434</v>
      </c>
      <c r="E324" s="37">
        <v>0.34300000000000003</v>
      </c>
      <c r="F324" s="32">
        <v>0.121</v>
      </c>
      <c r="G324" s="33">
        <v>0.56299999999999994</v>
      </c>
      <c r="H324" s="33">
        <v>0.31020833333334047</v>
      </c>
      <c r="I324" s="34">
        <v>0.34300000000000003</v>
      </c>
      <c r="J324" s="35">
        <v>0.121</v>
      </c>
      <c r="K324" s="36">
        <v>3.8929999999999998</v>
      </c>
      <c r="L324" s="36">
        <v>0.56484879032257818</v>
      </c>
      <c r="M324" s="37">
        <v>0.23200000000000001</v>
      </c>
      <c r="N324" s="32">
        <v>0.121</v>
      </c>
      <c r="O324" s="33">
        <v>7.8819999999999997</v>
      </c>
      <c r="P324" s="33">
        <v>2.8465611111111135</v>
      </c>
      <c r="Q324" s="34">
        <v>2.5169999999999999</v>
      </c>
      <c r="R324" s="32">
        <v>1.6559999999999999</v>
      </c>
      <c r="S324" s="33">
        <v>10.063000000000001</v>
      </c>
      <c r="T324" s="33">
        <v>4.82845161290322</v>
      </c>
      <c r="U324" s="34">
        <v>4.415</v>
      </c>
      <c r="V324" s="32">
        <v>2.1949999999999998</v>
      </c>
      <c r="W324" s="33">
        <v>14.420999999999999</v>
      </c>
      <c r="X324" s="33">
        <v>7.0229284722222065</v>
      </c>
      <c r="Y324" s="34">
        <v>6.4710000000000001</v>
      </c>
      <c r="Z324" s="131"/>
      <c r="AA324" s="132"/>
      <c r="AB324" s="132"/>
      <c r="AC324" s="133"/>
      <c r="AD324" s="131"/>
      <c r="AE324" s="132"/>
      <c r="AF324" s="132"/>
      <c r="AG324" s="133"/>
      <c r="AH324" s="131"/>
      <c r="AI324" s="132"/>
      <c r="AJ324" s="132"/>
      <c r="AK324" s="133"/>
      <c r="AL324" s="134"/>
      <c r="AM324" s="135"/>
      <c r="AN324" s="135"/>
      <c r="AO324" s="136"/>
      <c r="AP324" s="131"/>
      <c r="AQ324" s="132"/>
      <c r="AR324" s="132"/>
      <c r="AS324" s="133"/>
      <c r="AT324" s="131"/>
      <c r="AU324" s="132"/>
      <c r="AV324" s="132"/>
      <c r="AW324" s="133"/>
    </row>
    <row r="325" spans="1:49" x14ac:dyDescent="0.25">
      <c r="A325" s="31">
        <v>2013</v>
      </c>
      <c r="B325" s="50">
        <v>-0.77400000000000002</v>
      </c>
      <c r="C325" s="33">
        <v>5.0369999999999999</v>
      </c>
      <c r="D325" s="33">
        <v>1.6138165322580649</v>
      </c>
      <c r="E325" s="34">
        <v>1.4390000000000001</v>
      </c>
      <c r="F325" s="32">
        <v>1.548</v>
      </c>
      <c r="G325" s="33">
        <v>5.3470000000000004</v>
      </c>
      <c r="H325" s="33">
        <v>3.7329404761904796</v>
      </c>
      <c r="I325" s="34">
        <v>3.7879999999999998</v>
      </c>
      <c r="J325" s="32">
        <v>0.23200000000000001</v>
      </c>
      <c r="K325" s="33">
        <v>7.6820000000000004</v>
      </c>
      <c r="L325" s="33">
        <v>4.4739946236558987</v>
      </c>
      <c r="M325" s="34">
        <v>4.5190000000000001</v>
      </c>
      <c r="N325" s="32">
        <v>0.01</v>
      </c>
      <c r="O325" s="33">
        <v>9.8659999999999997</v>
      </c>
      <c r="P325" s="33">
        <v>3.1021118055555599</v>
      </c>
      <c r="Q325" s="34">
        <v>2.73</v>
      </c>
      <c r="R325" s="32">
        <v>0.01</v>
      </c>
      <c r="S325" s="33">
        <v>11.334</v>
      </c>
      <c r="T325" s="33">
        <v>5.3172936827956931</v>
      </c>
      <c r="U325" s="34">
        <v>5.141</v>
      </c>
      <c r="V325" s="32">
        <v>3.367</v>
      </c>
      <c r="W325" s="33">
        <v>18.710999999999999</v>
      </c>
      <c r="X325" s="33">
        <v>9.2746638888888544</v>
      </c>
      <c r="Y325" s="34">
        <v>8.8789999999999996</v>
      </c>
      <c r="Z325" s="32">
        <v>7.9829999999999997</v>
      </c>
      <c r="AA325" s="33">
        <v>19.948</v>
      </c>
      <c r="AB325" s="33">
        <v>13.492627688172028</v>
      </c>
      <c r="AC325" s="34">
        <v>13.317</v>
      </c>
      <c r="AD325" s="32">
        <v>7.782</v>
      </c>
      <c r="AE325" s="33">
        <v>19.376999999999999</v>
      </c>
      <c r="AF325" s="33">
        <v>12.709098118279552</v>
      </c>
      <c r="AG325" s="34">
        <v>12.497</v>
      </c>
      <c r="AH325" s="32">
        <v>4.1020000000000003</v>
      </c>
      <c r="AI325" s="33">
        <v>18.521000000000001</v>
      </c>
      <c r="AJ325" s="33">
        <v>9.9564881944444217</v>
      </c>
      <c r="AK325" s="34">
        <v>9.9649999999999999</v>
      </c>
      <c r="AL325" s="32">
        <v>0.01</v>
      </c>
      <c r="AM325" s="33">
        <v>7.9829999999999997</v>
      </c>
      <c r="AN325" s="33">
        <v>3.3360067204301047</v>
      </c>
      <c r="AO325" s="34">
        <v>3.2610000000000001</v>
      </c>
      <c r="AP325" s="35">
        <v>0.01</v>
      </c>
      <c r="AQ325" s="36">
        <v>4.7270000000000003</v>
      </c>
      <c r="AR325" s="36">
        <v>0.92217559523808867</v>
      </c>
      <c r="AS325" s="37">
        <v>0.45300000000000001</v>
      </c>
      <c r="AT325" s="32"/>
      <c r="AU325" s="33"/>
      <c r="AV325" s="33"/>
      <c r="AW325" s="34"/>
    </row>
    <row r="326" spans="1:49" x14ac:dyDescent="0.25">
      <c r="A326" s="31">
        <v>2014</v>
      </c>
      <c r="B326" s="32"/>
      <c r="C326" s="33"/>
      <c r="D326" s="33"/>
      <c r="E326" s="34"/>
      <c r="F326" s="32"/>
      <c r="G326" s="33"/>
      <c r="H326" s="33"/>
      <c r="I326" s="34"/>
      <c r="J326" s="32"/>
      <c r="K326" s="33"/>
      <c r="L326" s="33"/>
      <c r="M326" s="34"/>
      <c r="N326" s="32"/>
      <c r="O326" s="33"/>
      <c r="P326" s="33"/>
      <c r="Q326" s="34"/>
      <c r="R326" s="32"/>
      <c r="S326" s="33"/>
      <c r="T326" s="33"/>
      <c r="U326" s="34"/>
      <c r="V326" s="35">
        <v>5.024</v>
      </c>
      <c r="W326" s="36">
        <v>13.714</v>
      </c>
      <c r="X326" s="36">
        <v>8.6401240530303109</v>
      </c>
      <c r="Y326" s="37">
        <v>8.2200000000000006</v>
      </c>
      <c r="Z326" s="32">
        <v>5.7960000000000003</v>
      </c>
      <c r="AA326" s="33">
        <v>18.247</v>
      </c>
      <c r="AB326" s="33">
        <v>12.288580981182758</v>
      </c>
      <c r="AC326" s="34">
        <v>12.218999999999999</v>
      </c>
      <c r="AD326" s="32">
        <v>7.1669999999999998</v>
      </c>
      <c r="AE326" s="33">
        <v>18.033000000000001</v>
      </c>
      <c r="AF326" s="33">
        <v>11.890155913978452</v>
      </c>
      <c r="AG326" s="34">
        <v>11.662000000000001</v>
      </c>
      <c r="AH326" s="32">
        <v>3.512</v>
      </c>
      <c r="AI326" s="33">
        <v>14.625</v>
      </c>
      <c r="AJ326" s="33">
        <v>9.4436364583333123</v>
      </c>
      <c r="AK326" s="34">
        <v>9.4849999999999994</v>
      </c>
      <c r="AL326" s="32"/>
      <c r="AM326" s="33"/>
      <c r="AN326" s="33"/>
      <c r="AO326" s="34"/>
      <c r="AP326" s="35"/>
      <c r="AQ326" s="36"/>
      <c r="AR326" s="36"/>
      <c r="AS326" s="37"/>
      <c r="AT326" s="32"/>
      <c r="AU326" s="33"/>
      <c r="AV326" s="33"/>
      <c r="AW326" s="34"/>
    </row>
    <row r="327" spans="1:49" x14ac:dyDescent="0.25">
      <c r="A327" s="31">
        <v>2015</v>
      </c>
      <c r="B327" s="32"/>
      <c r="C327" s="33"/>
      <c r="D327" s="33"/>
      <c r="E327" s="34"/>
      <c r="F327" s="32"/>
      <c r="G327" s="33"/>
      <c r="H327" s="33"/>
      <c r="I327" s="34"/>
      <c r="J327" s="32"/>
      <c r="K327" s="33"/>
      <c r="L327" s="33"/>
      <c r="M327" s="34"/>
      <c r="N327" s="32">
        <v>0.121</v>
      </c>
      <c r="O327" s="33">
        <v>10.747999999999999</v>
      </c>
      <c r="P327" s="33">
        <v>4.0187198275862031</v>
      </c>
      <c r="Q327" s="34">
        <v>3.5779999999999998</v>
      </c>
      <c r="R327" s="32">
        <v>2.3029999999999999</v>
      </c>
      <c r="S327" s="33">
        <v>11.916</v>
      </c>
      <c r="T327" s="33">
        <v>6.1276727150537491</v>
      </c>
      <c r="U327" s="34">
        <v>5.86</v>
      </c>
      <c r="V327" s="32">
        <v>4.415</v>
      </c>
      <c r="W327" s="33">
        <v>19.091999999999999</v>
      </c>
      <c r="X327" s="33">
        <v>10.442545138888866</v>
      </c>
      <c r="Y327" s="34">
        <v>9.9649999999999999</v>
      </c>
      <c r="Z327" s="32">
        <v>7.6820000000000004</v>
      </c>
      <c r="AA327" s="33">
        <v>19.472000000000001</v>
      </c>
      <c r="AB327" s="33">
        <v>12.852768817204266</v>
      </c>
      <c r="AC327" s="34">
        <v>12.69</v>
      </c>
      <c r="AD327" s="32">
        <v>7.28</v>
      </c>
      <c r="AE327" s="33">
        <v>18.045000000000002</v>
      </c>
      <c r="AF327" s="33">
        <v>11.255913888888855</v>
      </c>
      <c r="AG327" s="34">
        <v>11.041</v>
      </c>
      <c r="AH327" s="32">
        <v>3.6829999999999998</v>
      </c>
      <c r="AI327" s="33">
        <v>15.090999999999999</v>
      </c>
      <c r="AJ327" s="33">
        <v>8.9310194444444413</v>
      </c>
      <c r="AK327" s="34">
        <v>8.8789999999999996</v>
      </c>
      <c r="AL327" s="107">
        <v>-1.228</v>
      </c>
      <c r="AM327" s="33">
        <v>11.819000000000001</v>
      </c>
      <c r="AN327" s="33">
        <v>5.076440188172012</v>
      </c>
      <c r="AO327" s="34">
        <v>5.0369999999999999</v>
      </c>
      <c r="AP327" s="32"/>
      <c r="AQ327" s="33"/>
      <c r="AR327" s="33"/>
      <c r="AS327" s="34"/>
      <c r="AT327" s="32"/>
      <c r="AU327" s="33"/>
      <c r="AV327" s="33"/>
      <c r="AW327" s="34"/>
    </row>
    <row r="328" spans="1:49" x14ac:dyDescent="0.25">
      <c r="A328" s="31">
        <v>2016</v>
      </c>
      <c r="B328" s="32"/>
      <c r="C328" s="33"/>
      <c r="D328" s="33"/>
      <c r="E328" s="34"/>
      <c r="F328" s="32"/>
      <c r="G328" s="33"/>
      <c r="H328" s="33"/>
      <c r="I328" s="34"/>
      <c r="J328" s="32"/>
      <c r="K328" s="33"/>
      <c r="L328" s="33"/>
      <c r="M328" s="34"/>
      <c r="N328" s="32">
        <v>0.56299999999999994</v>
      </c>
      <c r="O328" s="33">
        <v>8.68</v>
      </c>
      <c r="P328" s="33">
        <v>3.8832590277777776</v>
      </c>
      <c r="Q328" s="34">
        <v>3.5779999999999998</v>
      </c>
      <c r="R328" s="32">
        <v>2.0880000000000001</v>
      </c>
      <c r="S328" s="33">
        <v>11.722</v>
      </c>
      <c r="T328" s="33">
        <v>5.7752130376343942</v>
      </c>
      <c r="U328" s="34">
        <v>5.3470000000000004</v>
      </c>
      <c r="V328" s="32">
        <v>3.9980000000000002</v>
      </c>
      <c r="W328" s="33">
        <v>17.379000000000001</v>
      </c>
      <c r="X328" s="33">
        <v>9.2442965277777507</v>
      </c>
      <c r="Y328" s="34">
        <v>8.68</v>
      </c>
      <c r="Z328" s="32">
        <v>6.4710000000000001</v>
      </c>
      <c r="AA328" s="33">
        <v>19.187000000000001</v>
      </c>
      <c r="AB328" s="33">
        <v>12.38567809139783</v>
      </c>
      <c r="AC328" s="34">
        <v>12.207000000000001</v>
      </c>
      <c r="AD328" s="32">
        <v>7.1790000000000003</v>
      </c>
      <c r="AE328" s="33">
        <v>18.236000000000001</v>
      </c>
      <c r="AF328" s="33">
        <v>12.136932795698904</v>
      </c>
      <c r="AG328" s="34">
        <v>12.013</v>
      </c>
      <c r="AH328" s="32">
        <v>4.9340000000000002</v>
      </c>
      <c r="AI328" s="33">
        <v>15.76</v>
      </c>
      <c r="AJ328" s="33">
        <v>9.1310395833333118</v>
      </c>
      <c r="AK328" s="34">
        <v>8.8789999999999996</v>
      </c>
      <c r="AL328" s="50">
        <v>1.764</v>
      </c>
      <c r="AM328" s="44">
        <v>12.304</v>
      </c>
      <c r="AN328" s="44">
        <v>5.214564516128994</v>
      </c>
      <c r="AO328" s="52">
        <v>5.141</v>
      </c>
      <c r="AP328" s="32"/>
      <c r="AQ328" s="33"/>
      <c r="AR328" s="33"/>
      <c r="AS328" s="34"/>
      <c r="AT328" s="32"/>
      <c r="AU328" s="33"/>
      <c r="AV328" s="33"/>
      <c r="AW328" s="34"/>
    </row>
    <row r="329" spans="1:49" x14ac:dyDescent="0.25">
      <c r="A329" s="31">
        <v>2019</v>
      </c>
      <c r="B329" s="32"/>
      <c r="C329" s="33"/>
      <c r="D329" s="33"/>
      <c r="E329" s="34"/>
      <c r="F329" s="32"/>
      <c r="G329" s="33"/>
      <c r="H329" s="33"/>
      <c r="I329" s="34"/>
      <c r="J329" s="32"/>
      <c r="K329" s="33"/>
      <c r="L329" s="33"/>
      <c r="M329" s="34"/>
      <c r="N329" s="32"/>
      <c r="O329" s="33"/>
      <c r="P329" s="33"/>
      <c r="Q329" s="34"/>
      <c r="R329" s="35">
        <v>1.4390000000000001</v>
      </c>
      <c r="S329" s="36">
        <v>9.8659999999999997</v>
      </c>
      <c r="T329" s="36">
        <v>5.3085423850574545</v>
      </c>
      <c r="U329" s="37">
        <v>5.0369999999999999</v>
      </c>
      <c r="V329" s="32">
        <v>3.1549999999999998</v>
      </c>
      <c r="W329" s="33">
        <v>13.558</v>
      </c>
      <c r="X329" s="33">
        <v>7.4735347222222055</v>
      </c>
      <c r="Y329" s="34">
        <v>7.1790000000000003</v>
      </c>
      <c r="Z329" s="32">
        <v>6.37</v>
      </c>
      <c r="AA329" s="33">
        <v>18.331</v>
      </c>
      <c r="AB329" s="33">
        <v>11.75298588709672</v>
      </c>
      <c r="AC329" s="34">
        <v>11.528</v>
      </c>
      <c r="AD329" s="35">
        <v>7.9829999999999997</v>
      </c>
      <c r="AE329" s="36">
        <v>18.521000000000001</v>
      </c>
      <c r="AF329" s="36">
        <v>12.696653044871749</v>
      </c>
      <c r="AG329" s="37">
        <v>12.304</v>
      </c>
      <c r="AH329" s="32">
        <v>1.8720000000000001</v>
      </c>
      <c r="AI329" s="33">
        <v>17.189</v>
      </c>
      <c r="AJ329" s="33">
        <v>9.6718145833333065</v>
      </c>
      <c r="AK329" s="34">
        <v>9.3729999999999993</v>
      </c>
      <c r="AL329" s="50"/>
      <c r="AM329" s="44"/>
      <c r="AN329" s="44"/>
      <c r="AO329" s="52"/>
      <c r="AP329" s="32"/>
      <c r="AQ329" s="33"/>
      <c r="AR329" s="33"/>
      <c r="AS329" s="34"/>
      <c r="AT329" s="32"/>
      <c r="AU329" s="33"/>
      <c r="AV329" s="33"/>
      <c r="AW329" s="34"/>
    </row>
    <row r="330" spans="1:49" x14ac:dyDescent="0.25">
      <c r="A330" s="31">
        <v>2020</v>
      </c>
      <c r="B330" s="32"/>
      <c r="C330" s="33"/>
      <c r="D330" s="33"/>
      <c r="E330" s="34"/>
      <c r="F330" s="32"/>
      <c r="G330" s="33"/>
      <c r="H330" s="33"/>
      <c r="I330" s="34"/>
      <c r="J330" s="32"/>
      <c r="K330" s="33"/>
      <c r="L330" s="33"/>
      <c r="M330" s="34"/>
      <c r="N330" s="32"/>
      <c r="O330" s="33"/>
      <c r="P330" s="33"/>
      <c r="Q330" s="34"/>
      <c r="R330" s="32"/>
      <c r="S330" s="33"/>
      <c r="T330" s="33"/>
      <c r="U330" s="34"/>
      <c r="V330" s="32"/>
      <c r="W330" s="33"/>
      <c r="X330" s="33"/>
      <c r="Y330" s="34"/>
      <c r="Z330" s="32"/>
      <c r="AA330" s="33"/>
      <c r="AB330" s="33"/>
      <c r="AC330" s="34"/>
      <c r="AD330" s="32">
        <v>9.077</v>
      </c>
      <c r="AE330" s="33">
        <v>18.806000000000001</v>
      </c>
      <c r="AF330" s="33">
        <v>13.333275537634377</v>
      </c>
      <c r="AG330" s="34">
        <v>12.882999999999999</v>
      </c>
      <c r="AH330" s="35">
        <v>3.7879999999999998</v>
      </c>
      <c r="AI330" s="36">
        <v>16.998999999999999</v>
      </c>
      <c r="AJ330" s="36">
        <v>10.586117647058819</v>
      </c>
      <c r="AK330" s="37">
        <v>10.161</v>
      </c>
      <c r="AL330" s="50"/>
      <c r="AM330" s="44"/>
      <c r="AN330" s="44"/>
      <c r="AO330" s="52"/>
      <c r="AP330" s="32"/>
      <c r="AQ330" s="33"/>
      <c r="AR330" s="33"/>
      <c r="AS330" s="34"/>
      <c r="AT330" s="32"/>
      <c r="AU330" s="33"/>
      <c r="AV330" s="33"/>
      <c r="AW330" s="34"/>
    </row>
    <row r="331" spans="1:49" x14ac:dyDescent="0.25">
      <c r="A331" s="31">
        <v>2021</v>
      </c>
      <c r="B331" s="32"/>
      <c r="C331" s="33"/>
      <c r="D331" s="33"/>
      <c r="E331" s="34"/>
      <c r="F331" s="32"/>
      <c r="G331" s="33"/>
      <c r="H331" s="33"/>
      <c r="I331" s="34"/>
      <c r="J331" s="32"/>
      <c r="K331" s="33"/>
      <c r="L331" s="33"/>
      <c r="M331" s="34"/>
      <c r="N331" s="32"/>
      <c r="O331" s="33"/>
      <c r="P331" s="33"/>
      <c r="Q331" s="34"/>
      <c r="R331" s="32"/>
      <c r="S331" s="33"/>
      <c r="T331" s="33"/>
      <c r="U331" s="34"/>
      <c r="V331" s="32"/>
      <c r="W331" s="33"/>
      <c r="X331" s="33"/>
      <c r="Y331" s="34"/>
      <c r="Z331" s="32">
        <v>10.553000000000001</v>
      </c>
      <c r="AA331" s="33">
        <v>19.948</v>
      </c>
      <c r="AB331" s="33">
        <v>14.52467876344085</v>
      </c>
      <c r="AC331" s="34">
        <v>14.038</v>
      </c>
      <c r="AD331" s="32">
        <v>7.6820000000000004</v>
      </c>
      <c r="AE331" s="33">
        <v>20.71</v>
      </c>
      <c r="AF331" s="33">
        <v>13.146526881720428</v>
      </c>
      <c r="AG331" s="34">
        <v>13.076000000000001</v>
      </c>
      <c r="AH331" s="32">
        <v>3.1549999999999998</v>
      </c>
      <c r="AI331" s="33">
        <v>18.045000000000002</v>
      </c>
      <c r="AJ331" s="33">
        <v>9.7432381944444231</v>
      </c>
      <c r="AK331" s="34">
        <v>9.2750000000000004</v>
      </c>
      <c r="AL331" s="50">
        <v>1.764</v>
      </c>
      <c r="AM331" s="44">
        <v>10.747999999999999</v>
      </c>
      <c r="AN331" s="44">
        <v>5.0241330645161115</v>
      </c>
      <c r="AO331" s="52">
        <v>4.6230000000000002</v>
      </c>
      <c r="AP331" s="32"/>
      <c r="AQ331" s="33"/>
      <c r="AR331" s="33"/>
      <c r="AS331" s="34"/>
      <c r="AT331" s="32"/>
      <c r="AU331" s="33"/>
      <c r="AV331" s="33"/>
      <c r="AW331" s="34"/>
    </row>
    <row r="332" spans="1:49" x14ac:dyDescent="0.25">
      <c r="A332" s="115" t="s">
        <v>762</v>
      </c>
      <c r="B332" s="29"/>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38"/>
      <c r="AQ332" s="38"/>
      <c r="AR332" s="38"/>
      <c r="AS332" s="38"/>
      <c r="AT332" s="29"/>
      <c r="AU332" s="29"/>
      <c r="AV332" s="29"/>
      <c r="AW332" s="30"/>
    </row>
    <row r="333" spans="1:49" x14ac:dyDescent="0.25">
      <c r="A333" s="31">
        <v>2011</v>
      </c>
      <c r="B333" s="32"/>
      <c r="C333" s="33"/>
      <c r="D333" s="33"/>
      <c r="E333" s="34"/>
      <c r="F333" s="32"/>
      <c r="G333" s="33"/>
      <c r="H333" s="33"/>
      <c r="I333" s="34"/>
      <c r="J333" s="32"/>
      <c r="K333" s="33"/>
      <c r="L333" s="33"/>
      <c r="M333" s="34"/>
      <c r="N333" s="32"/>
      <c r="O333" s="33"/>
      <c r="P333" s="33"/>
      <c r="Q333" s="34"/>
      <c r="R333" s="32"/>
      <c r="S333" s="33"/>
      <c r="T333" s="33"/>
      <c r="U333" s="34"/>
      <c r="V333" s="32"/>
      <c r="W333" s="33"/>
      <c r="X333" s="33"/>
      <c r="Y333" s="34"/>
      <c r="Z333" s="32"/>
      <c r="AA333" s="33"/>
      <c r="AB333" s="33"/>
      <c r="AC333" s="34"/>
      <c r="AD333" s="32"/>
      <c r="AE333" s="33"/>
      <c r="AF333" s="33"/>
      <c r="AG333" s="34"/>
      <c r="AH333" s="32"/>
      <c r="AI333" s="33"/>
      <c r="AJ333" s="33"/>
      <c r="AK333" s="34"/>
      <c r="AL333" s="32"/>
      <c r="AM333" s="33"/>
      <c r="AN333" s="33"/>
      <c r="AO333" s="34"/>
      <c r="AP333" s="35">
        <v>3.6829999999999998</v>
      </c>
      <c r="AQ333" s="36">
        <v>5.86</v>
      </c>
      <c r="AR333" s="36">
        <v>4.6872801724137565</v>
      </c>
      <c r="AS333" s="37">
        <v>4.6230000000000002</v>
      </c>
      <c r="AT333" s="32">
        <v>2.6240000000000001</v>
      </c>
      <c r="AU333" s="33">
        <v>4.5190000000000001</v>
      </c>
      <c r="AV333" s="33">
        <v>3.5670409946237136</v>
      </c>
      <c r="AW333" s="34">
        <v>3.5779999999999998</v>
      </c>
    </row>
    <row r="334" spans="1:49" x14ac:dyDescent="0.25">
      <c r="A334" s="31">
        <v>2012</v>
      </c>
      <c r="B334" s="35">
        <v>2.6240000000000001</v>
      </c>
      <c r="C334" s="36">
        <v>3.6829999999999998</v>
      </c>
      <c r="D334" s="36">
        <v>3.1217340277778209</v>
      </c>
      <c r="E334" s="37">
        <v>3.1549999999999998</v>
      </c>
      <c r="F334" s="32">
        <v>2.8370000000000002</v>
      </c>
      <c r="G334" s="33">
        <v>3.7879999999999998</v>
      </c>
      <c r="H334" s="33">
        <v>3.2764260057471648</v>
      </c>
      <c r="I334" s="34">
        <v>3.2610000000000001</v>
      </c>
      <c r="J334" s="32">
        <v>2.73</v>
      </c>
      <c r="K334" s="33">
        <v>5.5519999999999996</v>
      </c>
      <c r="L334" s="33">
        <v>3.7314704301075006</v>
      </c>
      <c r="M334" s="34">
        <v>3.7879999999999998</v>
      </c>
      <c r="N334" s="35">
        <v>3.472</v>
      </c>
      <c r="O334" s="36">
        <v>8.4809999999999999</v>
      </c>
      <c r="P334" s="36">
        <v>4.8206645114942157</v>
      </c>
      <c r="Q334" s="37">
        <v>4.7270000000000003</v>
      </c>
      <c r="R334" s="32">
        <v>5.3470000000000004</v>
      </c>
      <c r="S334" s="33">
        <v>7.0789999999999997</v>
      </c>
      <c r="T334" s="33">
        <v>6.2913198924731732</v>
      </c>
      <c r="U334" s="34">
        <v>6.37</v>
      </c>
      <c r="V334" s="32">
        <v>6.37</v>
      </c>
      <c r="W334" s="33">
        <v>8.282</v>
      </c>
      <c r="X334" s="33">
        <v>7.0370118055555775</v>
      </c>
      <c r="Y334" s="34">
        <v>6.9779999999999998</v>
      </c>
      <c r="Z334" s="32">
        <v>7.28</v>
      </c>
      <c r="AA334" s="33">
        <v>9.4719999999999995</v>
      </c>
      <c r="AB334" s="33">
        <v>8.17955309139783</v>
      </c>
      <c r="AC334" s="34">
        <v>8.1820000000000004</v>
      </c>
      <c r="AD334" s="32">
        <v>7.9829999999999997</v>
      </c>
      <c r="AE334" s="33">
        <v>9.3729999999999993</v>
      </c>
      <c r="AF334" s="33">
        <v>8.4972560483870119</v>
      </c>
      <c r="AG334" s="34">
        <v>8.4809999999999999</v>
      </c>
      <c r="AH334" s="35">
        <v>7.5819999999999999</v>
      </c>
      <c r="AI334" s="36">
        <v>8.4809999999999999</v>
      </c>
      <c r="AJ334" s="36">
        <v>8.0302481060606219</v>
      </c>
      <c r="AK334" s="37">
        <v>7.9829999999999997</v>
      </c>
      <c r="AL334" s="32"/>
      <c r="AM334" s="33"/>
      <c r="AN334" s="33"/>
      <c r="AO334" s="34"/>
      <c r="AP334" s="35"/>
      <c r="AQ334" s="36"/>
      <c r="AR334" s="36"/>
      <c r="AS334" s="37"/>
      <c r="AT334" s="35">
        <v>0.45300000000000001</v>
      </c>
      <c r="AU334" s="36">
        <v>1.0029999999999999</v>
      </c>
      <c r="AV334" s="36">
        <v>0.71899374999999455</v>
      </c>
      <c r="AW334" s="37">
        <v>0.67400000000000004</v>
      </c>
    </row>
    <row r="335" spans="1:49" x14ac:dyDescent="0.25">
      <c r="A335" s="31">
        <v>2013</v>
      </c>
      <c r="B335" s="32">
        <v>0.01</v>
      </c>
      <c r="C335" s="33">
        <v>5.7569999999999997</v>
      </c>
      <c r="D335" s="33">
        <v>2.032504032258069</v>
      </c>
      <c r="E335" s="34">
        <v>1.548</v>
      </c>
      <c r="F335" s="32">
        <v>-0.54900000000000004</v>
      </c>
      <c r="G335" s="33">
        <v>6.8769999999999998</v>
      </c>
      <c r="H335" s="33">
        <v>3.6215885416666604</v>
      </c>
      <c r="I335" s="34">
        <v>3.6829999999999998</v>
      </c>
      <c r="J335" s="32">
        <v>1.1120000000000001</v>
      </c>
      <c r="K335" s="33">
        <v>8.4809999999999999</v>
      </c>
      <c r="L335" s="33">
        <v>4.5680288978494454</v>
      </c>
      <c r="M335" s="34">
        <v>4.5190000000000001</v>
      </c>
      <c r="N335" s="32">
        <v>0.23200000000000001</v>
      </c>
      <c r="O335" s="33">
        <v>10.063000000000001</v>
      </c>
      <c r="P335" s="33">
        <v>3.4027659722222197</v>
      </c>
      <c r="Q335" s="34">
        <v>2.9430000000000001</v>
      </c>
      <c r="R335" s="32">
        <v>0.23200000000000001</v>
      </c>
      <c r="S335" s="33">
        <v>11.430999999999999</v>
      </c>
      <c r="T335" s="33">
        <v>5.5672385752688021</v>
      </c>
      <c r="U335" s="34">
        <v>5.3470000000000004</v>
      </c>
      <c r="V335" s="32">
        <v>3.6829999999999998</v>
      </c>
      <c r="W335" s="33">
        <v>18.616</v>
      </c>
      <c r="X335" s="33">
        <v>9.4656768589297933</v>
      </c>
      <c r="Y335" s="34">
        <v>9.1760000000000002</v>
      </c>
      <c r="Z335" s="32">
        <v>8.0820000000000007</v>
      </c>
      <c r="AA335" s="33">
        <v>19.567</v>
      </c>
      <c r="AB335" s="33">
        <v>13.438616935483859</v>
      </c>
      <c r="AC335" s="34">
        <v>13.269</v>
      </c>
      <c r="AD335" s="32">
        <v>7.782</v>
      </c>
      <c r="AE335" s="33">
        <v>19.376999999999999</v>
      </c>
      <c r="AF335" s="33">
        <v>12.535167338709654</v>
      </c>
      <c r="AG335" s="34">
        <v>12.304</v>
      </c>
      <c r="AH335" s="32">
        <v>4.415</v>
      </c>
      <c r="AI335" s="33">
        <v>18.14</v>
      </c>
      <c r="AJ335" s="33">
        <v>9.7714993055555528</v>
      </c>
      <c r="AK335" s="34">
        <v>9.7680000000000007</v>
      </c>
      <c r="AL335" s="32">
        <v>0.45300000000000001</v>
      </c>
      <c r="AM335" s="33">
        <v>8.282</v>
      </c>
      <c r="AN335" s="33">
        <v>3.6858615591397794</v>
      </c>
      <c r="AO335" s="34">
        <v>3.5779999999999998</v>
      </c>
      <c r="AP335" s="32">
        <v>0.45300000000000001</v>
      </c>
      <c r="AQ335" s="33">
        <v>5.141</v>
      </c>
      <c r="AR335" s="33">
        <v>1.5067571839080516</v>
      </c>
      <c r="AS335" s="34">
        <v>1.2210000000000001</v>
      </c>
      <c r="AT335" s="32">
        <v>0.56299999999999994</v>
      </c>
      <c r="AU335" s="33">
        <v>5.141</v>
      </c>
      <c r="AV335" s="33">
        <v>2.0093702956989166</v>
      </c>
      <c r="AW335" s="34">
        <v>1.6559999999999999</v>
      </c>
    </row>
    <row r="336" spans="1:49" x14ac:dyDescent="0.25">
      <c r="A336" s="31">
        <v>2014</v>
      </c>
      <c r="B336" s="32">
        <v>1.8720000000000001</v>
      </c>
      <c r="C336" s="33">
        <v>5.5519999999999996</v>
      </c>
      <c r="D336" s="33">
        <v>3.5933124999999873</v>
      </c>
      <c r="E336" s="34">
        <v>3.6829999999999998</v>
      </c>
      <c r="F336" s="32">
        <v>1.548</v>
      </c>
      <c r="G336" s="33">
        <v>6.7750000000000004</v>
      </c>
      <c r="H336" s="33">
        <v>4.0520349702380845</v>
      </c>
      <c r="I336" s="34">
        <v>4.1545000000000005</v>
      </c>
      <c r="J336" s="32">
        <v>2.0880000000000001</v>
      </c>
      <c r="K336" s="33">
        <v>7.28</v>
      </c>
      <c r="L336" s="33">
        <v>4.4655880376343964</v>
      </c>
      <c r="M336" s="34">
        <v>4.415</v>
      </c>
      <c r="N336" s="32">
        <v>0.67400000000000004</v>
      </c>
      <c r="O336" s="33">
        <v>9.2750000000000004</v>
      </c>
      <c r="P336" s="33">
        <v>4.2730097222222092</v>
      </c>
      <c r="Q336" s="34">
        <v>3.8929999999999998</v>
      </c>
      <c r="R336" s="32">
        <v>1.764</v>
      </c>
      <c r="S336" s="33">
        <v>10.161</v>
      </c>
      <c r="T336" s="33">
        <v>5.0772936827956991</v>
      </c>
      <c r="U336" s="34">
        <v>4.6230000000000002</v>
      </c>
      <c r="V336" s="32">
        <v>3.5779999999999998</v>
      </c>
      <c r="W336" s="33">
        <v>13.654</v>
      </c>
      <c r="X336" s="33">
        <v>7.3960284722222163</v>
      </c>
      <c r="Y336" s="34">
        <v>7.0789999999999997</v>
      </c>
      <c r="Z336" s="32">
        <v>6.0640000000000001</v>
      </c>
      <c r="AA336" s="33">
        <v>17.379000000000001</v>
      </c>
      <c r="AB336" s="33">
        <v>11.898348790322565</v>
      </c>
      <c r="AC336" s="34">
        <v>11.819000000000001</v>
      </c>
      <c r="AD336" s="32">
        <v>7.0789999999999997</v>
      </c>
      <c r="AE336" s="33">
        <v>16.713000000000001</v>
      </c>
      <c r="AF336" s="33">
        <v>11.024358870967697</v>
      </c>
      <c r="AG336" s="34">
        <v>10.846</v>
      </c>
      <c r="AH336" s="32">
        <v>4.1020000000000003</v>
      </c>
      <c r="AI336" s="33">
        <v>13.75</v>
      </c>
      <c r="AJ336" s="33">
        <v>8.6987194444444054</v>
      </c>
      <c r="AK336" s="34">
        <v>8.4809999999999999</v>
      </c>
      <c r="AL336" s="32">
        <v>2.3029999999999999</v>
      </c>
      <c r="AM336" s="33">
        <v>10.846</v>
      </c>
      <c r="AN336" s="33">
        <v>5.9912190860215064</v>
      </c>
      <c r="AO336" s="34">
        <v>5.86</v>
      </c>
      <c r="AP336" s="35">
        <v>1.548</v>
      </c>
      <c r="AQ336" s="36">
        <v>6.4710000000000001</v>
      </c>
      <c r="AR336" s="36">
        <v>3.6850875000000025</v>
      </c>
      <c r="AS336" s="37">
        <v>3.6829999999999998</v>
      </c>
      <c r="AT336" s="32"/>
      <c r="AU336" s="33"/>
      <c r="AV336" s="33"/>
      <c r="AW336" s="34"/>
    </row>
    <row r="337" spans="1:49" x14ac:dyDescent="0.25">
      <c r="A337" s="31">
        <v>2015</v>
      </c>
      <c r="B337" s="32"/>
      <c r="C337" s="33"/>
      <c r="D337" s="33"/>
      <c r="E337" s="34"/>
      <c r="F337" s="32"/>
      <c r="G337" s="33"/>
      <c r="H337" s="33"/>
      <c r="I337" s="34"/>
      <c r="J337" s="32"/>
      <c r="K337" s="33"/>
      <c r="L337" s="33"/>
      <c r="M337" s="34"/>
      <c r="N337" s="32">
        <v>0.23200000000000001</v>
      </c>
      <c r="O337" s="33">
        <v>10.846</v>
      </c>
      <c r="P337" s="33">
        <v>4.1440395833333223</v>
      </c>
      <c r="Q337" s="34">
        <v>3.6829999999999998</v>
      </c>
      <c r="R337" s="32">
        <v>2.41</v>
      </c>
      <c r="S337" s="33">
        <v>12.013</v>
      </c>
      <c r="T337" s="33">
        <v>6.2213508064515999</v>
      </c>
      <c r="U337" s="34">
        <v>5.9619999999999997</v>
      </c>
      <c r="V337" s="32">
        <v>4.5190000000000001</v>
      </c>
      <c r="W337" s="33">
        <v>18.616</v>
      </c>
      <c r="X337" s="33">
        <v>10.418436805555537</v>
      </c>
      <c r="Y337" s="34">
        <v>9.9649999999999999</v>
      </c>
      <c r="Z337" s="32">
        <v>7.3810000000000002</v>
      </c>
      <c r="AA337" s="33">
        <v>18.901</v>
      </c>
      <c r="AB337" s="33">
        <v>12.313870295698885</v>
      </c>
      <c r="AC337" s="34">
        <v>12.11</v>
      </c>
      <c r="AD337" s="32">
        <v>6.9779999999999998</v>
      </c>
      <c r="AE337" s="33">
        <v>16.523</v>
      </c>
      <c r="AF337" s="33">
        <v>10.232591666666639</v>
      </c>
      <c r="AG337" s="34">
        <v>9.8659999999999997</v>
      </c>
      <c r="AH337" s="32">
        <v>4.8310000000000004</v>
      </c>
      <c r="AI337" s="33">
        <v>14.324999999999999</v>
      </c>
      <c r="AJ337" s="33">
        <v>8.7316784722222085</v>
      </c>
      <c r="AK337" s="34">
        <v>8.4809999999999999</v>
      </c>
      <c r="AL337" s="32">
        <v>3.2610000000000001</v>
      </c>
      <c r="AM337" s="33">
        <v>11.528</v>
      </c>
      <c r="AN337" s="33">
        <v>6.6323635752688208</v>
      </c>
      <c r="AO337" s="34">
        <v>6.4710000000000001</v>
      </c>
      <c r="AP337" s="32"/>
      <c r="AQ337" s="33"/>
      <c r="AR337" s="33"/>
      <c r="AS337" s="34"/>
      <c r="AT337" s="35">
        <v>0.78400000000000003</v>
      </c>
      <c r="AU337" s="36">
        <v>1.764</v>
      </c>
      <c r="AV337" s="36">
        <v>1.2330350378787953</v>
      </c>
      <c r="AW337" s="37">
        <v>1.2210000000000001</v>
      </c>
    </row>
    <row r="338" spans="1:49" x14ac:dyDescent="0.25">
      <c r="A338" s="31">
        <v>2016</v>
      </c>
      <c r="B338" s="32">
        <v>0.67400000000000004</v>
      </c>
      <c r="C338" s="33">
        <v>1.4390000000000001</v>
      </c>
      <c r="D338" s="33">
        <v>0.99472446236560264</v>
      </c>
      <c r="E338" s="34">
        <v>1.0029999999999999</v>
      </c>
      <c r="F338" s="32">
        <v>0.34300000000000003</v>
      </c>
      <c r="G338" s="33">
        <v>2.6240000000000001</v>
      </c>
      <c r="H338" s="33">
        <v>0.76800143678160049</v>
      </c>
      <c r="I338" s="34">
        <v>0.78400000000000003</v>
      </c>
      <c r="J338" s="32">
        <v>0.67400000000000004</v>
      </c>
      <c r="K338" s="33">
        <v>5.5519999999999996</v>
      </c>
      <c r="L338" s="33">
        <v>2.0685732758620703</v>
      </c>
      <c r="M338" s="34">
        <v>1.764</v>
      </c>
      <c r="N338" s="32">
        <v>0.89300000000000002</v>
      </c>
      <c r="O338" s="33">
        <v>8.7789999999999999</v>
      </c>
      <c r="P338" s="33">
        <v>4.0088208333333268</v>
      </c>
      <c r="Q338" s="34">
        <v>3.6829999999999998</v>
      </c>
      <c r="R338" s="32">
        <v>2.1949999999999998</v>
      </c>
      <c r="S338" s="33">
        <v>11.625</v>
      </c>
      <c r="T338" s="33">
        <v>5.8048198924731036</v>
      </c>
      <c r="U338" s="34">
        <v>5.3470000000000004</v>
      </c>
      <c r="V338" s="32">
        <v>4.1020000000000003</v>
      </c>
      <c r="W338" s="33">
        <v>16.617999999999999</v>
      </c>
      <c r="X338" s="33">
        <v>9.1696326388888689</v>
      </c>
      <c r="Y338" s="34">
        <v>8.68</v>
      </c>
      <c r="Z338" s="32">
        <v>6.5730000000000004</v>
      </c>
      <c r="AA338" s="33">
        <v>17.57</v>
      </c>
      <c r="AB338" s="33">
        <v>11.706875672042992</v>
      </c>
      <c r="AC338" s="34">
        <v>11.528</v>
      </c>
      <c r="AD338" s="32">
        <v>6.7750000000000004</v>
      </c>
      <c r="AE338" s="33">
        <v>16.236999999999998</v>
      </c>
      <c r="AF338" s="33">
        <v>11.115226478494586</v>
      </c>
      <c r="AG338" s="34">
        <v>10.944000000000001</v>
      </c>
      <c r="AH338" s="32">
        <v>5.0369999999999999</v>
      </c>
      <c r="AI338" s="33">
        <v>13.942</v>
      </c>
      <c r="AJ338" s="33">
        <v>8.5718076388888811</v>
      </c>
      <c r="AK338" s="34">
        <v>8.3819999999999997</v>
      </c>
      <c r="AL338" s="32">
        <v>2.5169999999999999</v>
      </c>
      <c r="AM338" s="33">
        <v>10.747999999999999</v>
      </c>
      <c r="AN338" s="33">
        <v>5.418423387096742</v>
      </c>
      <c r="AO338" s="34">
        <v>5.3470000000000004</v>
      </c>
      <c r="AP338" s="32"/>
      <c r="AQ338" s="33"/>
      <c r="AR338" s="33"/>
      <c r="AS338" s="34"/>
      <c r="AT338" s="32"/>
      <c r="AU338" s="33"/>
      <c r="AV338" s="33"/>
      <c r="AW338" s="34"/>
    </row>
    <row r="339" spans="1:49" x14ac:dyDescent="0.25">
      <c r="A339" s="31">
        <v>2017</v>
      </c>
      <c r="B339" s="32"/>
      <c r="C339" s="33"/>
      <c r="D339" s="33"/>
      <c r="E339" s="34"/>
      <c r="F339" s="32"/>
      <c r="G339" s="33"/>
      <c r="H339" s="33"/>
      <c r="I339" s="34"/>
      <c r="J339" s="32"/>
      <c r="K339" s="33"/>
      <c r="L339" s="33"/>
      <c r="M339" s="34"/>
      <c r="N339" s="32">
        <v>0.56299999999999994</v>
      </c>
      <c r="O339" s="33">
        <v>8.0820000000000007</v>
      </c>
      <c r="P339" s="33">
        <v>3.7631618055555545</v>
      </c>
      <c r="Q339" s="34">
        <v>3.472</v>
      </c>
      <c r="R339" s="32">
        <v>2.3029999999999999</v>
      </c>
      <c r="S339" s="33">
        <v>9.7680000000000007</v>
      </c>
      <c r="T339" s="33">
        <v>4.9920349462365525</v>
      </c>
      <c r="U339" s="34">
        <v>4.5190000000000001</v>
      </c>
      <c r="V339" s="32">
        <v>3.1549999999999998</v>
      </c>
      <c r="W339" s="33">
        <v>12.497</v>
      </c>
      <c r="X339" s="33">
        <v>6.8518062500000001</v>
      </c>
      <c r="Y339" s="34">
        <v>6.37</v>
      </c>
      <c r="Z339" s="32">
        <v>6.0640000000000001</v>
      </c>
      <c r="AA339" s="33">
        <v>15.186999999999999</v>
      </c>
      <c r="AB339" s="33">
        <v>10.799082661290285</v>
      </c>
      <c r="AC339" s="34">
        <v>10.747999999999999</v>
      </c>
      <c r="AD339" s="32">
        <v>7.28</v>
      </c>
      <c r="AE339" s="33">
        <v>14.804</v>
      </c>
      <c r="AF339" s="33">
        <v>10.21082392473115</v>
      </c>
      <c r="AG339" s="34">
        <v>9.9649999999999999</v>
      </c>
      <c r="AH339" s="32">
        <v>3.8929999999999998</v>
      </c>
      <c r="AI339" s="33">
        <v>12.593999999999999</v>
      </c>
      <c r="AJ339" s="33">
        <v>7.7090326388888952</v>
      </c>
      <c r="AK339" s="34">
        <v>7.6820000000000004</v>
      </c>
      <c r="AL339" s="32">
        <v>2.73</v>
      </c>
      <c r="AM339" s="33">
        <v>8.7789999999999999</v>
      </c>
      <c r="AN339" s="33">
        <v>4.8985168010752584</v>
      </c>
      <c r="AO339" s="34">
        <v>4.7270000000000003</v>
      </c>
      <c r="AP339" s="32"/>
      <c r="AQ339" s="33"/>
      <c r="AR339" s="33"/>
      <c r="AS339" s="34"/>
      <c r="AT339" s="32"/>
      <c r="AU339" s="33"/>
      <c r="AV339" s="33"/>
      <c r="AW339" s="34"/>
    </row>
    <row r="340" spans="1:49" x14ac:dyDescent="0.25">
      <c r="A340" s="31">
        <v>2018</v>
      </c>
      <c r="B340" s="35">
        <v>0.45300000000000001</v>
      </c>
      <c r="C340" s="36">
        <v>1.8720000000000001</v>
      </c>
      <c r="D340" s="36">
        <v>0.61259615384614485</v>
      </c>
      <c r="E340" s="37">
        <v>0.56299999999999994</v>
      </c>
      <c r="F340" s="205">
        <v>-1.1140000000000001</v>
      </c>
      <c r="G340" s="33">
        <v>7.5819999999999999</v>
      </c>
      <c r="H340" s="33">
        <v>2.2265669642857295</v>
      </c>
      <c r="I340" s="34">
        <v>1.6559999999999999</v>
      </c>
      <c r="J340" s="32">
        <v>0.56299999999999994</v>
      </c>
      <c r="K340" s="33">
        <v>10.651</v>
      </c>
      <c r="L340" s="33">
        <v>2.7050678763440872</v>
      </c>
      <c r="M340" s="34">
        <v>2.1949999999999998</v>
      </c>
      <c r="N340" s="32">
        <v>0.67400000000000004</v>
      </c>
      <c r="O340" s="33">
        <v>7.8819999999999997</v>
      </c>
      <c r="P340" s="33">
        <v>3.3467333333333342</v>
      </c>
      <c r="Q340" s="34">
        <v>3.0489999999999999</v>
      </c>
      <c r="R340" s="32">
        <v>2.3029999999999999</v>
      </c>
      <c r="S340" s="33">
        <v>10.356999999999999</v>
      </c>
      <c r="T340" s="33">
        <v>5.6645396505376215</v>
      </c>
      <c r="U340" s="34">
        <v>5.3470000000000004</v>
      </c>
      <c r="V340" s="32">
        <v>3.6829999999999998</v>
      </c>
      <c r="W340" s="33">
        <v>14.420999999999999</v>
      </c>
      <c r="X340" s="33">
        <v>8.6582784722222073</v>
      </c>
      <c r="Y340" s="34">
        <v>8.3819999999999997</v>
      </c>
      <c r="Z340" s="32">
        <v>6.4710000000000001</v>
      </c>
      <c r="AA340" s="33">
        <v>16.427</v>
      </c>
      <c r="AB340" s="33">
        <v>11.569480510752646</v>
      </c>
      <c r="AC340" s="34">
        <v>11.334</v>
      </c>
      <c r="AD340" s="32">
        <v>5.86</v>
      </c>
      <c r="AE340" s="33">
        <v>14.134</v>
      </c>
      <c r="AF340" s="33">
        <v>8.9065053763440822</v>
      </c>
      <c r="AG340" s="34">
        <v>8.3819999999999997</v>
      </c>
      <c r="AH340" s="32">
        <v>4.2069999999999999</v>
      </c>
      <c r="AI340" s="33">
        <v>12.401</v>
      </c>
      <c r="AJ340" s="33">
        <v>7.0272166666666589</v>
      </c>
      <c r="AK340" s="34">
        <v>6.4710000000000001</v>
      </c>
      <c r="AL340" s="32">
        <v>3.2610000000000001</v>
      </c>
      <c r="AM340" s="33">
        <v>10.063000000000001</v>
      </c>
      <c r="AN340" s="33">
        <v>6.0778897849462252</v>
      </c>
      <c r="AO340" s="34">
        <v>5.9619999999999997</v>
      </c>
      <c r="AP340" s="32"/>
      <c r="AQ340" s="33"/>
      <c r="AR340" s="33"/>
      <c r="AS340" s="34"/>
      <c r="AT340" s="32"/>
      <c r="AU340" s="33"/>
      <c r="AV340" s="33"/>
      <c r="AW340" s="34"/>
    </row>
    <row r="341" spans="1:49" s="84" customFormat="1" x14ac:dyDescent="0.25">
      <c r="A341" s="51">
        <v>2020</v>
      </c>
      <c r="B341" s="50"/>
      <c r="C341" s="44"/>
      <c r="D341" s="44"/>
      <c r="E341" s="52"/>
      <c r="F341" s="50"/>
      <c r="G341" s="44"/>
      <c r="H341" s="44"/>
      <c r="I341" s="52"/>
      <c r="J341" s="50"/>
      <c r="K341" s="44"/>
      <c r="L341" s="44"/>
      <c r="M341" s="52"/>
      <c r="N341" s="50"/>
      <c r="O341" s="44"/>
      <c r="P341" s="44"/>
      <c r="Q341" s="52"/>
      <c r="R341" s="50"/>
      <c r="S341" s="44"/>
      <c r="T341" s="44"/>
      <c r="U341" s="52"/>
      <c r="V341" s="50"/>
      <c r="W341" s="44"/>
      <c r="X341" s="44"/>
      <c r="Y341" s="52"/>
      <c r="Z341" s="41">
        <v>7.8819999999999997</v>
      </c>
      <c r="AA341" s="42">
        <v>17.379000000000001</v>
      </c>
      <c r="AB341" s="42">
        <v>11.86558786231881</v>
      </c>
      <c r="AC341" s="43">
        <v>11.4795</v>
      </c>
      <c r="AD341" s="50">
        <v>6.8769999999999998</v>
      </c>
      <c r="AE341" s="44">
        <v>16.998999999999999</v>
      </c>
      <c r="AF341" s="44">
        <v>10.664475134408555</v>
      </c>
      <c r="AG341" s="52">
        <v>10.161</v>
      </c>
      <c r="AH341" s="50">
        <v>4.8310000000000004</v>
      </c>
      <c r="AI341" s="44">
        <v>13.076000000000001</v>
      </c>
      <c r="AJ341" s="44">
        <v>7.3619881944444359</v>
      </c>
      <c r="AK341" s="52">
        <v>6.8769999999999998</v>
      </c>
      <c r="AL341" s="50">
        <v>2.0880000000000001</v>
      </c>
      <c r="AM341" s="44">
        <v>9.5709999999999997</v>
      </c>
      <c r="AN341" s="44">
        <v>5.5319932795698712</v>
      </c>
      <c r="AO341" s="52">
        <v>5.5519999999999996</v>
      </c>
      <c r="AP341" s="50"/>
      <c r="AQ341" s="44"/>
      <c r="AR341" s="44"/>
      <c r="AS341" s="52"/>
      <c r="AT341" s="50"/>
      <c r="AU341" s="44"/>
      <c r="AV341" s="44"/>
      <c r="AW341" s="52"/>
    </row>
    <row r="342" spans="1:49" s="84" customFormat="1" x14ac:dyDescent="0.25">
      <c r="A342" s="51">
        <v>2021</v>
      </c>
      <c r="B342" s="50"/>
      <c r="C342" s="44"/>
      <c r="D342" s="44"/>
      <c r="E342" s="52"/>
      <c r="F342" s="50"/>
      <c r="G342" s="44"/>
      <c r="H342" s="44"/>
      <c r="I342" s="52"/>
      <c r="J342" s="50"/>
      <c r="K342" s="44"/>
      <c r="L342" s="44"/>
      <c r="M342" s="52"/>
      <c r="N342" s="50"/>
      <c r="O342" s="44"/>
      <c r="P342" s="44"/>
      <c r="Q342" s="52"/>
      <c r="R342" s="50"/>
      <c r="S342" s="44"/>
      <c r="T342" s="44"/>
      <c r="U342" s="52"/>
      <c r="V342" s="50"/>
      <c r="W342" s="44"/>
      <c r="X342" s="44"/>
      <c r="Y342" s="52"/>
      <c r="Z342" s="50">
        <v>8.3819999999999997</v>
      </c>
      <c r="AA342" s="44">
        <v>18.995999999999999</v>
      </c>
      <c r="AB342" s="44">
        <v>12.765772177419333</v>
      </c>
      <c r="AC342" s="52">
        <v>12.207000000000001</v>
      </c>
      <c r="AD342" s="50">
        <v>5.86</v>
      </c>
      <c r="AE342" s="44">
        <v>16.998999999999999</v>
      </c>
      <c r="AF342" s="44">
        <v>10.310989247311793</v>
      </c>
      <c r="AG342" s="52">
        <v>10.063000000000001</v>
      </c>
      <c r="AH342" s="50">
        <v>3.472</v>
      </c>
      <c r="AI342" s="44">
        <v>13.654</v>
      </c>
      <c r="AJ342" s="44">
        <v>7.6004694444444389</v>
      </c>
      <c r="AK342" s="52">
        <v>7.1790000000000003</v>
      </c>
      <c r="AL342" s="50">
        <v>2.9430000000000001</v>
      </c>
      <c r="AM342" s="44">
        <v>10.161</v>
      </c>
      <c r="AN342" s="44">
        <v>5.4802614247311574</v>
      </c>
      <c r="AO342" s="52">
        <v>5.141</v>
      </c>
      <c r="AP342" s="50"/>
      <c r="AQ342" s="44"/>
      <c r="AR342" s="44"/>
      <c r="AS342" s="52"/>
      <c r="AT342" s="50"/>
      <c r="AU342" s="44"/>
      <c r="AV342" s="44"/>
      <c r="AW342" s="52"/>
    </row>
    <row r="343" spans="1:49" x14ac:dyDescent="0.25">
      <c r="A343" s="115" t="s">
        <v>489</v>
      </c>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38"/>
      <c r="AQ343" s="38"/>
      <c r="AR343" s="38"/>
      <c r="AS343" s="38"/>
      <c r="AT343" s="29"/>
      <c r="AU343" s="29"/>
      <c r="AV343" s="29"/>
      <c r="AW343" s="30"/>
    </row>
    <row r="344" spans="1:49" x14ac:dyDescent="0.25">
      <c r="A344" s="31">
        <v>2012</v>
      </c>
      <c r="B344" s="32"/>
      <c r="C344" s="33"/>
      <c r="D344" s="33"/>
      <c r="E344" s="34"/>
      <c r="F344" s="32"/>
      <c r="G344" s="33"/>
      <c r="H344" s="33"/>
      <c r="I344" s="34"/>
      <c r="J344" s="32"/>
      <c r="K344" s="33"/>
      <c r="L344" s="33"/>
      <c r="M344" s="34"/>
      <c r="N344" s="32"/>
      <c r="O344" s="33"/>
      <c r="P344" s="33"/>
      <c r="Q344" s="34"/>
      <c r="R344" s="32"/>
      <c r="S344" s="33"/>
      <c r="T344" s="33"/>
      <c r="U344" s="34"/>
      <c r="V344" s="32"/>
      <c r="W344" s="33"/>
      <c r="X344" s="33"/>
      <c r="Y344" s="34"/>
      <c r="Z344" s="32"/>
      <c r="AA344" s="33"/>
      <c r="AB344" s="33"/>
      <c r="AC344" s="34"/>
      <c r="AD344" s="32"/>
      <c r="AE344" s="33"/>
      <c r="AF344" s="33"/>
      <c r="AG344" s="34"/>
      <c r="AH344" s="32"/>
      <c r="AI344" s="33"/>
      <c r="AJ344" s="33"/>
      <c r="AK344" s="34"/>
      <c r="AL344" s="32"/>
      <c r="AM344" s="33"/>
      <c r="AN344" s="33"/>
      <c r="AO344" s="34"/>
      <c r="AP344" s="35"/>
      <c r="AQ344" s="36"/>
      <c r="AR344" s="36"/>
      <c r="AS344" s="37"/>
      <c r="AT344" s="35">
        <v>0.34300000000000003</v>
      </c>
      <c r="AU344" s="36">
        <v>1.2210000000000001</v>
      </c>
      <c r="AV344" s="36">
        <v>0.688329166666662</v>
      </c>
      <c r="AW344" s="37">
        <v>0.67400000000000004</v>
      </c>
    </row>
    <row r="345" spans="1:49" x14ac:dyDescent="0.25">
      <c r="A345" s="31">
        <v>2013</v>
      </c>
      <c r="B345" s="32">
        <v>0.34300000000000003</v>
      </c>
      <c r="C345" s="33">
        <v>2.73</v>
      </c>
      <c r="D345" s="33">
        <v>0.93594892473118463</v>
      </c>
      <c r="E345" s="34">
        <v>0.89300000000000002</v>
      </c>
      <c r="F345" s="32">
        <v>0.34300000000000003</v>
      </c>
      <c r="G345" s="33">
        <v>2.6240000000000001</v>
      </c>
      <c r="H345" s="33">
        <v>1.1534144345238062</v>
      </c>
      <c r="I345" s="34">
        <v>1.0029999999999999</v>
      </c>
      <c r="J345" s="32">
        <v>1.2210000000000001</v>
      </c>
      <c r="K345" s="33">
        <v>4.5190000000000001</v>
      </c>
      <c r="L345" s="33">
        <v>2.4877318548387044</v>
      </c>
      <c r="M345" s="34">
        <v>2.5169999999999999</v>
      </c>
      <c r="N345" s="32">
        <v>0.01</v>
      </c>
      <c r="O345" s="33">
        <v>9.7680000000000007</v>
      </c>
      <c r="P345" s="33">
        <v>3.2088680555555538</v>
      </c>
      <c r="Q345" s="34">
        <v>2.7835000000000001</v>
      </c>
      <c r="R345" s="32">
        <v>0.121</v>
      </c>
      <c r="S345" s="33">
        <v>11.138999999999999</v>
      </c>
      <c r="T345" s="33">
        <v>5.3635248655913887</v>
      </c>
      <c r="U345" s="34">
        <v>5.141</v>
      </c>
      <c r="V345" s="32">
        <v>3.472</v>
      </c>
      <c r="W345" s="33">
        <v>18.045000000000002</v>
      </c>
      <c r="X345" s="33">
        <v>9.224682418346049</v>
      </c>
      <c r="Y345" s="34">
        <v>8.8789999999999996</v>
      </c>
      <c r="Z345" s="32">
        <v>8.1820000000000004</v>
      </c>
      <c r="AA345" s="33">
        <v>18.425999999999998</v>
      </c>
      <c r="AB345" s="33">
        <v>13.115999327956978</v>
      </c>
      <c r="AC345" s="34">
        <v>12.98</v>
      </c>
      <c r="AD345" s="32">
        <v>8.3819999999999997</v>
      </c>
      <c r="AE345" s="33">
        <v>16.713000000000001</v>
      </c>
      <c r="AF345" s="33">
        <v>12.231344758064493</v>
      </c>
      <c r="AG345" s="34">
        <v>12.207000000000001</v>
      </c>
      <c r="AH345" s="32">
        <v>5.0369999999999999</v>
      </c>
      <c r="AI345" s="33">
        <v>15.569000000000001</v>
      </c>
      <c r="AJ345" s="33">
        <v>9.8031361111110833</v>
      </c>
      <c r="AK345" s="34">
        <v>10.161</v>
      </c>
      <c r="AL345" s="32">
        <v>1.33</v>
      </c>
      <c r="AM345" s="33">
        <v>7.1790000000000003</v>
      </c>
      <c r="AN345" s="33">
        <v>3.7674327956989151</v>
      </c>
      <c r="AO345" s="34">
        <v>3.6829999999999998</v>
      </c>
      <c r="AP345" s="35">
        <v>0.45300000000000001</v>
      </c>
      <c r="AQ345" s="36">
        <v>4.3109999999999999</v>
      </c>
      <c r="AR345" s="36">
        <v>1.6831944444444478</v>
      </c>
      <c r="AS345" s="37">
        <v>1.548</v>
      </c>
      <c r="AT345" s="32"/>
      <c r="AU345" s="33"/>
      <c r="AV345" s="33"/>
      <c r="AW345" s="34"/>
    </row>
    <row r="346" spans="1:49" x14ac:dyDescent="0.25">
      <c r="A346" s="115" t="s">
        <v>478</v>
      </c>
      <c r="B346" s="29"/>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38"/>
      <c r="AQ346" s="38"/>
      <c r="AR346" s="38"/>
      <c r="AS346" s="38"/>
      <c r="AT346" s="29"/>
      <c r="AU346" s="29"/>
      <c r="AV346" s="29"/>
      <c r="AW346" s="30"/>
    </row>
    <row r="347" spans="1:49" x14ac:dyDescent="0.25">
      <c r="A347" s="31">
        <v>2011</v>
      </c>
      <c r="B347" s="32"/>
      <c r="C347" s="33"/>
      <c r="D347" s="33"/>
      <c r="E347" s="34"/>
      <c r="F347" s="32"/>
      <c r="G347" s="33"/>
      <c r="H347" s="33"/>
      <c r="I347" s="34"/>
      <c r="J347" s="32"/>
      <c r="K347" s="33"/>
      <c r="L347" s="33"/>
      <c r="M347" s="34"/>
      <c r="N347" s="32"/>
      <c r="O347" s="33"/>
      <c r="P347" s="33"/>
      <c r="Q347" s="34"/>
      <c r="R347" s="32"/>
      <c r="S347" s="33"/>
      <c r="T347" s="33"/>
      <c r="U347" s="34"/>
      <c r="V347" s="32"/>
      <c r="W347" s="33"/>
      <c r="X347" s="33"/>
      <c r="Y347" s="34"/>
      <c r="Z347" s="32"/>
      <c r="AA347" s="33"/>
      <c r="AB347" s="33"/>
      <c r="AC347" s="34"/>
      <c r="AD347" s="32"/>
      <c r="AE347" s="33"/>
      <c r="AF347" s="33"/>
      <c r="AG347" s="34"/>
      <c r="AH347" s="32"/>
      <c r="AI347" s="33"/>
      <c r="AJ347" s="33"/>
      <c r="AK347" s="34"/>
      <c r="AL347" s="32"/>
      <c r="AM347" s="33"/>
      <c r="AN347" s="33"/>
      <c r="AO347" s="34"/>
      <c r="AP347" s="35">
        <v>0.78400000000000003</v>
      </c>
      <c r="AQ347" s="36">
        <v>4.2069999999999999</v>
      </c>
      <c r="AR347" s="36">
        <v>1.93377298850577</v>
      </c>
      <c r="AS347" s="37">
        <v>1.6559999999999999</v>
      </c>
      <c r="AT347" s="35">
        <v>-0.21299999999999999</v>
      </c>
      <c r="AU347" s="36">
        <v>1.548</v>
      </c>
      <c r="AV347" s="36">
        <v>0.54437137681158099</v>
      </c>
      <c r="AW347" s="37">
        <v>0.56299999999999994</v>
      </c>
    </row>
    <row r="348" spans="1:49" x14ac:dyDescent="0.25">
      <c r="A348" s="31">
        <v>2012</v>
      </c>
      <c r="B348" s="35">
        <v>-0.32500000000000001</v>
      </c>
      <c r="C348" s="36">
        <v>0.23200000000000001</v>
      </c>
      <c r="D348" s="36">
        <v>-1.2907196969696949E-2</v>
      </c>
      <c r="E348" s="37">
        <v>0.01</v>
      </c>
      <c r="F348" s="32"/>
      <c r="G348" s="33"/>
      <c r="H348" s="33"/>
      <c r="I348" s="34"/>
      <c r="J348" s="32"/>
      <c r="K348" s="33"/>
      <c r="L348" s="33"/>
      <c r="M348" s="34"/>
      <c r="N348" s="35">
        <v>2.6240000000000001</v>
      </c>
      <c r="O348" s="36">
        <v>9.077</v>
      </c>
      <c r="P348" s="36">
        <v>5.8178259803921577</v>
      </c>
      <c r="Q348" s="37">
        <v>5.9109999999999996</v>
      </c>
      <c r="R348" s="32">
        <v>4.7270000000000003</v>
      </c>
      <c r="S348" s="33">
        <v>10.747999999999999</v>
      </c>
      <c r="T348" s="33">
        <v>7.7725389784946293</v>
      </c>
      <c r="U348" s="34">
        <v>7.782</v>
      </c>
      <c r="V348" s="32">
        <v>6.8769999999999998</v>
      </c>
      <c r="W348" s="33">
        <v>13.558</v>
      </c>
      <c r="X348" s="33">
        <v>10.539663194444406</v>
      </c>
      <c r="Y348" s="34">
        <v>10.747999999999999</v>
      </c>
      <c r="Z348" s="32">
        <v>12.497</v>
      </c>
      <c r="AA348" s="33">
        <v>18.806000000000001</v>
      </c>
      <c r="AB348" s="33">
        <v>15.215034274193485</v>
      </c>
      <c r="AC348" s="34">
        <v>15.186999999999999</v>
      </c>
      <c r="AD348" s="32">
        <v>9.2750000000000004</v>
      </c>
      <c r="AE348" s="33">
        <v>17.760000000000002</v>
      </c>
      <c r="AF348" s="33">
        <v>12.426840053763421</v>
      </c>
      <c r="AG348" s="34">
        <v>11.430999999999999</v>
      </c>
      <c r="AH348" s="35">
        <v>8.1820000000000004</v>
      </c>
      <c r="AI348" s="36">
        <v>10.553000000000001</v>
      </c>
      <c r="AJ348" s="36">
        <v>9.2876931818181809</v>
      </c>
      <c r="AK348" s="37">
        <v>9.2750000000000004</v>
      </c>
      <c r="AL348" s="32"/>
      <c r="AM348" s="33"/>
      <c r="AN348" s="33"/>
      <c r="AO348" s="34"/>
      <c r="AP348" s="35"/>
      <c r="AQ348" s="36"/>
      <c r="AR348" s="36"/>
      <c r="AS348" s="37"/>
      <c r="AT348" s="35">
        <v>0.01</v>
      </c>
      <c r="AU348" s="36">
        <v>1.1120000000000001</v>
      </c>
      <c r="AV348" s="36">
        <v>0.4455124999999997</v>
      </c>
      <c r="AW348" s="37">
        <v>0.45300000000000001</v>
      </c>
    </row>
    <row r="349" spans="1:49" x14ac:dyDescent="0.25">
      <c r="A349" s="31">
        <v>2013</v>
      </c>
      <c r="B349" s="32">
        <v>0.01</v>
      </c>
      <c r="C349" s="33">
        <v>2.9430000000000001</v>
      </c>
      <c r="D349" s="33">
        <v>0.79305645161290172</v>
      </c>
      <c r="E349" s="34">
        <v>0.67400000000000004</v>
      </c>
      <c r="F349" s="32">
        <v>0.34300000000000003</v>
      </c>
      <c r="G349" s="33">
        <v>3.1549999999999998</v>
      </c>
      <c r="H349" s="33">
        <v>1.2284456845238172</v>
      </c>
      <c r="I349" s="34">
        <v>1.1120000000000001</v>
      </c>
      <c r="J349" s="32">
        <v>0.45300000000000001</v>
      </c>
      <c r="K349" s="33">
        <v>5.6550000000000002</v>
      </c>
      <c r="L349" s="33">
        <v>2.0740443548387066</v>
      </c>
      <c r="M349" s="34">
        <v>1.8720000000000001</v>
      </c>
      <c r="N349" s="32">
        <v>0.01</v>
      </c>
      <c r="O349" s="33">
        <v>9.077</v>
      </c>
      <c r="P349" s="33">
        <v>3.124569444444445</v>
      </c>
      <c r="Q349" s="34">
        <v>2.7835000000000001</v>
      </c>
      <c r="R349" s="32">
        <v>0.23200000000000001</v>
      </c>
      <c r="S349" s="33">
        <v>10.747999999999999</v>
      </c>
      <c r="T349" s="33">
        <v>5.3136572580645058</v>
      </c>
      <c r="U349" s="34">
        <v>5.141</v>
      </c>
      <c r="V349" s="32">
        <v>3.6829999999999998</v>
      </c>
      <c r="W349" s="33">
        <v>16.998999999999999</v>
      </c>
      <c r="X349" s="33">
        <v>9.1409465277777642</v>
      </c>
      <c r="Y349" s="34">
        <v>8.8789999999999996</v>
      </c>
      <c r="Z349" s="32">
        <v>8.5809999999999995</v>
      </c>
      <c r="AA349" s="33">
        <v>17.855</v>
      </c>
      <c r="AB349" s="33">
        <v>13.04115591397848</v>
      </c>
      <c r="AC349" s="34">
        <v>12.882999999999999</v>
      </c>
      <c r="AD349" s="32">
        <v>8.9779999999999998</v>
      </c>
      <c r="AE349" s="33">
        <v>16.713000000000001</v>
      </c>
      <c r="AF349" s="33">
        <v>12.357575268817175</v>
      </c>
      <c r="AG349" s="34">
        <v>12.207000000000001</v>
      </c>
      <c r="AH349" s="32">
        <v>4.5190000000000001</v>
      </c>
      <c r="AI349" s="33">
        <v>16.045999999999999</v>
      </c>
      <c r="AJ349" s="33">
        <v>10.057276388888853</v>
      </c>
      <c r="AK349" s="34">
        <v>10.356999999999999</v>
      </c>
      <c r="AL349" s="35">
        <v>1.98</v>
      </c>
      <c r="AM349" s="36">
        <v>3.5779999999999998</v>
      </c>
      <c r="AN349" s="36">
        <v>2.9121666666666659</v>
      </c>
      <c r="AO349" s="37">
        <v>2.996</v>
      </c>
      <c r="AP349" s="32">
        <v>0.23200000000000001</v>
      </c>
      <c r="AQ349" s="33">
        <v>4.6230000000000002</v>
      </c>
      <c r="AR349" s="33">
        <v>1.493920258620695</v>
      </c>
      <c r="AS349" s="34">
        <v>1.33</v>
      </c>
      <c r="AT349" s="32">
        <v>0.01</v>
      </c>
      <c r="AU349" s="33">
        <v>1.548</v>
      </c>
      <c r="AV349" s="33">
        <v>0.76360954301075201</v>
      </c>
      <c r="AW349" s="34">
        <v>0.78400000000000003</v>
      </c>
    </row>
    <row r="350" spans="1:49" x14ac:dyDescent="0.25">
      <c r="A350" s="31">
        <v>2014</v>
      </c>
      <c r="B350" s="32">
        <v>0.34300000000000003</v>
      </c>
      <c r="C350" s="33">
        <v>1.8720000000000001</v>
      </c>
      <c r="D350" s="33">
        <v>0.9148575268817184</v>
      </c>
      <c r="E350" s="34">
        <v>0.94799999999999995</v>
      </c>
      <c r="F350" s="32">
        <v>0.23200000000000001</v>
      </c>
      <c r="G350" s="33">
        <v>2.6240000000000001</v>
      </c>
      <c r="H350" s="33">
        <v>1.151727678571427</v>
      </c>
      <c r="I350" s="34">
        <v>1.1120000000000001</v>
      </c>
      <c r="J350" s="32">
        <v>0.89300000000000002</v>
      </c>
      <c r="K350" s="33">
        <v>4.1020000000000003</v>
      </c>
      <c r="L350" s="33">
        <v>1.9862318548387075</v>
      </c>
      <c r="M350" s="34">
        <v>1.8720000000000001</v>
      </c>
      <c r="N350" s="32">
        <v>0.34300000000000003</v>
      </c>
      <c r="O350" s="33">
        <v>8.7789999999999999</v>
      </c>
      <c r="P350" s="33">
        <v>3.1649243055555543</v>
      </c>
      <c r="Q350" s="34">
        <v>2.73</v>
      </c>
      <c r="R350" s="32">
        <v>1.4390000000000001</v>
      </c>
      <c r="S350" s="33">
        <v>9.8659999999999997</v>
      </c>
      <c r="T350" s="33">
        <v>4.8092258064516074</v>
      </c>
      <c r="U350" s="34">
        <v>4.415</v>
      </c>
      <c r="V350" s="32">
        <v>3.367</v>
      </c>
      <c r="W350" s="33">
        <v>12.98</v>
      </c>
      <c r="X350" s="33">
        <v>7.1603569444444206</v>
      </c>
      <c r="Y350" s="34">
        <v>6.8769999999999998</v>
      </c>
      <c r="Z350" s="32">
        <v>6.0640000000000001</v>
      </c>
      <c r="AA350" s="33">
        <v>16.713000000000001</v>
      </c>
      <c r="AB350" s="33">
        <v>11.841558467741899</v>
      </c>
      <c r="AC350" s="34">
        <v>11.819000000000001</v>
      </c>
      <c r="AD350" s="32">
        <v>7.782</v>
      </c>
      <c r="AE350" s="33">
        <v>16.236999999999998</v>
      </c>
      <c r="AF350" s="33">
        <v>11.270118951612844</v>
      </c>
      <c r="AG350" s="34">
        <v>11.041</v>
      </c>
      <c r="AH350" s="32">
        <v>4.2069999999999999</v>
      </c>
      <c r="AI350" s="33">
        <v>15.951000000000001</v>
      </c>
      <c r="AJ350" s="33">
        <v>9.2237618055554975</v>
      </c>
      <c r="AK350" s="34">
        <v>9.077</v>
      </c>
      <c r="AL350" s="32">
        <v>3.472</v>
      </c>
      <c r="AM350" s="33">
        <v>10.651</v>
      </c>
      <c r="AN350" s="33">
        <v>6.6744825268817394</v>
      </c>
      <c r="AO350" s="34">
        <v>6.5730000000000004</v>
      </c>
      <c r="AP350" s="35">
        <v>2.5169999999999999</v>
      </c>
      <c r="AQ350" s="36">
        <v>6.1660000000000004</v>
      </c>
      <c r="AR350" s="36">
        <v>4.04653333333333</v>
      </c>
      <c r="AS350" s="37">
        <v>3.9980000000000002</v>
      </c>
      <c r="AT350" s="32"/>
      <c r="AU350" s="33"/>
      <c r="AV350" s="33"/>
      <c r="AW350" s="34"/>
    </row>
    <row r="351" spans="1:49" x14ac:dyDescent="0.25">
      <c r="A351" s="31">
        <v>2015</v>
      </c>
      <c r="B351" s="32"/>
      <c r="C351" s="33"/>
      <c r="D351" s="33"/>
      <c r="E351" s="34"/>
      <c r="F351" s="32"/>
      <c r="G351" s="33"/>
      <c r="H351" s="33"/>
      <c r="I351" s="34"/>
      <c r="J351" s="32"/>
      <c r="K351" s="33"/>
      <c r="L351" s="33"/>
      <c r="M351" s="34"/>
      <c r="N351" s="32">
        <v>0.01</v>
      </c>
      <c r="O351" s="33">
        <v>10.259</v>
      </c>
      <c r="P351" s="33">
        <v>3.8398479166666624</v>
      </c>
      <c r="Q351" s="34">
        <v>3.472</v>
      </c>
      <c r="R351" s="32">
        <v>2.1949999999999998</v>
      </c>
      <c r="S351" s="33">
        <v>11.625</v>
      </c>
      <c r="T351" s="33">
        <v>5.9508561827956781</v>
      </c>
      <c r="U351" s="34">
        <v>5.6550000000000002</v>
      </c>
      <c r="V351" s="32">
        <v>4.3109999999999999</v>
      </c>
      <c r="W351" s="33">
        <v>17.664999999999999</v>
      </c>
      <c r="X351" s="33">
        <v>10.145654861111074</v>
      </c>
      <c r="Y351" s="34">
        <v>9.7680000000000007</v>
      </c>
      <c r="Z351" s="32">
        <v>8.0820000000000007</v>
      </c>
      <c r="AA351" s="33">
        <v>18.045000000000002</v>
      </c>
      <c r="AB351" s="33">
        <v>12.344095430107494</v>
      </c>
      <c r="AC351" s="34">
        <v>12.11</v>
      </c>
      <c r="AD351" s="32">
        <v>8.5809999999999995</v>
      </c>
      <c r="AE351" s="33">
        <v>16.140999999999998</v>
      </c>
      <c r="AF351" s="33">
        <v>11.005713888888849</v>
      </c>
      <c r="AG351" s="34">
        <v>10.747999999999999</v>
      </c>
      <c r="AH351" s="32">
        <v>6.2679999999999998</v>
      </c>
      <c r="AI351" s="33">
        <v>14.516999999999999</v>
      </c>
      <c r="AJ351" s="33">
        <v>9.4705416666666586</v>
      </c>
      <c r="AK351" s="34">
        <v>9.1760000000000002</v>
      </c>
      <c r="AL351" s="32">
        <v>5.141</v>
      </c>
      <c r="AM351" s="33">
        <v>11.236000000000001</v>
      </c>
      <c r="AN351" s="33">
        <v>7.6269099462365872</v>
      </c>
      <c r="AO351" s="34">
        <v>7.5819999999999999</v>
      </c>
      <c r="AP351" s="32"/>
      <c r="AQ351" s="33"/>
      <c r="AR351" s="33"/>
      <c r="AS351" s="34"/>
      <c r="AT351" s="35">
        <v>0.23200000000000001</v>
      </c>
      <c r="AU351" s="36">
        <v>1.98</v>
      </c>
      <c r="AV351" s="36">
        <v>0.90243087121211563</v>
      </c>
      <c r="AW351" s="37">
        <v>0.89300000000000002</v>
      </c>
    </row>
    <row r="352" spans="1:49" x14ac:dyDescent="0.25">
      <c r="A352" s="31">
        <v>2016</v>
      </c>
      <c r="B352" s="32">
        <v>0.121</v>
      </c>
      <c r="C352" s="33">
        <v>1.6559999999999999</v>
      </c>
      <c r="D352" s="33">
        <v>0.65002486559138828</v>
      </c>
      <c r="E352" s="34">
        <v>0.67400000000000004</v>
      </c>
      <c r="F352" s="32">
        <v>-0.10199999999999999</v>
      </c>
      <c r="G352" s="33">
        <v>2.3029999999999999</v>
      </c>
      <c r="H352" s="33">
        <v>0.5283038793103384</v>
      </c>
      <c r="I352" s="34">
        <v>0.45300000000000001</v>
      </c>
      <c r="J352" s="32">
        <v>0.34300000000000003</v>
      </c>
      <c r="K352" s="33">
        <v>5.141</v>
      </c>
      <c r="L352" s="33">
        <v>1.774026580459777</v>
      </c>
      <c r="M352" s="34">
        <v>1.548</v>
      </c>
      <c r="N352" s="32"/>
      <c r="O352" s="33"/>
      <c r="P352" s="33"/>
      <c r="Q352" s="34"/>
      <c r="R352" s="32"/>
      <c r="S352" s="33"/>
      <c r="T352" s="33"/>
      <c r="U352" s="34"/>
      <c r="V352" s="32"/>
      <c r="W352" s="33"/>
      <c r="X352" s="33"/>
      <c r="Y352" s="34"/>
      <c r="Z352" s="32"/>
      <c r="AA352" s="33"/>
      <c r="AB352" s="33"/>
      <c r="AC352" s="34"/>
      <c r="AD352" s="32"/>
      <c r="AE352" s="33"/>
      <c r="AF352" s="33"/>
      <c r="AG352" s="34"/>
      <c r="AH352" s="32"/>
      <c r="AI352" s="33"/>
      <c r="AJ352" s="33"/>
      <c r="AK352" s="34"/>
      <c r="AL352" s="32"/>
      <c r="AM352" s="33"/>
      <c r="AN352" s="33"/>
      <c r="AO352" s="34"/>
      <c r="AP352" s="32"/>
      <c r="AQ352" s="33"/>
      <c r="AR352" s="33"/>
      <c r="AS352" s="34"/>
      <c r="AT352" s="32"/>
      <c r="AU352" s="33"/>
      <c r="AV352" s="33"/>
      <c r="AW352" s="34"/>
    </row>
    <row r="353" spans="1:49" x14ac:dyDescent="0.25">
      <c r="A353" s="115" t="s">
        <v>763</v>
      </c>
      <c r="B353" s="29"/>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38"/>
      <c r="AM353" s="38"/>
      <c r="AN353" s="38"/>
      <c r="AO353" s="38"/>
      <c r="AP353" s="38"/>
      <c r="AQ353" s="38"/>
      <c r="AR353" s="38"/>
      <c r="AS353" s="38"/>
      <c r="AT353" s="29"/>
      <c r="AU353" s="29"/>
      <c r="AV353" s="29"/>
      <c r="AW353" s="30"/>
    </row>
    <row r="354" spans="1:49" x14ac:dyDescent="0.25">
      <c r="A354" s="31">
        <v>2011</v>
      </c>
      <c r="B354" s="32"/>
      <c r="C354" s="33"/>
      <c r="D354" s="33"/>
      <c r="E354" s="34"/>
      <c r="F354" s="32"/>
      <c r="G354" s="33"/>
      <c r="H354" s="33"/>
      <c r="I354" s="34"/>
      <c r="J354" s="32"/>
      <c r="K354" s="33"/>
      <c r="L354" s="33"/>
      <c r="M354" s="34"/>
      <c r="N354" s="32"/>
      <c r="O354" s="33"/>
      <c r="P354" s="33"/>
      <c r="Q354" s="34"/>
      <c r="R354" s="32"/>
      <c r="S354" s="33"/>
      <c r="T354" s="33"/>
      <c r="U354" s="34"/>
      <c r="V354" s="32"/>
      <c r="W354" s="33"/>
      <c r="X354" s="33"/>
      <c r="Y354" s="34"/>
      <c r="Z354" s="32"/>
      <c r="AA354" s="33"/>
      <c r="AB354" s="33"/>
      <c r="AC354" s="34"/>
      <c r="AD354" s="32"/>
      <c r="AE354" s="33"/>
      <c r="AF354" s="33"/>
      <c r="AG354" s="34"/>
      <c r="AH354" s="32"/>
      <c r="AI354" s="33"/>
      <c r="AJ354" s="33"/>
      <c r="AK354" s="34"/>
      <c r="AL354" s="35"/>
      <c r="AM354" s="36"/>
      <c r="AN354" s="36"/>
      <c r="AO354" s="37"/>
      <c r="AP354" s="35">
        <v>1.8720000000000001</v>
      </c>
      <c r="AQ354" s="36">
        <v>4.5190000000000001</v>
      </c>
      <c r="AR354" s="36">
        <v>3.0860337643677771</v>
      </c>
      <c r="AS354" s="37">
        <v>2.9430000000000001</v>
      </c>
      <c r="AT354" s="32">
        <v>1.0029999999999999</v>
      </c>
      <c r="AU354" s="33">
        <v>2.41</v>
      </c>
      <c r="AV354" s="33">
        <v>1.6208266129032087</v>
      </c>
      <c r="AW354" s="34">
        <v>1.548</v>
      </c>
    </row>
    <row r="355" spans="1:49" x14ac:dyDescent="0.25">
      <c r="A355" s="31">
        <v>2012</v>
      </c>
      <c r="B355" s="35">
        <v>0.56299999999999994</v>
      </c>
      <c r="C355" s="36">
        <v>1.33</v>
      </c>
      <c r="D355" s="36">
        <v>0.95232013888890932</v>
      </c>
      <c r="E355" s="37">
        <v>0.89300000000000002</v>
      </c>
      <c r="F355" s="32">
        <v>0.56299999999999994</v>
      </c>
      <c r="G355" s="33">
        <v>1.33</v>
      </c>
      <c r="H355" s="33">
        <v>0.81929741379310683</v>
      </c>
      <c r="I355" s="34">
        <v>0.78400000000000003</v>
      </c>
      <c r="J355" s="35">
        <v>0.56299999999999994</v>
      </c>
      <c r="K355" s="36">
        <v>3.7879999999999998</v>
      </c>
      <c r="L355" s="36">
        <v>1.3136079111727959</v>
      </c>
      <c r="M355" s="37">
        <v>1.1120000000000001</v>
      </c>
      <c r="N355" s="35">
        <v>1.2210000000000001</v>
      </c>
      <c r="O355" s="36">
        <v>9.6690000000000005</v>
      </c>
      <c r="P355" s="36">
        <v>4.6588972701149354</v>
      </c>
      <c r="Q355" s="37">
        <v>4.5190000000000001</v>
      </c>
      <c r="R355" s="32">
        <v>4.3109999999999999</v>
      </c>
      <c r="S355" s="33">
        <v>11.722</v>
      </c>
      <c r="T355" s="33">
        <v>7.6592883064516064</v>
      </c>
      <c r="U355" s="34">
        <v>7.3810000000000002</v>
      </c>
      <c r="V355" s="35">
        <v>6.2679999999999998</v>
      </c>
      <c r="W355" s="36">
        <v>14.709</v>
      </c>
      <c r="X355" s="36">
        <v>9.9275570652173712</v>
      </c>
      <c r="Y355" s="37">
        <v>9.5709999999999997</v>
      </c>
      <c r="Z355" s="32"/>
      <c r="AA355" s="33"/>
      <c r="AB355" s="33"/>
      <c r="AC355" s="34"/>
      <c r="AD355" s="32"/>
      <c r="AE355" s="33"/>
      <c r="AF355" s="33"/>
      <c r="AG355" s="34"/>
      <c r="AH355" s="32"/>
      <c r="AI355" s="33"/>
      <c r="AJ355" s="33"/>
      <c r="AK355" s="34"/>
      <c r="AL355" s="35"/>
      <c r="AM355" s="36"/>
      <c r="AN355" s="36"/>
      <c r="AO355" s="37"/>
      <c r="AP355" s="35"/>
      <c r="AQ355" s="36"/>
      <c r="AR355" s="36"/>
      <c r="AS355" s="37"/>
      <c r="AT355" s="35">
        <v>0.67400000000000004</v>
      </c>
      <c r="AU355" s="36">
        <v>1.764</v>
      </c>
      <c r="AV355" s="36">
        <v>1.0672791666666639</v>
      </c>
      <c r="AW355" s="37">
        <v>1.1120000000000001</v>
      </c>
    </row>
    <row r="356" spans="1:49" x14ac:dyDescent="0.25">
      <c r="A356" s="31">
        <v>2013</v>
      </c>
      <c r="B356" s="32">
        <v>0.67400000000000004</v>
      </c>
      <c r="C356" s="33">
        <v>2.3029999999999999</v>
      </c>
      <c r="D356" s="33">
        <v>1.2318239247311793</v>
      </c>
      <c r="E356" s="34">
        <v>1.1120000000000001</v>
      </c>
      <c r="F356" s="32">
        <v>0.78400000000000003</v>
      </c>
      <c r="G356" s="33">
        <v>2.5169999999999999</v>
      </c>
      <c r="H356" s="33">
        <v>1.5464501488095195</v>
      </c>
      <c r="I356" s="34">
        <v>1.548</v>
      </c>
      <c r="J356" s="32">
        <v>1.0029999999999999</v>
      </c>
      <c r="K356" s="33">
        <v>4.9340000000000002</v>
      </c>
      <c r="L356" s="33">
        <v>2.3049643817204277</v>
      </c>
      <c r="M356" s="34">
        <v>2.1949999999999998</v>
      </c>
      <c r="N356" s="32">
        <v>0.78400000000000003</v>
      </c>
      <c r="O356" s="33">
        <v>8.8789999999999996</v>
      </c>
      <c r="P356" s="33">
        <v>3.5779430555555614</v>
      </c>
      <c r="Q356" s="34">
        <v>3.3140000000000001</v>
      </c>
      <c r="R356" s="32">
        <v>1.0029999999999999</v>
      </c>
      <c r="S356" s="33">
        <v>10.651</v>
      </c>
      <c r="T356" s="33">
        <v>5.7764112903225602</v>
      </c>
      <c r="U356" s="34">
        <v>5.6550000000000002</v>
      </c>
      <c r="V356" s="32">
        <v>4.3109999999999999</v>
      </c>
      <c r="W356" s="33">
        <v>16.523</v>
      </c>
      <c r="X356" s="33">
        <v>9.5531417651146349</v>
      </c>
      <c r="Y356" s="34">
        <v>9.3729999999999993</v>
      </c>
      <c r="Z356" s="32">
        <v>9.5709999999999997</v>
      </c>
      <c r="AA356" s="33">
        <v>17.189</v>
      </c>
      <c r="AB356" s="33">
        <v>13.447743279569881</v>
      </c>
      <c r="AC356" s="34">
        <v>13.461</v>
      </c>
      <c r="AD356" s="32">
        <v>9.8659999999999997</v>
      </c>
      <c r="AE356" s="33">
        <v>16.902999999999999</v>
      </c>
      <c r="AF356" s="33">
        <v>12.893745295698883</v>
      </c>
      <c r="AG356" s="34">
        <v>12.69</v>
      </c>
      <c r="AH356" s="32">
        <v>5.3470000000000004</v>
      </c>
      <c r="AI356" s="33">
        <v>16.140999999999998</v>
      </c>
      <c r="AJ356" s="33">
        <v>11.015130555555491</v>
      </c>
      <c r="AK356" s="34">
        <v>11.334</v>
      </c>
      <c r="AL356" s="32">
        <v>2.5169999999999999</v>
      </c>
      <c r="AM356" s="33">
        <v>8.5809999999999995</v>
      </c>
      <c r="AN356" s="33">
        <v>4.7796518817204259</v>
      </c>
      <c r="AO356" s="34">
        <v>4.6230000000000002</v>
      </c>
      <c r="AP356" s="32">
        <v>1.1120000000000001</v>
      </c>
      <c r="AQ356" s="33">
        <v>5.6550000000000002</v>
      </c>
      <c r="AR356" s="33">
        <v>2.575341235632167</v>
      </c>
      <c r="AS356" s="34">
        <v>2.41</v>
      </c>
      <c r="AT356" s="32">
        <v>0.78400000000000003</v>
      </c>
      <c r="AU356" s="33">
        <v>2.5169999999999999</v>
      </c>
      <c r="AV356" s="33">
        <v>1.5807278225806358</v>
      </c>
      <c r="AW356" s="34">
        <v>1.548</v>
      </c>
    </row>
    <row r="357" spans="1:49" x14ac:dyDescent="0.25">
      <c r="A357" s="31">
        <v>2014</v>
      </c>
      <c r="B357" s="32">
        <v>0.89300000000000002</v>
      </c>
      <c r="C357" s="33">
        <v>2.6240000000000001</v>
      </c>
      <c r="D357" s="33">
        <v>1.4851848118279534</v>
      </c>
      <c r="E357" s="34">
        <v>1.4390000000000001</v>
      </c>
      <c r="F357" s="32">
        <v>0.78400000000000003</v>
      </c>
      <c r="G357" s="33">
        <v>3.472</v>
      </c>
      <c r="H357" s="33">
        <v>1.4896793154761825</v>
      </c>
      <c r="I357" s="34">
        <v>1.4390000000000001</v>
      </c>
      <c r="J357" s="32">
        <v>1.1120000000000001</v>
      </c>
      <c r="K357" s="33">
        <v>4.8310000000000004</v>
      </c>
      <c r="L357" s="33">
        <v>2.3799778225806425</v>
      </c>
      <c r="M357" s="34">
        <v>2.0880000000000001</v>
      </c>
      <c r="N357" s="32">
        <v>1.0029999999999999</v>
      </c>
      <c r="O357" s="33">
        <v>9.077</v>
      </c>
      <c r="P357" s="33">
        <v>3.6916458333333249</v>
      </c>
      <c r="Q357" s="34">
        <v>3.2610000000000001</v>
      </c>
      <c r="R357" s="32">
        <v>1.98</v>
      </c>
      <c r="S357" s="33">
        <v>10.356999999999999</v>
      </c>
      <c r="T357" s="33">
        <v>5.3481807795698835</v>
      </c>
      <c r="U357" s="34">
        <v>4.9340000000000002</v>
      </c>
      <c r="V357" s="32">
        <v>3.7879999999999998</v>
      </c>
      <c r="W357" s="33">
        <v>13.558</v>
      </c>
      <c r="X357" s="33">
        <v>7.6849770833333206</v>
      </c>
      <c r="Y357" s="34">
        <v>7.3810000000000002</v>
      </c>
      <c r="Z357" s="32">
        <v>6.37</v>
      </c>
      <c r="AA357" s="33">
        <v>16.808</v>
      </c>
      <c r="AB357" s="33">
        <v>12.274548387096756</v>
      </c>
      <c r="AC357" s="34">
        <v>12.207000000000001</v>
      </c>
      <c r="AD357" s="32">
        <v>8.68</v>
      </c>
      <c r="AE357" s="33">
        <v>15.951000000000001</v>
      </c>
      <c r="AF357" s="33">
        <v>11.796941532258025</v>
      </c>
      <c r="AG357" s="34">
        <v>11.625</v>
      </c>
      <c r="AH357" s="32">
        <v>7.0789999999999997</v>
      </c>
      <c r="AI357" s="33">
        <v>13.75</v>
      </c>
      <c r="AJ357" s="33">
        <v>10.154108333333289</v>
      </c>
      <c r="AK357" s="34">
        <v>10.063000000000001</v>
      </c>
      <c r="AL357" s="32">
        <v>4.7270000000000003</v>
      </c>
      <c r="AM357" s="33">
        <v>10.944000000000001</v>
      </c>
      <c r="AN357" s="33">
        <v>7.738619623655925</v>
      </c>
      <c r="AO357" s="34">
        <v>7.8819999999999997</v>
      </c>
      <c r="AP357" s="35">
        <v>3.8929999999999998</v>
      </c>
      <c r="AQ357" s="36">
        <v>6.6740000000000004</v>
      </c>
      <c r="AR357" s="36">
        <v>5.0811625000000031</v>
      </c>
      <c r="AS357" s="37">
        <v>5.0369999999999999</v>
      </c>
      <c r="AT357" s="32"/>
      <c r="AU357" s="33"/>
      <c r="AV357" s="33"/>
      <c r="AW357" s="34"/>
    </row>
    <row r="358" spans="1:49" x14ac:dyDescent="0.25">
      <c r="A358" s="31">
        <v>2015</v>
      </c>
      <c r="B358" s="32"/>
      <c r="C358" s="33"/>
      <c r="D358" s="33"/>
      <c r="E358" s="34"/>
      <c r="F358" s="32"/>
      <c r="G358" s="33"/>
      <c r="H358" s="33"/>
      <c r="I358" s="34"/>
      <c r="J358" s="32"/>
      <c r="K358" s="33"/>
      <c r="L358" s="33"/>
      <c r="M358" s="34"/>
      <c r="N358" s="32">
        <v>0.56299999999999994</v>
      </c>
      <c r="O358" s="33">
        <v>10.161</v>
      </c>
      <c r="P358" s="33">
        <v>4.2777583333333284</v>
      </c>
      <c r="Q358" s="34">
        <v>3.8929999999999998</v>
      </c>
      <c r="R358" s="32">
        <v>3.0489999999999999</v>
      </c>
      <c r="S358" s="33">
        <v>11.528</v>
      </c>
      <c r="T358" s="33">
        <v>6.4668252688171775</v>
      </c>
      <c r="U358" s="34">
        <v>6.2679999999999998</v>
      </c>
      <c r="V358" s="32">
        <v>5.141</v>
      </c>
      <c r="W358" s="33">
        <v>16.617999999999999</v>
      </c>
      <c r="X358" s="33">
        <v>10.540155555555524</v>
      </c>
      <c r="Y358" s="34">
        <v>10.259</v>
      </c>
      <c r="Z358" s="35">
        <v>9.1760000000000002</v>
      </c>
      <c r="AA358" s="36">
        <v>20.805</v>
      </c>
      <c r="AB358" s="36">
        <v>13.164655913978466</v>
      </c>
      <c r="AC358" s="37">
        <v>12.882999999999999</v>
      </c>
      <c r="AD358" s="32">
        <v>9.5709999999999997</v>
      </c>
      <c r="AE358" s="33">
        <v>16.140999999999998</v>
      </c>
      <c r="AF358" s="33">
        <v>11.62245208333329</v>
      </c>
      <c r="AG358" s="34">
        <v>11.334</v>
      </c>
      <c r="AH358" s="32">
        <v>7.5819999999999999</v>
      </c>
      <c r="AI358" s="33">
        <v>14.804</v>
      </c>
      <c r="AJ358" s="33">
        <v>10.252893749999942</v>
      </c>
      <c r="AK358" s="34">
        <v>9.9649999999999999</v>
      </c>
      <c r="AL358" s="32">
        <v>5.5519999999999996</v>
      </c>
      <c r="AM358" s="33">
        <v>11.916</v>
      </c>
      <c r="AN358" s="33">
        <v>8.5336565860215075</v>
      </c>
      <c r="AO358" s="34">
        <v>8.4809999999999999</v>
      </c>
      <c r="AP358" s="32"/>
      <c r="AQ358" s="33"/>
      <c r="AR358" s="33"/>
      <c r="AS358" s="34"/>
      <c r="AT358" s="35">
        <v>0.89300000000000002</v>
      </c>
      <c r="AU358" s="36">
        <v>2.9430000000000001</v>
      </c>
      <c r="AV358" s="36">
        <v>1.5916998106060616</v>
      </c>
      <c r="AW358" s="37">
        <v>1.548</v>
      </c>
    </row>
    <row r="359" spans="1:49" x14ac:dyDescent="0.25">
      <c r="A359" s="31">
        <v>2016</v>
      </c>
      <c r="B359" s="32">
        <v>0.67400000000000004</v>
      </c>
      <c r="C359" s="33">
        <v>2.73</v>
      </c>
      <c r="D359" s="33">
        <v>1.2374939516129142</v>
      </c>
      <c r="E359" s="34">
        <v>1.2210000000000001</v>
      </c>
      <c r="F359" s="32">
        <v>0.45300000000000001</v>
      </c>
      <c r="G359" s="33">
        <v>3.1549999999999998</v>
      </c>
      <c r="H359" s="33">
        <v>1.1109518678160963</v>
      </c>
      <c r="I359" s="34">
        <v>1.0029999999999999</v>
      </c>
      <c r="J359" s="32">
        <v>0.78400000000000003</v>
      </c>
      <c r="K359" s="33">
        <v>5.86</v>
      </c>
      <c r="L359" s="33">
        <v>2.3225179597701078</v>
      </c>
      <c r="M359" s="34">
        <v>2.0880000000000001</v>
      </c>
      <c r="N359" s="32">
        <v>1.1120000000000001</v>
      </c>
      <c r="O359" s="33">
        <v>8.7789999999999999</v>
      </c>
      <c r="P359" s="33">
        <v>4.1704118055555455</v>
      </c>
      <c r="Q359" s="34">
        <v>3.8929999999999998</v>
      </c>
      <c r="R359" s="32">
        <v>2.41</v>
      </c>
      <c r="S359" s="33">
        <v>11.625</v>
      </c>
      <c r="T359" s="33">
        <v>6.0168575268817017</v>
      </c>
      <c r="U359" s="34">
        <v>5.6550000000000002</v>
      </c>
      <c r="V359" s="32">
        <v>4.6230000000000002</v>
      </c>
      <c r="W359" s="33">
        <v>16.236999999999998</v>
      </c>
      <c r="X359" s="33">
        <v>9.3741541666666475</v>
      </c>
      <c r="Y359" s="34">
        <v>8.9779999999999998</v>
      </c>
      <c r="Z359" s="32">
        <v>7.3810000000000002</v>
      </c>
      <c r="AA359" s="33">
        <v>16.427</v>
      </c>
      <c r="AB359" s="33">
        <v>12.043306451612866</v>
      </c>
      <c r="AC359" s="34">
        <v>11.916</v>
      </c>
      <c r="AD359" s="32">
        <v>10.161</v>
      </c>
      <c r="AE359" s="33">
        <v>14.804</v>
      </c>
      <c r="AF359" s="33">
        <v>12.042469086021468</v>
      </c>
      <c r="AG359" s="34">
        <v>11.916</v>
      </c>
      <c r="AH359" s="32">
        <v>8.4809999999999999</v>
      </c>
      <c r="AI359" s="33">
        <v>13.365</v>
      </c>
      <c r="AJ359" s="33">
        <v>9.9349055555554973</v>
      </c>
      <c r="AK359" s="34">
        <v>9.6690000000000005</v>
      </c>
      <c r="AL359" s="32">
        <v>4.6230000000000002</v>
      </c>
      <c r="AM359" s="33">
        <v>11.334</v>
      </c>
      <c r="AN359" s="33">
        <v>6.7414092741935328</v>
      </c>
      <c r="AO359" s="34">
        <v>6.5730000000000004</v>
      </c>
      <c r="AP359" s="35">
        <v>1.33</v>
      </c>
      <c r="AQ359" s="36">
        <v>4.8310000000000004</v>
      </c>
      <c r="AR359" s="36">
        <v>2.8837723765431877</v>
      </c>
      <c r="AS359" s="37">
        <v>2.9430000000000001</v>
      </c>
      <c r="AT359" s="32">
        <v>0.56299999999999994</v>
      </c>
      <c r="AU359" s="33">
        <v>2.6240000000000001</v>
      </c>
      <c r="AV359" s="33">
        <v>0.90524327956990114</v>
      </c>
      <c r="AW359" s="34">
        <v>0.78400000000000003</v>
      </c>
    </row>
    <row r="360" spans="1:49" x14ac:dyDescent="0.25">
      <c r="A360" s="31">
        <v>2017</v>
      </c>
      <c r="B360" s="32">
        <v>0.45300000000000001</v>
      </c>
      <c r="C360" s="33">
        <v>0.78400000000000003</v>
      </c>
      <c r="D360" s="33">
        <v>0.52918817204299629</v>
      </c>
      <c r="E360" s="34">
        <v>0.56299999999999994</v>
      </c>
      <c r="F360" s="32">
        <v>0.45300000000000001</v>
      </c>
      <c r="G360" s="33">
        <v>1.33</v>
      </c>
      <c r="H360" s="33">
        <v>0.60344270833332281</v>
      </c>
      <c r="I360" s="34">
        <v>0.56299999999999994</v>
      </c>
      <c r="J360" s="32">
        <v>0.45300000000000001</v>
      </c>
      <c r="K360" s="33">
        <v>5.86</v>
      </c>
      <c r="L360" s="33">
        <v>1.9321102150537617</v>
      </c>
      <c r="M360" s="34">
        <v>1.6559999999999999</v>
      </c>
      <c r="N360" s="32">
        <v>1.0029999999999999</v>
      </c>
      <c r="O360" s="33">
        <v>8.0820000000000007</v>
      </c>
      <c r="P360" s="33">
        <v>3.968742361111119</v>
      </c>
      <c r="Q360" s="34">
        <v>3.6829999999999998</v>
      </c>
      <c r="R360" s="32">
        <v>2.73</v>
      </c>
      <c r="S360" s="33">
        <v>10.259</v>
      </c>
      <c r="T360" s="33">
        <v>5.349410618279566</v>
      </c>
      <c r="U360" s="34">
        <v>4.8310000000000004</v>
      </c>
      <c r="V360" s="32">
        <v>3.367</v>
      </c>
      <c r="W360" s="33">
        <v>12.11</v>
      </c>
      <c r="X360" s="33">
        <v>7.1868666666666536</v>
      </c>
      <c r="Y360" s="34">
        <v>6.8769999999999998</v>
      </c>
      <c r="Z360" s="32">
        <v>6.5730000000000004</v>
      </c>
      <c r="AA360" s="33">
        <v>14.996</v>
      </c>
      <c r="AB360" s="33">
        <v>11.22061760752683</v>
      </c>
      <c r="AC360" s="34">
        <v>11.236000000000001</v>
      </c>
      <c r="AD360" s="32">
        <v>9.2750000000000004</v>
      </c>
      <c r="AE360" s="33">
        <v>15.090999999999999</v>
      </c>
      <c r="AF360" s="33">
        <v>11.501735887096737</v>
      </c>
      <c r="AG360" s="34">
        <v>11.236000000000001</v>
      </c>
      <c r="AH360" s="32">
        <v>6.4710000000000001</v>
      </c>
      <c r="AI360" s="33">
        <v>15.186999999999999</v>
      </c>
      <c r="AJ360" s="33">
        <v>9.7445874999999589</v>
      </c>
      <c r="AK360" s="34">
        <v>9.7680000000000007</v>
      </c>
      <c r="AL360" s="32">
        <v>3.1549999999999998</v>
      </c>
      <c r="AM360" s="33">
        <v>10.063000000000001</v>
      </c>
      <c r="AN360" s="33">
        <v>5.9549469086021363</v>
      </c>
      <c r="AO360" s="34">
        <v>5.86</v>
      </c>
      <c r="AP360" s="32"/>
      <c r="AQ360" s="33"/>
      <c r="AR360" s="33"/>
      <c r="AS360" s="34"/>
      <c r="AT360" s="32"/>
      <c r="AU360" s="33"/>
      <c r="AV360" s="33"/>
      <c r="AW360" s="34"/>
    </row>
    <row r="361" spans="1:49" x14ac:dyDescent="0.25">
      <c r="A361" s="31">
        <v>2018</v>
      </c>
      <c r="B361" s="32"/>
      <c r="C361" s="33"/>
      <c r="D361" s="33"/>
      <c r="E361" s="34"/>
      <c r="F361" s="32"/>
      <c r="G361" s="33"/>
      <c r="H361" s="33"/>
      <c r="I361" s="34"/>
      <c r="J361" s="32"/>
      <c r="K361" s="33"/>
      <c r="L361" s="33"/>
      <c r="M361" s="34"/>
      <c r="N361" s="35">
        <v>1.33</v>
      </c>
      <c r="O361" s="36">
        <v>9.9649999999999999</v>
      </c>
      <c r="P361" s="36">
        <v>3.6871075000000055</v>
      </c>
      <c r="Q361" s="37">
        <v>3.2610000000000001</v>
      </c>
      <c r="R361" s="32">
        <v>2.5169999999999999</v>
      </c>
      <c r="S361" s="33">
        <v>10.944000000000001</v>
      </c>
      <c r="T361" s="33">
        <v>5.9714946236558974</v>
      </c>
      <c r="U361" s="34">
        <v>5.7569999999999997</v>
      </c>
      <c r="V361" s="32">
        <v>3.9980000000000002</v>
      </c>
      <c r="W361" s="33">
        <v>14.23</v>
      </c>
      <c r="X361" s="33">
        <v>8.9542479166666471</v>
      </c>
      <c r="Y361" s="34">
        <v>8.7789999999999999</v>
      </c>
      <c r="Z361" s="32">
        <v>7.4809999999999999</v>
      </c>
      <c r="AA361" s="33">
        <v>16.332000000000001</v>
      </c>
      <c r="AB361" s="33">
        <v>12.283567204301082</v>
      </c>
      <c r="AC361" s="34">
        <v>12.11</v>
      </c>
      <c r="AD361" s="35">
        <v>9.8659999999999997</v>
      </c>
      <c r="AE361" s="36">
        <v>16.808</v>
      </c>
      <c r="AF361" s="36">
        <v>12.356782196969691</v>
      </c>
      <c r="AG361" s="37">
        <v>11.8675</v>
      </c>
      <c r="AH361" s="32"/>
      <c r="AI361" s="33"/>
      <c r="AJ361" s="33"/>
      <c r="AK361" s="34"/>
      <c r="AL361" s="32"/>
      <c r="AM361" s="33"/>
      <c r="AN361" s="33"/>
      <c r="AO361" s="34"/>
      <c r="AP361" s="32"/>
      <c r="AQ361" s="33"/>
      <c r="AR361" s="33"/>
      <c r="AS361" s="34"/>
      <c r="AT361" s="32"/>
      <c r="AU361" s="33"/>
      <c r="AV361" s="33"/>
      <c r="AW361" s="34"/>
    </row>
    <row r="362" spans="1:49" x14ac:dyDescent="0.25">
      <c r="A362" s="31">
        <v>2019</v>
      </c>
      <c r="B362" s="32"/>
      <c r="C362" s="33"/>
      <c r="D362" s="33"/>
      <c r="E362" s="34"/>
      <c r="F362" s="32"/>
      <c r="G362" s="33"/>
      <c r="H362" s="33"/>
      <c r="I362" s="34"/>
      <c r="J362" s="32"/>
      <c r="K362" s="33"/>
      <c r="L362" s="33"/>
      <c r="M362" s="34"/>
      <c r="N362" s="35">
        <v>1.2210000000000001</v>
      </c>
      <c r="O362" s="36">
        <v>7.5819999999999999</v>
      </c>
      <c r="P362" s="36">
        <v>3.6680104166666752</v>
      </c>
      <c r="Q362" s="37">
        <v>3.2610000000000001</v>
      </c>
      <c r="R362" s="32">
        <v>1.1120000000000001</v>
      </c>
      <c r="S362" s="33">
        <v>10.259</v>
      </c>
      <c r="T362" s="33">
        <v>5.40071908602149</v>
      </c>
      <c r="U362" s="34">
        <v>5.141</v>
      </c>
      <c r="V362" s="32">
        <v>3.367</v>
      </c>
      <c r="W362" s="33">
        <v>13.461</v>
      </c>
      <c r="X362" s="33">
        <v>7.7090277777777496</v>
      </c>
      <c r="Y362" s="34">
        <v>7.4809999999999999</v>
      </c>
      <c r="Z362" s="32">
        <v>6.8769999999999998</v>
      </c>
      <c r="AA362" s="33">
        <v>15.76</v>
      </c>
      <c r="AB362" s="33">
        <v>11.287214381720396</v>
      </c>
      <c r="AC362" s="34">
        <v>11.138999999999999</v>
      </c>
      <c r="AD362" s="32">
        <v>10.063000000000001</v>
      </c>
      <c r="AE362" s="33">
        <v>15.855</v>
      </c>
      <c r="AF362" s="33">
        <v>12.461948924731166</v>
      </c>
      <c r="AG362" s="34">
        <v>12.207000000000001</v>
      </c>
      <c r="AH362" s="32">
        <v>7.1790000000000003</v>
      </c>
      <c r="AI362" s="33">
        <v>14.804</v>
      </c>
      <c r="AJ362" s="33">
        <v>10.901674999999925</v>
      </c>
      <c r="AK362" s="34">
        <v>10.651</v>
      </c>
      <c r="AL362" s="32">
        <v>3.1549999999999998</v>
      </c>
      <c r="AM362" s="33">
        <v>10.846</v>
      </c>
      <c r="AN362" s="33">
        <v>6.4126559139785115</v>
      </c>
      <c r="AO362" s="34">
        <v>6.37</v>
      </c>
      <c r="AP362" s="32"/>
      <c r="AQ362" s="33"/>
      <c r="AR362" s="33"/>
      <c r="AS362" s="34"/>
      <c r="AT362" s="32"/>
      <c r="AU362" s="33"/>
      <c r="AV362" s="33"/>
      <c r="AW362" s="34"/>
    </row>
    <row r="363" spans="1:49" x14ac:dyDescent="0.25">
      <c r="A363" s="31">
        <v>2020</v>
      </c>
      <c r="B363" s="32"/>
      <c r="C363" s="33"/>
      <c r="D363" s="33"/>
      <c r="E363" s="34"/>
      <c r="F363" s="32"/>
      <c r="G363" s="33"/>
      <c r="H363" s="33"/>
      <c r="I363" s="34"/>
      <c r="J363" s="32"/>
      <c r="K363" s="33"/>
      <c r="L363" s="33"/>
      <c r="M363" s="34"/>
      <c r="N363" s="32"/>
      <c r="O363" s="33"/>
      <c r="P363" s="33"/>
      <c r="Q363" s="34"/>
      <c r="R363" s="32"/>
      <c r="S363" s="33"/>
      <c r="T363" s="33"/>
      <c r="U363" s="34"/>
      <c r="V363" s="35">
        <v>4.2069999999999999</v>
      </c>
      <c r="W363" s="36">
        <v>14.9</v>
      </c>
      <c r="X363" s="36">
        <v>8.5799940476190528</v>
      </c>
      <c r="Y363" s="37">
        <v>8.282</v>
      </c>
      <c r="Z363" s="35">
        <v>5.7569999999999997</v>
      </c>
      <c r="AA363" s="36">
        <v>17.094000000000001</v>
      </c>
      <c r="AB363" s="36">
        <v>11.81401527777774</v>
      </c>
      <c r="AC363" s="37">
        <v>11.625</v>
      </c>
      <c r="AD363" s="35">
        <v>10.651</v>
      </c>
      <c r="AE363" s="36">
        <v>17.094000000000001</v>
      </c>
      <c r="AF363" s="36">
        <v>13.235270833333326</v>
      </c>
      <c r="AG363" s="37">
        <v>12.98</v>
      </c>
      <c r="AH363" s="32">
        <v>7.4809999999999999</v>
      </c>
      <c r="AI363" s="33">
        <v>16.332000000000001</v>
      </c>
      <c r="AJ363" s="33">
        <v>11.045453472222153</v>
      </c>
      <c r="AK363" s="34">
        <v>10.747999999999999</v>
      </c>
      <c r="AL363" s="32">
        <v>3.472</v>
      </c>
      <c r="AM363" s="33">
        <v>12.304</v>
      </c>
      <c r="AN363" s="33">
        <v>7.5951794354839128</v>
      </c>
      <c r="AO363" s="34">
        <v>7.5819999999999999</v>
      </c>
      <c r="AP363" s="32"/>
      <c r="AQ363" s="33"/>
      <c r="AR363" s="33"/>
      <c r="AS363" s="34"/>
      <c r="AT363" s="32"/>
      <c r="AU363" s="33"/>
      <c r="AV363" s="33"/>
      <c r="AW363" s="34"/>
    </row>
    <row r="364" spans="1:49" x14ac:dyDescent="0.25">
      <c r="A364" s="31">
        <v>2021</v>
      </c>
      <c r="B364" s="32"/>
      <c r="C364" s="33"/>
      <c r="D364" s="33"/>
      <c r="E364" s="34"/>
      <c r="F364" s="32"/>
      <c r="G364" s="33"/>
      <c r="H364" s="33"/>
      <c r="I364" s="34"/>
      <c r="J364" s="32"/>
      <c r="K364" s="33"/>
      <c r="L364" s="33"/>
      <c r="M364" s="34"/>
      <c r="N364" s="32"/>
      <c r="O364" s="33"/>
      <c r="P364" s="33"/>
      <c r="Q364" s="34"/>
      <c r="R364" s="35">
        <v>2.3029999999999999</v>
      </c>
      <c r="S364" s="36">
        <v>11.722</v>
      </c>
      <c r="T364" s="36">
        <v>6.4079857954545325</v>
      </c>
      <c r="U364" s="37">
        <v>5.9619999999999997</v>
      </c>
      <c r="V364" s="32">
        <v>5.0369999999999999</v>
      </c>
      <c r="W364" s="33">
        <v>17.855</v>
      </c>
      <c r="X364" s="33">
        <v>11.172372916666623</v>
      </c>
      <c r="Y364" s="34">
        <v>11.236000000000001</v>
      </c>
      <c r="Z364" s="35">
        <v>9.4719999999999995</v>
      </c>
      <c r="AA364" s="36">
        <v>18.806000000000001</v>
      </c>
      <c r="AB364" s="36">
        <v>14.203251488095228</v>
      </c>
      <c r="AC364" s="37">
        <v>14.134</v>
      </c>
      <c r="AD364" s="35"/>
      <c r="AE364" s="36"/>
      <c r="AF364" s="36"/>
      <c r="AG364" s="37"/>
      <c r="AH364" s="32"/>
      <c r="AI364" s="33"/>
      <c r="AJ364" s="33"/>
      <c r="AK364" s="34"/>
      <c r="AL364" s="32"/>
      <c r="AM364" s="33"/>
      <c r="AN364" s="33"/>
      <c r="AO364" s="34"/>
      <c r="AP364" s="32"/>
      <c r="AQ364" s="33"/>
      <c r="AR364" s="33"/>
      <c r="AS364" s="34"/>
      <c r="AT364" s="32"/>
      <c r="AU364" s="33"/>
      <c r="AV364" s="33"/>
      <c r="AW364" s="34"/>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F370"/>
  <sheetViews>
    <sheetView zoomScale="110" zoomScaleNormal="110" workbookViewId="0">
      <pane ySplit="3" topLeftCell="A4" activePane="bottomLeft" state="frozen"/>
      <selection pane="bottomLeft" activeCell="A3" sqref="A3"/>
    </sheetView>
  </sheetViews>
  <sheetFormatPr defaultColWidth="9" defaultRowHeight="11.5" x14ac:dyDescent="0.25"/>
  <cols>
    <col min="1" max="1" width="9" style="83"/>
    <col min="2" max="49" width="4.81640625" style="83" customWidth="1"/>
    <col min="50" max="16384" width="9" style="83"/>
  </cols>
  <sheetData>
    <row r="1" spans="1:49" ht="15.5" x14ac:dyDescent="0.35">
      <c r="A1" s="1" t="s">
        <v>758</v>
      </c>
      <c r="Z1" s="108" t="s">
        <v>203</v>
      </c>
    </row>
    <row r="2" spans="1:49" ht="13.5" thickBot="1" x14ac:dyDescent="0.35">
      <c r="A2" s="27" t="s">
        <v>284</v>
      </c>
    </row>
    <row r="3" spans="1:49" x14ac:dyDescent="0.25">
      <c r="A3" s="28"/>
      <c r="B3" s="18" t="s">
        <v>170</v>
      </c>
      <c r="C3" s="19"/>
      <c r="D3" s="19"/>
      <c r="E3" s="20"/>
      <c r="F3" s="18" t="s">
        <v>169</v>
      </c>
      <c r="G3" s="19"/>
      <c r="H3" s="19"/>
      <c r="I3" s="20"/>
      <c r="J3" s="18" t="s">
        <v>171</v>
      </c>
      <c r="K3" s="19"/>
      <c r="L3" s="19"/>
      <c r="M3" s="20"/>
      <c r="N3" s="18" t="s">
        <v>172</v>
      </c>
      <c r="O3" s="19"/>
      <c r="P3" s="19"/>
      <c r="Q3" s="20"/>
      <c r="R3" s="18" t="s">
        <v>96</v>
      </c>
      <c r="S3" s="19"/>
      <c r="T3" s="19"/>
      <c r="U3" s="20"/>
      <c r="V3" s="18" t="s">
        <v>97</v>
      </c>
      <c r="W3" s="19"/>
      <c r="X3" s="19"/>
      <c r="Y3" s="20"/>
      <c r="Z3" s="18" t="s">
        <v>98</v>
      </c>
      <c r="AA3" s="19"/>
      <c r="AB3" s="19"/>
      <c r="AC3" s="20"/>
      <c r="AD3" s="18" t="s">
        <v>173</v>
      </c>
      <c r="AE3" s="19"/>
      <c r="AF3" s="19"/>
      <c r="AG3" s="20"/>
      <c r="AH3" s="18" t="s">
        <v>174</v>
      </c>
      <c r="AI3" s="19"/>
      <c r="AJ3" s="19"/>
      <c r="AK3" s="20"/>
      <c r="AL3" s="18" t="s">
        <v>175</v>
      </c>
      <c r="AM3" s="19"/>
      <c r="AN3" s="19"/>
      <c r="AO3" s="20"/>
      <c r="AP3" s="18" t="s">
        <v>176</v>
      </c>
      <c r="AQ3" s="19"/>
      <c r="AR3" s="19"/>
      <c r="AS3" s="20"/>
      <c r="AT3" s="18" t="s">
        <v>177</v>
      </c>
      <c r="AU3" s="19"/>
      <c r="AV3" s="19"/>
      <c r="AW3" s="20"/>
    </row>
    <row r="4" spans="1:49" x14ac:dyDescent="0.25">
      <c r="A4" s="24" t="s">
        <v>108</v>
      </c>
      <c r="B4" s="22" t="s">
        <v>4</v>
      </c>
      <c r="C4" s="23" t="s">
        <v>5</v>
      </c>
      <c r="D4" s="23" t="s">
        <v>100</v>
      </c>
      <c r="E4" s="24" t="s">
        <v>6</v>
      </c>
      <c r="F4" s="22" t="s">
        <v>4</v>
      </c>
      <c r="G4" s="23" t="s">
        <v>5</v>
      </c>
      <c r="H4" s="23" t="s">
        <v>100</v>
      </c>
      <c r="I4" s="24" t="s">
        <v>6</v>
      </c>
      <c r="J4" s="22" t="s">
        <v>4</v>
      </c>
      <c r="K4" s="23" t="s">
        <v>5</v>
      </c>
      <c r="L4" s="23" t="s">
        <v>100</v>
      </c>
      <c r="M4" s="24" t="s">
        <v>6</v>
      </c>
      <c r="N4" s="22" t="s">
        <v>4</v>
      </c>
      <c r="O4" s="23" t="s">
        <v>5</v>
      </c>
      <c r="P4" s="23" t="s">
        <v>100</v>
      </c>
      <c r="Q4" s="24" t="s">
        <v>6</v>
      </c>
      <c r="R4" s="22" t="s">
        <v>4</v>
      </c>
      <c r="S4" s="23" t="s">
        <v>5</v>
      </c>
      <c r="T4" s="23" t="s">
        <v>100</v>
      </c>
      <c r="U4" s="24" t="s">
        <v>6</v>
      </c>
      <c r="V4" s="22" t="s">
        <v>4</v>
      </c>
      <c r="W4" s="23" t="s">
        <v>5</v>
      </c>
      <c r="X4" s="23" t="s">
        <v>100</v>
      </c>
      <c r="Y4" s="24" t="s">
        <v>6</v>
      </c>
      <c r="Z4" s="22" t="s">
        <v>4</v>
      </c>
      <c r="AA4" s="23" t="s">
        <v>5</v>
      </c>
      <c r="AB4" s="23" t="s">
        <v>100</v>
      </c>
      <c r="AC4" s="24" t="s">
        <v>6</v>
      </c>
      <c r="AD4" s="22" t="s">
        <v>4</v>
      </c>
      <c r="AE4" s="23" t="s">
        <v>5</v>
      </c>
      <c r="AF4" s="23" t="s">
        <v>100</v>
      </c>
      <c r="AG4" s="24" t="s">
        <v>6</v>
      </c>
      <c r="AH4" s="22" t="s">
        <v>4</v>
      </c>
      <c r="AI4" s="23" t="s">
        <v>5</v>
      </c>
      <c r="AJ4" s="23" t="s">
        <v>100</v>
      </c>
      <c r="AK4" s="24" t="s">
        <v>6</v>
      </c>
      <c r="AL4" s="22" t="s">
        <v>4</v>
      </c>
      <c r="AM4" s="23" t="s">
        <v>5</v>
      </c>
      <c r="AN4" s="23" t="s">
        <v>100</v>
      </c>
      <c r="AO4" s="24" t="s">
        <v>6</v>
      </c>
      <c r="AP4" s="22" t="s">
        <v>4</v>
      </c>
      <c r="AQ4" s="23" t="s">
        <v>5</v>
      </c>
      <c r="AR4" s="23" t="s">
        <v>100</v>
      </c>
      <c r="AS4" s="24" t="s">
        <v>6</v>
      </c>
      <c r="AT4" s="22" t="s">
        <v>4</v>
      </c>
      <c r="AU4" s="23" t="s">
        <v>5</v>
      </c>
      <c r="AV4" s="23" t="s">
        <v>100</v>
      </c>
      <c r="AW4" s="24" t="s">
        <v>6</v>
      </c>
    </row>
    <row r="5" spans="1:49" ht="12" x14ac:dyDescent="0.3">
      <c r="A5" s="345" t="s">
        <v>678</v>
      </c>
      <c r="B5" s="343"/>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c r="AH5" s="343"/>
      <c r="AI5" s="343"/>
      <c r="AJ5" s="343"/>
      <c r="AK5" s="343"/>
      <c r="AL5" s="343"/>
      <c r="AM5" s="343"/>
      <c r="AN5" s="343"/>
      <c r="AO5" s="343"/>
      <c r="AP5" s="343"/>
      <c r="AQ5" s="343"/>
      <c r="AR5" s="343"/>
      <c r="AS5" s="343"/>
      <c r="AT5" s="343"/>
      <c r="AU5" s="343"/>
      <c r="AV5" s="343"/>
      <c r="AW5" s="344"/>
    </row>
    <row r="6" spans="1:49" x14ac:dyDescent="0.25">
      <c r="A6" s="115" t="s">
        <v>178</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30"/>
    </row>
    <row r="7" spans="1:49" x14ac:dyDescent="0.25">
      <c r="A7" s="31">
        <v>2009</v>
      </c>
      <c r="B7" s="32"/>
      <c r="C7" s="33"/>
      <c r="D7" s="33"/>
      <c r="E7" s="34"/>
      <c r="F7" s="32"/>
      <c r="G7" s="33"/>
      <c r="H7" s="33"/>
      <c r="I7" s="34"/>
      <c r="J7" s="35">
        <v>-8.6999999999999994E-2</v>
      </c>
      <c r="K7" s="36">
        <v>3.4849999999999999</v>
      </c>
      <c r="L7" s="36">
        <v>0.90519374999999935</v>
      </c>
      <c r="M7" s="37">
        <v>0.90700000000000003</v>
      </c>
      <c r="N7" s="32">
        <v>-5.8999999999999997E-2</v>
      </c>
      <c r="O7" s="33">
        <v>6.1790000000000003</v>
      </c>
      <c r="P7" s="33">
        <v>2.4505131944444476</v>
      </c>
      <c r="Q7" s="34">
        <v>2.343</v>
      </c>
      <c r="R7" s="32">
        <v>-4.0000000000000001E-3</v>
      </c>
      <c r="S7" s="33">
        <v>7.92</v>
      </c>
      <c r="T7" s="33">
        <v>3.5736330645161187</v>
      </c>
      <c r="U7" s="34">
        <v>3.1814999999999998</v>
      </c>
      <c r="V7" s="32">
        <v>2.5569999999999999</v>
      </c>
      <c r="W7" s="33">
        <v>11.734</v>
      </c>
      <c r="X7" s="33">
        <v>5.3719041666666696</v>
      </c>
      <c r="Y7" s="34">
        <v>4.8949999999999996</v>
      </c>
      <c r="Z7" s="32">
        <v>3.6429999999999998</v>
      </c>
      <c r="AA7" s="353">
        <v>12.944000000000001</v>
      </c>
      <c r="AB7" s="33">
        <v>7.8696653225806488</v>
      </c>
      <c r="AC7" s="34">
        <v>7.6449999999999996</v>
      </c>
      <c r="AD7" s="32">
        <v>4.0629999999999997</v>
      </c>
      <c r="AE7" s="33">
        <v>12.34</v>
      </c>
      <c r="AF7" s="33">
        <v>7.6901095430107542</v>
      </c>
      <c r="AG7" s="34">
        <v>7.444</v>
      </c>
      <c r="AH7" s="32">
        <v>2.5030000000000001</v>
      </c>
      <c r="AI7" s="33">
        <v>10.614000000000001</v>
      </c>
      <c r="AJ7" s="33">
        <v>6.5816944444444605</v>
      </c>
      <c r="AK7" s="34">
        <v>6.484</v>
      </c>
      <c r="AL7" s="32">
        <v>-8.6999999999999994E-2</v>
      </c>
      <c r="AM7" s="33">
        <v>5.4370000000000003</v>
      </c>
      <c r="AN7" s="33">
        <v>2.7161270161290454</v>
      </c>
      <c r="AO7" s="34">
        <v>2.8769999999999998</v>
      </c>
      <c r="AP7" s="32">
        <v>-8.6999999999999994E-2</v>
      </c>
      <c r="AQ7" s="33">
        <v>3.4590000000000001</v>
      </c>
      <c r="AR7" s="33">
        <v>0.82868125000001025</v>
      </c>
      <c r="AS7" s="34">
        <v>0.60499999999999998</v>
      </c>
      <c r="AT7" s="32">
        <v>-5.8999999999999997E-2</v>
      </c>
      <c r="AU7" s="33">
        <v>2.5299999999999998</v>
      </c>
      <c r="AV7" s="33">
        <v>0.57564852150538093</v>
      </c>
      <c r="AW7" s="34">
        <v>-4.0000000000000001E-3</v>
      </c>
    </row>
    <row r="8" spans="1:49" x14ac:dyDescent="0.25">
      <c r="A8" s="31">
        <v>2010</v>
      </c>
      <c r="B8" s="32">
        <v>-5.8999999999999997E-2</v>
      </c>
      <c r="C8" s="33">
        <v>2.1280000000000001</v>
      </c>
      <c r="D8" s="33">
        <v>1.0824502688172049</v>
      </c>
      <c r="E8" s="34">
        <v>1.208</v>
      </c>
      <c r="F8" s="32">
        <v>-8.6999999999999994E-2</v>
      </c>
      <c r="G8" s="33">
        <v>2.69</v>
      </c>
      <c r="H8" s="33">
        <v>0.70246913580247328</v>
      </c>
      <c r="I8" s="34">
        <v>0.64600000000000002</v>
      </c>
      <c r="J8" s="32">
        <v>-4.0000000000000001E-3</v>
      </c>
      <c r="K8" s="33">
        <v>3.827</v>
      </c>
      <c r="L8" s="33">
        <v>1.3440813172042949</v>
      </c>
      <c r="M8" s="34">
        <v>1.425</v>
      </c>
      <c r="N8" s="32">
        <v>-3.1E-2</v>
      </c>
      <c r="O8" s="33">
        <v>6.94</v>
      </c>
      <c r="P8" s="33">
        <v>2.3911263888888921</v>
      </c>
      <c r="Q8" s="34">
        <v>2.2090000000000001</v>
      </c>
      <c r="R8" s="35">
        <v>-4.0000000000000001E-3</v>
      </c>
      <c r="S8" s="36">
        <v>9.5340000000000007</v>
      </c>
      <c r="T8" s="36">
        <v>3.3780091666666694</v>
      </c>
      <c r="U8" s="37">
        <v>3.1419999999999999</v>
      </c>
      <c r="V8" s="32"/>
      <c r="W8" s="33"/>
      <c r="X8" s="33"/>
      <c r="Y8" s="34"/>
      <c r="Z8" s="32"/>
      <c r="AA8" s="33"/>
      <c r="AB8" s="33"/>
      <c r="AC8" s="34"/>
      <c r="AD8" s="32"/>
      <c r="AE8" s="33"/>
      <c r="AF8" s="33"/>
      <c r="AG8" s="34"/>
      <c r="AH8" s="32"/>
      <c r="AI8" s="33"/>
      <c r="AJ8" s="33"/>
      <c r="AK8" s="34"/>
      <c r="AL8" s="32"/>
      <c r="AM8" s="33"/>
      <c r="AN8" s="33"/>
      <c r="AO8" s="34"/>
      <c r="AP8" s="32"/>
      <c r="AQ8" s="33"/>
      <c r="AR8" s="33"/>
      <c r="AS8" s="34"/>
      <c r="AT8" s="32"/>
      <c r="AU8" s="33"/>
      <c r="AV8" s="33"/>
      <c r="AW8" s="34"/>
    </row>
    <row r="9" spans="1:49" x14ac:dyDescent="0.25">
      <c r="A9" s="115" t="s">
        <v>140</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30"/>
    </row>
    <row r="10" spans="1:49" x14ac:dyDescent="0.25">
      <c r="A10" s="31">
        <v>2011</v>
      </c>
      <c r="B10" s="35"/>
      <c r="C10" s="36"/>
      <c r="D10" s="36"/>
      <c r="E10" s="37"/>
      <c r="F10" s="32"/>
      <c r="G10" s="33"/>
      <c r="H10" s="33"/>
      <c r="I10" s="34"/>
      <c r="J10" s="32"/>
      <c r="K10" s="33"/>
      <c r="L10" s="33"/>
      <c r="M10" s="34"/>
      <c r="N10" s="35">
        <v>0.23200000000000001</v>
      </c>
      <c r="O10" s="36">
        <v>6.2679999999999998</v>
      </c>
      <c r="P10" s="36">
        <v>1.89758876811595</v>
      </c>
      <c r="Q10" s="37">
        <v>1.548</v>
      </c>
      <c r="R10" s="32">
        <v>0.34300000000000003</v>
      </c>
      <c r="S10" s="33">
        <v>8.7789999999999999</v>
      </c>
      <c r="T10" s="33">
        <v>4.0106014784946078</v>
      </c>
      <c r="U10" s="34">
        <v>3.6829999999999998</v>
      </c>
      <c r="V10" s="32">
        <v>2.41</v>
      </c>
      <c r="W10" s="33">
        <v>10.553000000000001</v>
      </c>
      <c r="X10" s="33">
        <v>5.3399187499999936</v>
      </c>
      <c r="Y10" s="34">
        <v>4.9340000000000002</v>
      </c>
      <c r="Z10" s="32">
        <v>3.6829999999999998</v>
      </c>
      <c r="AA10" s="33">
        <v>13.942</v>
      </c>
      <c r="AB10" s="33">
        <v>8.416820564516108</v>
      </c>
      <c r="AC10" s="34">
        <v>8.1820000000000004</v>
      </c>
      <c r="AD10" s="32">
        <v>5.141</v>
      </c>
      <c r="AE10" s="33">
        <v>14.134</v>
      </c>
      <c r="AF10" s="33">
        <v>9.0551249999999666</v>
      </c>
      <c r="AG10" s="34">
        <v>8.8789999999999996</v>
      </c>
      <c r="AH10" s="32">
        <v>3.6829999999999998</v>
      </c>
      <c r="AI10" s="33">
        <v>11.819000000000001</v>
      </c>
      <c r="AJ10" s="33">
        <v>7.4150590277777839</v>
      </c>
      <c r="AK10" s="34">
        <v>7.3810000000000002</v>
      </c>
      <c r="AL10" s="32">
        <v>0.34300000000000003</v>
      </c>
      <c r="AM10" s="33">
        <v>9.9649999999999999</v>
      </c>
      <c r="AN10" s="33">
        <v>4.1960584677419055</v>
      </c>
      <c r="AO10" s="34">
        <v>4.2069999999999999</v>
      </c>
      <c r="AP10" s="35">
        <v>0.01</v>
      </c>
      <c r="AQ10" s="36">
        <v>2.5169999999999999</v>
      </c>
      <c r="AR10" s="36">
        <v>0.34016451149424742</v>
      </c>
      <c r="AS10" s="37">
        <v>0.121</v>
      </c>
      <c r="AT10" s="32">
        <v>0.01</v>
      </c>
      <c r="AU10" s="33">
        <v>1.2210000000000001</v>
      </c>
      <c r="AV10" s="33">
        <v>0.14339247311828035</v>
      </c>
      <c r="AW10" s="34">
        <v>0.121</v>
      </c>
    </row>
    <row r="11" spans="1:49" x14ac:dyDescent="0.25">
      <c r="A11" s="31">
        <v>2012</v>
      </c>
      <c r="B11" s="32">
        <v>0.01</v>
      </c>
      <c r="C11" s="33">
        <v>0.34300000000000003</v>
      </c>
      <c r="D11" s="33">
        <v>8.944556451612852E-2</v>
      </c>
      <c r="E11" s="34">
        <v>0.121</v>
      </c>
      <c r="F11" s="32">
        <v>0.01</v>
      </c>
      <c r="G11" s="33">
        <v>1.6559999999999999</v>
      </c>
      <c r="H11" s="33">
        <v>0.26742816091953564</v>
      </c>
      <c r="I11" s="34">
        <v>0.121</v>
      </c>
      <c r="J11" s="32">
        <v>0.01</v>
      </c>
      <c r="K11" s="33">
        <v>3.6829999999999998</v>
      </c>
      <c r="L11" s="33">
        <v>1.0047002688172026</v>
      </c>
      <c r="M11" s="34">
        <v>1.0029999999999999</v>
      </c>
      <c r="N11" s="32">
        <v>0.01</v>
      </c>
      <c r="O11" s="33">
        <v>6.5730000000000004</v>
      </c>
      <c r="P11" s="33">
        <v>2.4021986111111153</v>
      </c>
      <c r="Q11" s="34">
        <v>2.1949999999999998</v>
      </c>
      <c r="R11" s="32">
        <v>1.0029999999999999</v>
      </c>
      <c r="S11" s="33">
        <v>9.2750000000000004</v>
      </c>
      <c r="T11" s="33">
        <v>4.182149865591402</v>
      </c>
      <c r="U11" s="34">
        <v>3.7879999999999998</v>
      </c>
      <c r="V11" s="32">
        <v>1.8720000000000001</v>
      </c>
      <c r="W11" s="33">
        <v>12.787000000000001</v>
      </c>
      <c r="X11" s="33">
        <v>6.3167486111111035</v>
      </c>
      <c r="Y11" s="34">
        <v>5.86</v>
      </c>
      <c r="Z11" s="32">
        <v>4.2069999999999999</v>
      </c>
      <c r="AA11" s="33">
        <v>15.282</v>
      </c>
      <c r="AB11" s="33">
        <v>9.5527701612903027</v>
      </c>
      <c r="AC11" s="34">
        <v>9.2750000000000004</v>
      </c>
      <c r="AD11" s="352">
        <v>3.9980000000000002</v>
      </c>
      <c r="AE11" s="33">
        <v>14.9</v>
      </c>
      <c r="AF11" s="33">
        <v>8.9643971774193343</v>
      </c>
      <c r="AG11" s="34">
        <v>8.7789999999999999</v>
      </c>
      <c r="AH11" s="32">
        <v>2.5169999999999999</v>
      </c>
      <c r="AI11" s="33">
        <v>12.304</v>
      </c>
      <c r="AJ11" s="33">
        <v>6.7886854166666621</v>
      </c>
      <c r="AK11" s="34">
        <v>6.7750000000000004</v>
      </c>
      <c r="AL11" s="32">
        <v>-0.10199999999999999</v>
      </c>
      <c r="AM11" s="33">
        <v>9.3729999999999993</v>
      </c>
      <c r="AN11" s="33">
        <v>3.0608192204301159</v>
      </c>
      <c r="AO11" s="34">
        <v>3.0489999999999999</v>
      </c>
      <c r="AP11" s="32">
        <v>2.4E-2</v>
      </c>
      <c r="AQ11" s="33">
        <v>5.1790000000000003</v>
      </c>
      <c r="AR11" s="33">
        <v>1.2395996527777979</v>
      </c>
      <c r="AS11" s="34">
        <v>0.79700000000000004</v>
      </c>
      <c r="AT11" s="32">
        <v>5.0999999999999997E-2</v>
      </c>
      <c r="AU11" s="33">
        <v>1.913</v>
      </c>
      <c r="AV11" s="33">
        <v>0.23732560483870821</v>
      </c>
      <c r="AW11" s="34">
        <v>0.107</v>
      </c>
    </row>
    <row r="12" spans="1:49" x14ac:dyDescent="0.25">
      <c r="A12" s="31">
        <v>2013</v>
      </c>
      <c r="B12" s="32">
        <v>5.0999999999999997E-2</v>
      </c>
      <c r="C12" s="33">
        <v>1.2889999999999999</v>
      </c>
      <c r="D12" s="33">
        <v>0.15967641129032348</v>
      </c>
      <c r="E12" s="34">
        <v>7.9000000000000001E-2</v>
      </c>
      <c r="F12" s="32">
        <v>2.4E-2</v>
      </c>
      <c r="G12" s="33">
        <v>1.67</v>
      </c>
      <c r="H12" s="33">
        <v>0.21524069940476576</v>
      </c>
      <c r="I12" s="34">
        <v>7.9000000000000001E-2</v>
      </c>
      <c r="J12" s="32">
        <v>2.4E-2</v>
      </c>
      <c r="K12" s="33">
        <v>5.4619999999999997</v>
      </c>
      <c r="L12" s="33">
        <v>0.9114035618279468</v>
      </c>
      <c r="M12" s="34">
        <v>0.439</v>
      </c>
      <c r="N12" s="32">
        <v>-3.2000000000000001E-2</v>
      </c>
      <c r="O12" s="33">
        <v>9.5090000000000003</v>
      </c>
      <c r="P12" s="33">
        <v>2.6735197916666622</v>
      </c>
      <c r="Q12" s="34">
        <v>2.2890000000000001</v>
      </c>
      <c r="R12" s="32">
        <v>2.4E-2</v>
      </c>
      <c r="S12" s="33">
        <v>10.198</v>
      </c>
      <c r="T12" s="33">
        <v>4.8426975806451686</v>
      </c>
      <c r="U12" s="34">
        <v>4.6360000000000001</v>
      </c>
      <c r="V12" s="35">
        <v>2.903</v>
      </c>
      <c r="W12" s="36">
        <v>16.414999999999999</v>
      </c>
      <c r="X12" s="36">
        <v>7.8579324712643732</v>
      </c>
      <c r="Y12" s="37">
        <v>7.5940000000000003</v>
      </c>
      <c r="Z12" s="32">
        <v>5.6929999999999996</v>
      </c>
      <c r="AA12" s="33">
        <v>16.558</v>
      </c>
      <c r="AB12" s="33">
        <v>10.622595430107491</v>
      </c>
      <c r="AC12" s="34">
        <v>10.369</v>
      </c>
      <c r="AD12" s="32">
        <v>5.5650000000000004</v>
      </c>
      <c r="AE12" s="33">
        <v>15.843</v>
      </c>
      <c r="AF12" s="33">
        <v>9.8173951612903085</v>
      </c>
      <c r="AG12" s="34">
        <v>9.5090000000000003</v>
      </c>
      <c r="AH12" s="32">
        <v>2.3959999999999999</v>
      </c>
      <c r="AI12" s="33">
        <v>14.361000000000001</v>
      </c>
      <c r="AJ12" s="33">
        <v>7.5676611111110965</v>
      </c>
      <c r="AK12" s="34">
        <v>7.6950000000000003</v>
      </c>
      <c r="AL12" s="32">
        <v>0.107</v>
      </c>
      <c r="AM12" s="33">
        <v>6.94</v>
      </c>
      <c r="AN12" s="33">
        <v>2.7270053763440507</v>
      </c>
      <c r="AO12" s="34">
        <v>2.5705</v>
      </c>
      <c r="AP12" s="35"/>
      <c r="AQ12" s="36"/>
      <c r="AR12" s="36"/>
      <c r="AS12" s="37"/>
      <c r="AT12" s="32"/>
      <c r="AU12" s="33"/>
      <c r="AV12" s="33"/>
      <c r="AW12" s="34"/>
    </row>
    <row r="13" spans="1:49" x14ac:dyDescent="0.25">
      <c r="A13" s="31">
        <v>2014</v>
      </c>
      <c r="B13" s="32"/>
      <c r="C13" s="33"/>
      <c r="D13" s="33"/>
      <c r="E13" s="34"/>
      <c r="F13" s="32"/>
      <c r="G13" s="33"/>
      <c r="H13" s="33"/>
      <c r="I13" s="34"/>
      <c r="J13" s="32"/>
      <c r="K13" s="33"/>
      <c r="L13" s="33"/>
      <c r="M13" s="34"/>
      <c r="N13" s="32"/>
      <c r="O13" s="33"/>
      <c r="P13" s="33"/>
      <c r="Q13" s="34"/>
      <c r="R13" s="32"/>
      <c r="S13" s="33"/>
      <c r="T13" s="33"/>
      <c r="U13" s="34"/>
      <c r="V13" s="35"/>
      <c r="W13" s="36"/>
      <c r="X13" s="36"/>
      <c r="Y13" s="37"/>
      <c r="Z13" s="35">
        <v>4.9340000000000002</v>
      </c>
      <c r="AA13" s="36">
        <v>15.090999999999999</v>
      </c>
      <c r="AB13" s="36">
        <v>9.8189471153846117</v>
      </c>
      <c r="AC13" s="37">
        <v>9.5709999999999997</v>
      </c>
      <c r="AD13" s="32">
        <v>5.2439999999999998</v>
      </c>
      <c r="AE13" s="33">
        <v>15.473000000000001</v>
      </c>
      <c r="AF13" s="33">
        <v>9.3297217741935334</v>
      </c>
      <c r="AG13" s="34">
        <v>9.077</v>
      </c>
      <c r="AH13" s="32">
        <v>2.0880000000000001</v>
      </c>
      <c r="AI13" s="33">
        <v>12.207000000000001</v>
      </c>
      <c r="AJ13" s="33">
        <v>7.6096395833333128</v>
      </c>
      <c r="AK13" s="34">
        <v>7.6820000000000004</v>
      </c>
      <c r="AL13" s="32">
        <v>0.78400000000000003</v>
      </c>
      <c r="AM13" s="33">
        <v>9.7680000000000007</v>
      </c>
      <c r="AN13" s="33">
        <v>4.5703588709677279</v>
      </c>
      <c r="AO13" s="34">
        <v>4.4670000000000005</v>
      </c>
      <c r="AP13" s="35">
        <v>0.45300000000000001</v>
      </c>
      <c r="AQ13" s="36">
        <v>4.5190000000000001</v>
      </c>
      <c r="AR13" s="36">
        <v>2.3441406249999983</v>
      </c>
      <c r="AS13" s="37">
        <v>2.5169999999999999</v>
      </c>
      <c r="AT13" s="32"/>
      <c r="AU13" s="33"/>
      <c r="AV13" s="33"/>
      <c r="AW13" s="34"/>
    </row>
    <row r="14" spans="1:49" x14ac:dyDescent="0.25">
      <c r="A14" s="31">
        <v>2015</v>
      </c>
      <c r="B14" s="32"/>
      <c r="C14" s="33"/>
      <c r="D14" s="33"/>
      <c r="E14" s="34"/>
      <c r="F14" s="32"/>
      <c r="G14" s="33"/>
      <c r="H14" s="33"/>
      <c r="I14" s="34"/>
      <c r="J14" s="32"/>
      <c r="K14" s="33"/>
      <c r="L14" s="33"/>
      <c r="M14" s="34"/>
      <c r="N14" s="32"/>
      <c r="O14" s="33"/>
      <c r="P14" s="33"/>
      <c r="Q14" s="34"/>
      <c r="R14" s="32"/>
      <c r="S14" s="33"/>
      <c r="T14" s="33"/>
      <c r="U14" s="34"/>
      <c r="V14" s="35"/>
      <c r="W14" s="36"/>
      <c r="X14" s="36"/>
      <c r="Y14" s="37"/>
      <c r="Z14" s="35"/>
      <c r="AA14" s="36"/>
      <c r="AB14" s="36"/>
      <c r="AC14" s="37"/>
      <c r="AD14" s="32">
        <v>5.0369999999999999</v>
      </c>
      <c r="AE14" s="33">
        <v>15.569000000000001</v>
      </c>
      <c r="AF14" s="33">
        <v>8.9598791666666564</v>
      </c>
      <c r="AG14" s="34">
        <v>8.68</v>
      </c>
      <c r="AH14" s="32">
        <v>2.9430000000000001</v>
      </c>
      <c r="AI14" s="33">
        <v>13.365</v>
      </c>
      <c r="AJ14" s="33">
        <v>7.3484715277777672</v>
      </c>
      <c r="AK14" s="34">
        <v>7.0789999999999997</v>
      </c>
      <c r="AL14" s="32">
        <v>0.45300000000000001</v>
      </c>
      <c r="AM14" s="33">
        <v>10.651</v>
      </c>
      <c r="AN14" s="33">
        <v>5.1983481182795463</v>
      </c>
      <c r="AO14" s="34">
        <v>5.0369999999999999</v>
      </c>
      <c r="AP14" s="35"/>
      <c r="AQ14" s="36"/>
      <c r="AR14" s="36"/>
      <c r="AS14" s="37"/>
      <c r="AT14" s="32"/>
      <c r="AU14" s="33"/>
      <c r="AV14" s="33"/>
      <c r="AW14" s="34"/>
    </row>
    <row r="15" spans="1:49" x14ac:dyDescent="0.25">
      <c r="A15" s="31">
        <v>2017</v>
      </c>
      <c r="B15" s="32"/>
      <c r="C15" s="33"/>
      <c r="D15" s="33"/>
      <c r="E15" s="34"/>
      <c r="F15" s="32"/>
      <c r="G15" s="33"/>
      <c r="H15" s="33"/>
      <c r="I15" s="34"/>
      <c r="J15" s="32"/>
      <c r="K15" s="33"/>
      <c r="L15" s="33"/>
      <c r="M15" s="34"/>
      <c r="N15" s="32"/>
      <c r="O15" s="33"/>
      <c r="P15" s="33"/>
      <c r="Q15" s="34"/>
      <c r="R15" s="32"/>
      <c r="S15" s="33"/>
      <c r="T15" s="33"/>
      <c r="U15" s="34"/>
      <c r="V15" s="35">
        <v>2.73</v>
      </c>
      <c r="W15" s="36">
        <v>12.013</v>
      </c>
      <c r="X15" s="36">
        <v>6.4544827586206779</v>
      </c>
      <c r="Y15" s="37">
        <v>6.0640000000000001</v>
      </c>
      <c r="Z15" s="35">
        <v>5.9619999999999997</v>
      </c>
      <c r="AA15" s="36">
        <v>13.942</v>
      </c>
      <c r="AB15" s="36">
        <v>9.4237855902777579</v>
      </c>
      <c r="AC15" s="37">
        <v>9.1760000000000002</v>
      </c>
      <c r="AD15" s="32">
        <v>5.7569999999999997</v>
      </c>
      <c r="AE15" s="33">
        <v>13.846</v>
      </c>
      <c r="AF15" s="33">
        <v>9.1407755376343847</v>
      </c>
      <c r="AG15" s="34">
        <v>8.9779999999999998</v>
      </c>
      <c r="AH15" s="32">
        <v>1.548</v>
      </c>
      <c r="AI15" s="33">
        <v>12.69</v>
      </c>
      <c r="AJ15" s="33">
        <v>6.7156472222222279</v>
      </c>
      <c r="AK15" s="34">
        <v>6.5730000000000004</v>
      </c>
      <c r="AL15" s="32">
        <v>0.23200000000000001</v>
      </c>
      <c r="AM15" s="33">
        <v>6.2679999999999998</v>
      </c>
      <c r="AN15" s="33">
        <v>3.0261599462365636</v>
      </c>
      <c r="AO15" s="34">
        <v>3.0489999999999999</v>
      </c>
      <c r="AP15" s="35"/>
      <c r="AQ15" s="36"/>
      <c r="AR15" s="36"/>
      <c r="AS15" s="37"/>
      <c r="AT15" s="32"/>
      <c r="AU15" s="33"/>
      <c r="AV15" s="33"/>
      <c r="AW15" s="34"/>
    </row>
    <row r="16" spans="1:49" x14ac:dyDescent="0.25">
      <c r="A16" s="31">
        <v>2018</v>
      </c>
      <c r="B16" s="32"/>
      <c r="C16" s="33"/>
      <c r="D16" s="33"/>
      <c r="E16" s="34"/>
      <c r="F16" s="32"/>
      <c r="G16" s="33"/>
      <c r="H16" s="33"/>
      <c r="I16" s="34"/>
      <c r="J16" s="32"/>
      <c r="K16" s="33"/>
      <c r="L16" s="33"/>
      <c r="M16" s="34"/>
      <c r="N16" s="32"/>
      <c r="O16" s="33"/>
      <c r="P16" s="33"/>
      <c r="Q16" s="34"/>
      <c r="R16" s="35">
        <v>3.8929999999999998</v>
      </c>
      <c r="S16" s="36">
        <v>10.455</v>
      </c>
      <c r="T16" s="36">
        <v>6.3535347222222356</v>
      </c>
      <c r="U16" s="37">
        <v>6.0640000000000001</v>
      </c>
      <c r="V16" s="32">
        <v>3.1549999999999998</v>
      </c>
      <c r="W16" s="33">
        <v>13.558</v>
      </c>
      <c r="X16" s="33">
        <v>7.8836909722222117</v>
      </c>
      <c r="Y16" s="34">
        <v>7.5819999999999999</v>
      </c>
      <c r="Z16" s="32">
        <v>4.8310000000000004</v>
      </c>
      <c r="AA16" s="33">
        <v>15.569000000000001</v>
      </c>
      <c r="AB16" s="33">
        <v>10.205304435483844</v>
      </c>
      <c r="AC16" s="34">
        <v>9.9649999999999999</v>
      </c>
      <c r="AD16" s="32">
        <v>4.415</v>
      </c>
      <c r="AE16" s="33">
        <v>15.186999999999999</v>
      </c>
      <c r="AF16" s="33">
        <v>9.2806673387096374</v>
      </c>
      <c r="AG16" s="34">
        <v>8.9779999999999998</v>
      </c>
      <c r="AH16" s="32">
        <v>1.764</v>
      </c>
      <c r="AI16" s="33">
        <v>12.11</v>
      </c>
      <c r="AJ16" s="33">
        <v>6.5861687499999917</v>
      </c>
      <c r="AK16" s="34">
        <v>6.5730000000000004</v>
      </c>
      <c r="AL16" s="32">
        <v>0.23200000000000001</v>
      </c>
      <c r="AM16" s="33">
        <v>8.5809999999999995</v>
      </c>
      <c r="AN16" s="33">
        <v>3.9741518817204096</v>
      </c>
      <c r="AO16" s="34">
        <v>3.9980000000000002</v>
      </c>
      <c r="AP16" s="32"/>
      <c r="AQ16" s="33"/>
      <c r="AR16" s="33"/>
      <c r="AS16" s="34"/>
      <c r="AT16" s="32"/>
      <c r="AU16" s="33"/>
      <c r="AV16" s="33"/>
      <c r="AW16" s="34"/>
    </row>
    <row r="17" spans="1:49" x14ac:dyDescent="0.25">
      <c r="A17" s="31">
        <v>2019</v>
      </c>
      <c r="B17" s="32"/>
      <c r="C17" s="33"/>
      <c r="D17" s="33"/>
      <c r="E17" s="34"/>
      <c r="F17" s="32"/>
      <c r="G17" s="33"/>
      <c r="H17" s="33"/>
      <c r="I17" s="34"/>
      <c r="J17" s="32"/>
      <c r="K17" s="33"/>
      <c r="L17" s="33"/>
      <c r="M17" s="34"/>
      <c r="N17" s="32"/>
      <c r="O17" s="33"/>
      <c r="P17" s="33"/>
      <c r="Q17" s="34"/>
      <c r="R17" s="35"/>
      <c r="S17" s="36"/>
      <c r="T17" s="36"/>
      <c r="U17" s="37"/>
      <c r="V17" s="32">
        <v>2.8370000000000002</v>
      </c>
      <c r="W17" s="33">
        <v>12.69</v>
      </c>
      <c r="X17" s="33">
        <v>7.0531756944444286</v>
      </c>
      <c r="Y17" s="34">
        <v>6.7750000000000004</v>
      </c>
      <c r="Z17" s="35">
        <v>2.1949999999999998</v>
      </c>
      <c r="AA17" s="36">
        <v>15.090999999999999</v>
      </c>
      <c r="AB17" s="36">
        <v>9.7323081896551553</v>
      </c>
      <c r="AC17" s="37">
        <v>9.5709999999999997</v>
      </c>
      <c r="AD17" s="32">
        <v>5.3470000000000004</v>
      </c>
      <c r="AE17" s="33">
        <v>14.996</v>
      </c>
      <c r="AF17" s="33">
        <v>9.7935295698924385</v>
      </c>
      <c r="AG17" s="34">
        <v>9.5709999999999997</v>
      </c>
      <c r="AH17" s="32">
        <v>0.34300000000000003</v>
      </c>
      <c r="AI17" s="33">
        <v>13.558</v>
      </c>
      <c r="AJ17" s="33">
        <v>7.1458006944444419</v>
      </c>
      <c r="AK17" s="34">
        <v>6.9779999999999998</v>
      </c>
      <c r="AL17" s="107"/>
      <c r="AM17" s="33">
        <v>6.37</v>
      </c>
      <c r="AN17" s="33">
        <v>2.1320900537634371</v>
      </c>
      <c r="AO17" s="34">
        <v>2.0880000000000001</v>
      </c>
      <c r="AP17" s="32"/>
      <c r="AQ17" s="33"/>
      <c r="AR17" s="33"/>
      <c r="AS17" s="34"/>
      <c r="AT17" s="32"/>
      <c r="AU17" s="33"/>
      <c r="AV17" s="33"/>
      <c r="AW17" s="34"/>
    </row>
    <row r="18" spans="1:49" x14ac:dyDescent="0.25">
      <c r="A18" s="31">
        <v>2020</v>
      </c>
      <c r="B18" s="32"/>
      <c r="C18" s="33"/>
      <c r="D18" s="33"/>
      <c r="E18" s="34"/>
      <c r="F18" s="32"/>
      <c r="G18" s="33"/>
      <c r="H18" s="33"/>
      <c r="I18" s="34"/>
      <c r="J18" s="32"/>
      <c r="K18" s="33"/>
      <c r="L18" s="33"/>
      <c r="M18" s="34"/>
      <c r="N18" s="32"/>
      <c r="O18" s="33"/>
      <c r="P18" s="33"/>
      <c r="Q18" s="34"/>
      <c r="R18" s="35"/>
      <c r="S18" s="36"/>
      <c r="T18" s="36"/>
      <c r="U18" s="37"/>
      <c r="V18" s="41">
        <v>1.98</v>
      </c>
      <c r="W18" s="42">
        <v>14.996</v>
      </c>
      <c r="X18" s="42">
        <v>7.24267708333333</v>
      </c>
      <c r="Y18" s="43">
        <v>6.8769999999999998</v>
      </c>
      <c r="Z18" s="50">
        <v>3.9980000000000002</v>
      </c>
      <c r="AA18" s="44">
        <v>15.664</v>
      </c>
      <c r="AB18" s="44">
        <v>9.6305631720429776</v>
      </c>
      <c r="AC18" s="52">
        <v>9.3729999999999993</v>
      </c>
      <c r="AD18" s="50">
        <v>5.6550000000000002</v>
      </c>
      <c r="AE18" s="44">
        <v>15.569000000000001</v>
      </c>
      <c r="AF18" s="44">
        <v>10.088178763440824</v>
      </c>
      <c r="AG18" s="52">
        <v>9.8659999999999997</v>
      </c>
      <c r="AH18" s="50">
        <v>2.73</v>
      </c>
      <c r="AI18" s="44">
        <v>13.173</v>
      </c>
      <c r="AJ18" s="44">
        <v>7.2034965277777854</v>
      </c>
      <c r="AK18" s="52">
        <v>6.9779999999999998</v>
      </c>
      <c r="AL18" s="50">
        <v>0.23200000000000001</v>
      </c>
      <c r="AM18" s="44">
        <v>8.8789999999999996</v>
      </c>
      <c r="AN18" s="44">
        <v>3.8641942204300919</v>
      </c>
      <c r="AO18" s="52">
        <v>3.8929999999999998</v>
      </c>
      <c r="AP18" s="50"/>
      <c r="AQ18" s="44"/>
      <c r="AR18" s="44"/>
      <c r="AS18" s="52"/>
      <c r="AT18" s="50"/>
      <c r="AU18" s="44"/>
      <c r="AV18" s="33"/>
      <c r="AW18" s="34"/>
    </row>
    <row r="19" spans="1:49" x14ac:dyDescent="0.25">
      <c r="A19" s="31">
        <v>2021</v>
      </c>
      <c r="B19" s="32"/>
      <c r="C19" s="33"/>
      <c r="D19" s="33"/>
      <c r="E19" s="34"/>
      <c r="F19" s="32"/>
      <c r="G19" s="33"/>
      <c r="H19" s="33"/>
      <c r="I19" s="34"/>
      <c r="J19" s="32"/>
      <c r="K19" s="33"/>
      <c r="L19" s="33"/>
      <c r="M19" s="34"/>
      <c r="N19" s="32"/>
      <c r="O19" s="33"/>
      <c r="P19" s="33"/>
      <c r="Q19" s="34"/>
      <c r="R19" s="35">
        <v>1.0029999999999999</v>
      </c>
      <c r="S19" s="36">
        <v>12.787000000000001</v>
      </c>
      <c r="T19" s="36">
        <v>5.7786904761904774</v>
      </c>
      <c r="U19" s="37">
        <v>5.2439999999999998</v>
      </c>
      <c r="V19" s="50">
        <v>2.73</v>
      </c>
      <c r="W19" s="44">
        <v>17.57</v>
      </c>
      <c r="X19" s="44">
        <v>9.9349534722221922</v>
      </c>
      <c r="Y19" s="52">
        <v>9.6690000000000005</v>
      </c>
      <c r="Z19" s="50">
        <v>6.8769999999999998</v>
      </c>
      <c r="AA19" s="44">
        <v>17.95</v>
      </c>
      <c r="AB19" s="44">
        <v>11.536671370967703</v>
      </c>
      <c r="AC19" s="52">
        <v>11.236000000000001</v>
      </c>
      <c r="AD19" s="50">
        <v>4.1020000000000003</v>
      </c>
      <c r="AE19" s="44">
        <v>17.283999999999999</v>
      </c>
      <c r="AF19" s="44">
        <v>10.052908602150513</v>
      </c>
      <c r="AG19" s="52">
        <v>9.8659999999999997</v>
      </c>
      <c r="AH19" s="50">
        <v>0.89300000000000002</v>
      </c>
      <c r="AI19" s="44">
        <v>13.654</v>
      </c>
      <c r="AJ19" s="44">
        <v>6.9929618055555629</v>
      </c>
      <c r="AK19" s="52">
        <v>6.7750000000000004</v>
      </c>
      <c r="AL19" s="41">
        <v>-0.10199999999999999</v>
      </c>
      <c r="AM19" s="42">
        <v>8.282</v>
      </c>
      <c r="AN19" s="42">
        <v>4.4449184027777804</v>
      </c>
      <c r="AO19" s="43">
        <v>4.3109999999999999</v>
      </c>
      <c r="AP19" s="50"/>
      <c r="AQ19" s="44"/>
      <c r="AR19" s="44"/>
      <c r="AS19" s="52"/>
      <c r="AT19" s="50"/>
      <c r="AU19" s="44"/>
      <c r="AV19" s="33"/>
      <c r="AW19" s="34"/>
    </row>
    <row r="20" spans="1:49" x14ac:dyDescent="0.25">
      <c r="A20" s="115" t="s">
        <v>744</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30"/>
    </row>
    <row r="21" spans="1:49" x14ac:dyDescent="0.25">
      <c r="A21" s="31">
        <v>2007</v>
      </c>
      <c r="B21" s="32"/>
      <c r="C21" s="33"/>
      <c r="D21" s="33"/>
      <c r="E21" s="34"/>
      <c r="F21" s="32"/>
      <c r="G21" s="33"/>
      <c r="H21" s="33"/>
      <c r="I21" s="34"/>
      <c r="J21" s="32"/>
      <c r="K21" s="33"/>
      <c r="L21" s="33"/>
      <c r="M21" s="34"/>
      <c r="N21" s="35">
        <v>2.3029999999999999</v>
      </c>
      <c r="O21" s="36">
        <v>10.161</v>
      </c>
      <c r="P21" s="36">
        <v>5.5614666666666608</v>
      </c>
      <c r="Q21" s="37">
        <v>4.9340000000000002</v>
      </c>
      <c r="R21" s="32">
        <v>0.45300000000000001</v>
      </c>
      <c r="S21" s="33">
        <v>11.722</v>
      </c>
      <c r="T21" s="33">
        <v>5.339091397849475</v>
      </c>
      <c r="U21" s="34">
        <v>4.9340000000000002</v>
      </c>
      <c r="V21" s="32">
        <v>3.2610000000000001</v>
      </c>
      <c r="W21" s="33">
        <v>16.332000000000001</v>
      </c>
      <c r="X21" s="33">
        <v>8.6970527777777704</v>
      </c>
      <c r="Y21" s="34">
        <v>8.0820000000000007</v>
      </c>
      <c r="Z21" s="32">
        <v>7.0789999999999997</v>
      </c>
      <c r="AA21" s="33">
        <v>18.995999999999999</v>
      </c>
      <c r="AB21" s="33">
        <v>12.74430376344085</v>
      </c>
      <c r="AC21" s="34">
        <v>12.69</v>
      </c>
      <c r="AD21" s="32">
        <v>6.4710000000000001</v>
      </c>
      <c r="AE21" s="33">
        <v>17.475000000000001</v>
      </c>
      <c r="AF21" s="33">
        <v>11.642729838709673</v>
      </c>
      <c r="AG21" s="34">
        <v>11.4795</v>
      </c>
      <c r="AH21" s="32">
        <v>2.3029999999999999</v>
      </c>
      <c r="AI21" s="33">
        <v>16.140999999999998</v>
      </c>
      <c r="AJ21" s="33">
        <v>8.4449333333333136</v>
      </c>
      <c r="AK21" s="34">
        <v>7.8819999999999997</v>
      </c>
      <c r="AL21" s="32">
        <v>0.78400000000000003</v>
      </c>
      <c r="AM21" s="33">
        <v>9.077</v>
      </c>
      <c r="AN21" s="33">
        <v>3.9867365591397901</v>
      </c>
      <c r="AO21" s="34">
        <v>3.8929999999999998</v>
      </c>
      <c r="AP21" s="35">
        <v>0.34300000000000003</v>
      </c>
      <c r="AQ21" s="36">
        <v>3.2610000000000001</v>
      </c>
      <c r="AR21" s="36">
        <v>1.2451593137254888</v>
      </c>
      <c r="AS21" s="37">
        <v>0.89300000000000002</v>
      </c>
      <c r="AT21" s="32"/>
      <c r="AU21" s="33"/>
      <c r="AV21" s="33"/>
      <c r="AW21" s="34"/>
    </row>
    <row r="22" spans="1:49" x14ac:dyDescent="0.25">
      <c r="A22" s="31">
        <v>2009</v>
      </c>
      <c r="B22" s="32"/>
      <c r="C22" s="33"/>
      <c r="D22" s="33"/>
      <c r="E22" s="34"/>
      <c r="F22" s="32"/>
      <c r="G22" s="33"/>
      <c r="H22" s="33"/>
      <c r="I22" s="34"/>
      <c r="J22" s="32"/>
      <c r="K22" s="33"/>
      <c r="L22" s="33"/>
      <c r="M22" s="34"/>
      <c r="N22" s="32"/>
      <c r="O22" s="33"/>
      <c r="P22" s="33"/>
      <c r="Q22" s="34"/>
      <c r="R22" s="32"/>
      <c r="S22" s="33"/>
      <c r="T22" s="33"/>
      <c r="U22" s="34"/>
      <c r="V22" s="35">
        <v>4.1020000000000003</v>
      </c>
      <c r="W22" s="36">
        <v>13.461</v>
      </c>
      <c r="X22" s="36">
        <v>8.1758999999999968</v>
      </c>
      <c r="Y22" s="37">
        <v>7.6820000000000004</v>
      </c>
      <c r="Z22" s="32">
        <v>4.5190000000000001</v>
      </c>
      <c r="AA22" s="33">
        <v>16.713000000000001</v>
      </c>
      <c r="AB22" s="33">
        <v>10.016638440860218</v>
      </c>
      <c r="AC22" s="34">
        <v>9.6690000000000005</v>
      </c>
      <c r="AD22" s="32">
        <v>5.2439999999999998</v>
      </c>
      <c r="AE22" s="33">
        <v>16.617999999999999</v>
      </c>
      <c r="AF22" s="33">
        <v>10.303743279569902</v>
      </c>
      <c r="AG22" s="34">
        <v>9.8659999999999997</v>
      </c>
      <c r="AH22" s="32">
        <v>3.6829999999999998</v>
      </c>
      <c r="AI22" s="33">
        <v>14.516999999999999</v>
      </c>
      <c r="AJ22" s="33">
        <v>8.7872374999999892</v>
      </c>
      <c r="AK22" s="34">
        <v>8.3819999999999997</v>
      </c>
      <c r="AL22" s="32">
        <v>0.121</v>
      </c>
      <c r="AM22" s="33">
        <v>7.9829999999999997</v>
      </c>
      <c r="AN22" s="33">
        <v>3.1416317204301105</v>
      </c>
      <c r="AO22" s="34">
        <v>3.1549999999999998</v>
      </c>
      <c r="AP22" s="35">
        <v>0.01</v>
      </c>
      <c r="AQ22" s="36">
        <v>4.7270000000000003</v>
      </c>
      <c r="AR22" s="36">
        <v>0.81463480392156129</v>
      </c>
      <c r="AS22" s="37">
        <v>0.23200000000000001</v>
      </c>
      <c r="AT22" s="32"/>
      <c r="AU22" s="33"/>
      <c r="AV22" s="33"/>
      <c r="AW22" s="34"/>
    </row>
    <row r="23" spans="1:49" x14ac:dyDescent="0.25">
      <c r="A23" s="31">
        <v>2010</v>
      </c>
      <c r="B23" s="32"/>
      <c r="C23" s="33"/>
      <c r="D23" s="33"/>
      <c r="E23" s="34"/>
      <c r="F23" s="32"/>
      <c r="G23" s="33"/>
      <c r="H23" s="33"/>
      <c r="I23" s="34"/>
      <c r="J23" s="32"/>
      <c r="K23" s="33"/>
      <c r="L23" s="33"/>
      <c r="M23" s="34"/>
      <c r="N23" s="106"/>
      <c r="O23" s="36">
        <v>7.5819999999999999</v>
      </c>
      <c r="P23" s="36">
        <v>1.5829702380952382</v>
      </c>
      <c r="Q23" s="37">
        <v>1.548</v>
      </c>
      <c r="R23" s="32">
        <v>0.121</v>
      </c>
      <c r="S23" s="33">
        <v>10.553000000000001</v>
      </c>
      <c r="T23" s="33">
        <v>3.8030275537634419</v>
      </c>
      <c r="U23" s="34">
        <v>3.5779999999999998</v>
      </c>
      <c r="V23" s="32">
        <v>2.1949999999999998</v>
      </c>
      <c r="W23" s="33">
        <v>12.787000000000001</v>
      </c>
      <c r="X23" s="33">
        <v>5.7782743055555406</v>
      </c>
      <c r="Y23" s="34">
        <v>5.2439999999999998</v>
      </c>
      <c r="Z23" s="32">
        <v>4.6230000000000002</v>
      </c>
      <c r="AA23" s="33">
        <v>16.523</v>
      </c>
      <c r="AB23" s="33">
        <v>9.8912486559139534</v>
      </c>
      <c r="AC23" s="34">
        <v>9.5709999999999997</v>
      </c>
      <c r="AD23" s="32">
        <v>5.45</v>
      </c>
      <c r="AE23" s="33">
        <v>16.427</v>
      </c>
      <c r="AF23" s="33">
        <v>10.075165322580613</v>
      </c>
      <c r="AG23" s="34">
        <v>9.5709999999999997</v>
      </c>
      <c r="AH23" s="35">
        <v>1.2210000000000001</v>
      </c>
      <c r="AI23" s="36">
        <v>14.420999999999999</v>
      </c>
      <c r="AJ23" s="36">
        <v>7.1828939393939546</v>
      </c>
      <c r="AK23" s="37">
        <v>6.8769999999999998</v>
      </c>
      <c r="AL23" s="35">
        <v>0.121</v>
      </c>
      <c r="AM23" s="36">
        <v>9.8659999999999997</v>
      </c>
      <c r="AN23" s="36">
        <v>4.1461266025640864</v>
      </c>
      <c r="AO23" s="37">
        <v>3.6829999999999998</v>
      </c>
      <c r="AP23" s="35">
        <v>0.78400000000000003</v>
      </c>
      <c r="AQ23" s="36">
        <v>5.2439999999999998</v>
      </c>
      <c r="AR23" s="36">
        <v>2.6163541666666665</v>
      </c>
      <c r="AS23" s="37">
        <v>2.3029999999999999</v>
      </c>
      <c r="AT23" s="32"/>
      <c r="AU23" s="33"/>
      <c r="AV23" s="33"/>
      <c r="AW23" s="34"/>
    </row>
    <row r="24" spans="1:49" x14ac:dyDescent="0.25">
      <c r="A24" s="31">
        <v>2015</v>
      </c>
      <c r="B24" s="32"/>
      <c r="C24" s="33"/>
      <c r="D24" s="33"/>
      <c r="E24" s="34"/>
      <c r="F24" s="32"/>
      <c r="G24" s="33"/>
      <c r="H24" s="33"/>
      <c r="I24" s="34"/>
      <c r="J24" s="32"/>
      <c r="K24" s="33"/>
      <c r="L24" s="33"/>
      <c r="M24" s="34"/>
      <c r="N24" s="32"/>
      <c r="O24" s="33"/>
      <c r="P24" s="33"/>
      <c r="Q24" s="34"/>
      <c r="R24" s="32"/>
      <c r="S24" s="33"/>
      <c r="T24" s="33"/>
      <c r="U24" s="34"/>
      <c r="V24" s="35"/>
      <c r="W24" s="36"/>
      <c r="X24" s="36"/>
      <c r="Y24" s="37"/>
      <c r="Z24" s="32"/>
      <c r="AA24" s="33"/>
      <c r="AB24" s="33"/>
      <c r="AC24" s="34"/>
      <c r="AD24" s="32">
        <v>6.0640000000000001</v>
      </c>
      <c r="AE24" s="33">
        <v>16.427</v>
      </c>
      <c r="AF24" s="33">
        <v>9.9542173611111036</v>
      </c>
      <c r="AG24" s="34">
        <v>9.6690000000000005</v>
      </c>
      <c r="AH24" s="32">
        <v>3.6829999999999998</v>
      </c>
      <c r="AI24" s="33">
        <v>14.23</v>
      </c>
      <c r="AJ24" s="33">
        <v>8.0419111111111032</v>
      </c>
      <c r="AK24" s="34">
        <v>7.782</v>
      </c>
      <c r="AL24" s="32">
        <v>3.5779999999999998</v>
      </c>
      <c r="AM24" s="33">
        <v>10.846</v>
      </c>
      <c r="AN24" s="33">
        <v>7.0900666666666732</v>
      </c>
      <c r="AO24" s="34">
        <v>7.28</v>
      </c>
      <c r="AP24" s="35"/>
      <c r="AQ24" s="36"/>
      <c r="AR24" s="36"/>
      <c r="AS24" s="37"/>
      <c r="AT24" s="32"/>
      <c r="AU24" s="33"/>
      <c r="AV24" s="33"/>
      <c r="AW24" s="34"/>
    </row>
    <row r="25" spans="1:49" x14ac:dyDescent="0.25">
      <c r="A25" s="31">
        <v>2016</v>
      </c>
      <c r="B25" s="32"/>
      <c r="C25" s="33"/>
      <c r="D25" s="33"/>
      <c r="E25" s="34"/>
      <c r="F25" s="32"/>
      <c r="G25" s="33"/>
      <c r="H25" s="33"/>
      <c r="I25" s="34"/>
      <c r="J25" s="32"/>
      <c r="K25" s="33"/>
      <c r="L25" s="33"/>
      <c r="M25" s="34"/>
      <c r="N25" s="32"/>
      <c r="O25" s="33"/>
      <c r="P25" s="33"/>
      <c r="Q25" s="34"/>
      <c r="R25" s="32"/>
      <c r="S25" s="33"/>
      <c r="T25" s="33"/>
      <c r="U25" s="34"/>
      <c r="V25" s="35">
        <v>4.3109999999999999</v>
      </c>
      <c r="W25" s="36">
        <v>16.902999999999999</v>
      </c>
      <c r="X25" s="36">
        <v>10.483145833333337</v>
      </c>
      <c r="Y25" s="37">
        <v>10.259</v>
      </c>
      <c r="Z25" s="32">
        <v>5.3470000000000004</v>
      </c>
      <c r="AA25" s="33">
        <v>18.236000000000001</v>
      </c>
      <c r="AB25" s="33">
        <v>11.038330645161258</v>
      </c>
      <c r="AC25" s="34">
        <v>10.553000000000001</v>
      </c>
      <c r="AD25" s="32">
        <v>4.9340000000000002</v>
      </c>
      <c r="AE25" s="33">
        <v>17.379000000000001</v>
      </c>
      <c r="AF25" s="33">
        <v>10.589033602150531</v>
      </c>
      <c r="AG25" s="34">
        <v>10.259</v>
      </c>
      <c r="AH25" s="32">
        <v>3.2610000000000001</v>
      </c>
      <c r="AI25" s="33">
        <v>14.420999999999999</v>
      </c>
      <c r="AJ25" s="33">
        <v>7.6775340277777877</v>
      </c>
      <c r="AK25" s="34">
        <v>7.3810000000000002</v>
      </c>
      <c r="AL25" s="32">
        <v>0.56299999999999994</v>
      </c>
      <c r="AM25" s="33">
        <v>9.4719999999999995</v>
      </c>
      <c r="AN25" s="33">
        <v>4.3980638440860105</v>
      </c>
      <c r="AO25" s="34">
        <v>4.3109999999999999</v>
      </c>
      <c r="AP25" s="35"/>
      <c r="AQ25" s="36"/>
      <c r="AR25" s="36"/>
      <c r="AS25" s="37"/>
      <c r="AT25" s="32"/>
      <c r="AU25" s="33"/>
      <c r="AV25" s="33"/>
      <c r="AW25" s="34"/>
    </row>
    <row r="26" spans="1:49" x14ac:dyDescent="0.25">
      <c r="A26" s="31">
        <v>2018</v>
      </c>
      <c r="B26" s="32"/>
      <c r="C26" s="33"/>
      <c r="D26" s="33"/>
      <c r="E26" s="34"/>
      <c r="F26" s="32"/>
      <c r="G26" s="33"/>
      <c r="H26" s="33"/>
      <c r="I26" s="34"/>
      <c r="J26" s="32"/>
      <c r="K26" s="33"/>
      <c r="L26" s="33"/>
      <c r="M26" s="34"/>
      <c r="N26" s="32"/>
      <c r="O26" s="33"/>
      <c r="P26" s="33"/>
      <c r="Q26" s="34"/>
      <c r="R26" s="32"/>
      <c r="S26" s="33"/>
      <c r="T26" s="33"/>
      <c r="U26" s="34"/>
      <c r="V26" s="32"/>
      <c r="W26" s="33"/>
      <c r="X26" s="33"/>
      <c r="Y26" s="34"/>
      <c r="Z26" s="35">
        <v>6.5730000000000004</v>
      </c>
      <c r="AA26" s="36">
        <v>16.713000000000001</v>
      </c>
      <c r="AB26" s="36">
        <v>11.265636666666641</v>
      </c>
      <c r="AC26" s="37">
        <v>10.846</v>
      </c>
      <c r="AD26" s="32">
        <v>4.9340000000000002</v>
      </c>
      <c r="AE26" s="33">
        <v>16.902999999999999</v>
      </c>
      <c r="AF26" s="33">
        <v>10.149311827956952</v>
      </c>
      <c r="AG26" s="34">
        <v>9.6690000000000005</v>
      </c>
      <c r="AH26" s="32">
        <v>1.764</v>
      </c>
      <c r="AI26" s="33">
        <v>13.942</v>
      </c>
      <c r="AJ26" s="33">
        <v>7.0373687500000006</v>
      </c>
      <c r="AK26" s="34">
        <v>6.8769999999999998</v>
      </c>
      <c r="AL26" s="32">
        <v>0.01</v>
      </c>
      <c r="AM26" s="33">
        <v>9.7680000000000007</v>
      </c>
      <c r="AN26" s="33">
        <v>3.9700073924731152</v>
      </c>
      <c r="AO26" s="34">
        <v>3.9980000000000002</v>
      </c>
      <c r="AP26" s="32"/>
      <c r="AQ26" s="33"/>
      <c r="AR26" s="33"/>
      <c r="AS26" s="34"/>
      <c r="AT26" s="32"/>
      <c r="AU26" s="33"/>
      <c r="AV26" s="33"/>
      <c r="AW26" s="34"/>
    </row>
    <row r="27" spans="1:49" x14ac:dyDescent="0.25">
      <c r="A27" s="31">
        <v>2019</v>
      </c>
      <c r="B27" s="32"/>
      <c r="C27" s="33"/>
      <c r="D27" s="33"/>
      <c r="E27" s="34"/>
      <c r="F27" s="32"/>
      <c r="G27" s="33"/>
      <c r="H27" s="33"/>
      <c r="I27" s="34"/>
      <c r="J27" s="32"/>
      <c r="K27" s="33"/>
      <c r="L27" s="33"/>
      <c r="M27" s="34"/>
      <c r="N27" s="32"/>
      <c r="O27" s="33"/>
      <c r="P27" s="33"/>
      <c r="Q27" s="34"/>
      <c r="R27" s="32"/>
      <c r="S27" s="33"/>
      <c r="T27" s="33"/>
      <c r="U27" s="34"/>
      <c r="V27" s="35">
        <v>2.5169999999999999</v>
      </c>
      <c r="W27" s="36">
        <v>11.430999999999999</v>
      </c>
      <c r="X27" s="36">
        <v>6.2400019841269749</v>
      </c>
      <c r="Y27" s="37">
        <v>5.7569999999999997</v>
      </c>
      <c r="Z27" s="35">
        <v>5.6550000000000002</v>
      </c>
      <c r="AA27" s="36">
        <v>16.236999999999998</v>
      </c>
      <c r="AB27" s="36">
        <v>10.510012310606031</v>
      </c>
      <c r="AC27" s="37">
        <v>10.112</v>
      </c>
      <c r="AD27" s="32">
        <v>5.7569999999999997</v>
      </c>
      <c r="AE27" s="33">
        <v>16.523</v>
      </c>
      <c r="AF27" s="33">
        <v>10.611711021505332</v>
      </c>
      <c r="AG27" s="34">
        <v>10.161</v>
      </c>
      <c r="AH27" s="32">
        <v>0.34300000000000003</v>
      </c>
      <c r="AI27" s="33">
        <v>15.282</v>
      </c>
      <c r="AJ27" s="33">
        <v>7.7434236111111208</v>
      </c>
      <c r="AK27" s="34">
        <v>7.3810000000000002</v>
      </c>
      <c r="AL27" s="32">
        <v>0.01</v>
      </c>
      <c r="AM27" s="33">
        <v>7.782</v>
      </c>
      <c r="AN27" s="33">
        <v>2.1159348118279877</v>
      </c>
      <c r="AO27" s="34">
        <v>1.98</v>
      </c>
      <c r="AP27" s="32"/>
      <c r="AQ27" s="33"/>
      <c r="AR27" s="33"/>
      <c r="AS27" s="34"/>
      <c r="AT27" s="32"/>
      <c r="AU27" s="33"/>
      <c r="AV27" s="33"/>
      <c r="AW27" s="34"/>
    </row>
    <row r="28" spans="1:49" x14ac:dyDescent="0.25">
      <c r="A28" s="31">
        <v>2020</v>
      </c>
      <c r="B28" s="32"/>
      <c r="C28" s="33"/>
      <c r="D28" s="33"/>
      <c r="E28" s="34"/>
      <c r="F28" s="32"/>
      <c r="G28" s="33"/>
      <c r="H28" s="33"/>
      <c r="I28" s="34"/>
      <c r="J28" s="32"/>
      <c r="K28" s="33"/>
      <c r="L28" s="33"/>
      <c r="M28" s="34"/>
      <c r="N28" s="32"/>
      <c r="O28" s="33"/>
      <c r="P28" s="33"/>
      <c r="Q28" s="34"/>
      <c r="R28" s="32"/>
      <c r="S28" s="33"/>
      <c r="T28" s="33"/>
      <c r="U28" s="34"/>
      <c r="V28" s="35">
        <v>1.8720000000000001</v>
      </c>
      <c r="W28" s="36">
        <v>14.516999999999999</v>
      </c>
      <c r="X28" s="36">
        <v>7.1474195075757514</v>
      </c>
      <c r="Y28" s="37">
        <v>6.7750000000000004</v>
      </c>
      <c r="Z28" s="32">
        <v>4.2069999999999999</v>
      </c>
      <c r="AA28" s="33">
        <v>17.475000000000001</v>
      </c>
      <c r="AB28" s="33">
        <v>10.317453629032213</v>
      </c>
      <c r="AC28" s="34">
        <v>9.9649999999999999</v>
      </c>
      <c r="AD28" s="32">
        <v>6.2679999999999998</v>
      </c>
      <c r="AE28" s="33">
        <v>17.664999999999999</v>
      </c>
      <c r="AF28" s="33">
        <v>11.154580645161243</v>
      </c>
      <c r="AG28" s="34">
        <v>10.651</v>
      </c>
      <c r="AH28" s="32">
        <v>2.8370000000000002</v>
      </c>
      <c r="AI28" s="33">
        <v>15.569000000000001</v>
      </c>
      <c r="AJ28" s="33">
        <v>7.8860395833333277</v>
      </c>
      <c r="AK28" s="34">
        <v>7.3810000000000002</v>
      </c>
      <c r="AL28" s="32">
        <v>0.121</v>
      </c>
      <c r="AM28" s="33">
        <v>10.553000000000001</v>
      </c>
      <c r="AN28" s="33">
        <v>4.0615376344085989</v>
      </c>
      <c r="AO28" s="34">
        <v>4.1020000000000003</v>
      </c>
      <c r="AP28" s="32"/>
      <c r="AQ28" s="33"/>
      <c r="AR28" s="33"/>
      <c r="AS28" s="34"/>
      <c r="AT28" s="32"/>
      <c r="AU28" s="33"/>
      <c r="AV28" s="33"/>
      <c r="AW28" s="34"/>
    </row>
    <row r="29" spans="1:49" x14ac:dyDescent="0.25">
      <c r="A29" s="31">
        <v>2021</v>
      </c>
      <c r="B29" s="32"/>
      <c r="C29" s="33"/>
      <c r="D29" s="33"/>
      <c r="E29" s="34"/>
      <c r="F29" s="32"/>
      <c r="G29" s="33"/>
      <c r="H29" s="33"/>
      <c r="I29" s="34"/>
      <c r="J29" s="32"/>
      <c r="K29" s="33"/>
      <c r="L29" s="33"/>
      <c r="M29" s="34"/>
      <c r="N29" s="32"/>
      <c r="O29" s="33"/>
      <c r="P29" s="33"/>
      <c r="Q29" s="34"/>
      <c r="R29" s="35">
        <v>1.0029999999999999</v>
      </c>
      <c r="S29" s="36">
        <v>12.11</v>
      </c>
      <c r="T29" s="36">
        <v>5.5636924603174647</v>
      </c>
      <c r="U29" s="37">
        <v>4.9855</v>
      </c>
      <c r="V29" s="32">
        <v>2.8370000000000002</v>
      </c>
      <c r="W29" s="33">
        <v>18.995999999999999</v>
      </c>
      <c r="X29" s="33">
        <v>9.9546368055555305</v>
      </c>
      <c r="Y29" s="34">
        <v>9.5709999999999997</v>
      </c>
      <c r="Z29" s="32">
        <v>7.6820000000000004</v>
      </c>
      <c r="AA29" s="33">
        <v>19.853000000000002</v>
      </c>
      <c r="AB29" s="33">
        <v>12.601905241935448</v>
      </c>
      <c r="AC29" s="34">
        <v>12.11</v>
      </c>
      <c r="AD29" s="32">
        <v>4.6230000000000002</v>
      </c>
      <c r="AE29" s="33">
        <v>19.757999999999999</v>
      </c>
      <c r="AF29" s="33">
        <v>11.124030241935454</v>
      </c>
      <c r="AG29" s="34">
        <v>10.846</v>
      </c>
      <c r="AH29" s="35">
        <v>3.472</v>
      </c>
      <c r="AI29" s="36">
        <v>15.664</v>
      </c>
      <c r="AJ29" s="36">
        <v>8.7848111979166603</v>
      </c>
      <c r="AK29" s="37">
        <v>8.3819999999999997</v>
      </c>
      <c r="AL29" s="32"/>
      <c r="AM29" s="33"/>
      <c r="AN29" s="33"/>
      <c r="AO29" s="34"/>
      <c r="AP29" s="32"/>
      <c r="AQ29" s="33"/>
      <c r="AR29" s="33"/>
      <c r="AS29" s="34"/>
      <c r="AT29" s="32"/>
      <c r="AU29" s="33"/>
      <c r="AV29" s="33"/>
      <c r="AW29" s="34"/>
    </row>
    <row r="30" spans="1:49" x14ac:dyDescent="0.25">
      <c r="A30" s="115" t="s">
        <v>711</v>
      </c>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30"/>
    </row>
    <row r="31" spans="1:49" x14ac:dyDescent="0.25">
      <c r="A31" s="31">
        <v>2010</v>
      </c>
      <c r="B31" s="32"/>
      <c r="C31" s="33"/>
      <c r="D31" s="33"/>
      <c r="E31" s="34"/>
      <c r="F31" s="32"/>
      <c r="G31" s="33"/>
      <c r="H31" s="33"/>
      <c r="I31" s="34"/>
      <c r="J31" s="32"/>
      <c r="K31" s="33"/>
      <c r="L31" s="33"/>
      <c r="M31" s="34"/>
      <c r="N31" s="32"/>
      <c r="O31" s="33"/>
      <c r="P31" s="33"/>
      <c r="Q31" s="34"/>
      <c r="R31" s="35">
        <v>0.121</v>
      </c>
      <c r="S31" s="36">
        <v>10.259</v>
      </c>
      <c r="T31" s="36">
        <v>3.9041458333333288</v>
      </c>
      <c r="U31" s="37">
        <v>3.6829999999999998</v>
      </c>
      <c r="V31" s="32">
        <v>3.5779999999999998</v>
      </c>
      <c r="W31" s="33">
        <v>12.207000000000001</v>
      </c>
      <c r="X31" s="33">
        <v>5.7332090277777654</v>
      </c>
      <c r="Y31" s="34">
        <v>5.0369999999999999</v>
      </c>
      <c r="Z31" s="32">
        <v>4.7270000000000003</v>
      </c>
      <c r="AA31" s="33">
        <v>16.140999999999998</v>
      </c>
      <c r="AB31" s="33">
        <v>9.9403279569892273</v>
      </c>
      <c r="AC31" s="34">
        <v>9.6690000000000005</v>
      </c>
      <c r="AD31" s="32">
        <v>5.86</v>
      </c>
      <c r="AE31" s="33">
        <v>15.569000000000001</v>
      </c>
      <c r="AF31" s="33">
        <v>10.097493951612883</v>
      </c>
      <c r="AG31" s="34">
        <v>9.6690000000000005</v>
      </c>
      <c r="AH31" s="32">
        <v>3.7879999999999998</v>
      </c>
      <c r="AI31" s="33">
        <v>13.558</v>
      </c>
      <c r="AJ31" s="33">
        <v>7.581347916666668</v>
      </c>
      <c r="AK31" s="34">
        <v>7.28</v>
      </c>
      <c r="AL31" s="32">
        <v>0.34300000000000003</v>
      </c>
      <c r="AM31" s="33">
        <v>11.236000000000001</v>
      </c>
      <c r="AN31" s="33">
        <v>4.7591404569892193</v>
      </c>
      <c r="AO31" s="34">
        <v>4.6230000000000002</v>
      </c>
      <c r="AP31" s="35">
        <v>0.89300000000000002</v>
      </c>
      <c r="AQ31" s="36">
        <v>4.9340000000000002</v>
      </c>
      <c r="AR31" s="36">
        <v>2.7492916666666649</v>
      </c>
      <c r="AS31" s="37">
        <v>2.8370000000000002</v>
      </c>
      <c r="AT31" s="32"/>
      <c r="AU31" s="33"/>
      <c r="AV31" s="33"/>
      <c r="AW31" s="34"/>
    </row>
    <row r="32" spans="1:49" x14ac:dyDescent="0.25">
      <c r="A32" s="31">
        <v>2011</v>
      </c>
      <c r="B32" s="32"/>
      <c r="C32" s="33"/>
      <c r="D32" s="33"/>
      <c r="E32" s="34"/>
      <c r="F32" s="32"/>
      <c r="G32" s="33"/>
      <c r="H32" s="33"/>
      <c r="I32" s="34"/>
      <c r="J32" s="32"/>
      <c r="K32" s="33"/>
      <c r="L32" s="33"/>
      <c r="M32" s="34"/>
      <c r="N32" s="35">
        <v>0.01</v>
      </c>
      <c r="O32" s="36">
        <v>6.0640000000000001</v>
      </c>
      <c r="P32" s="36">
        <v>1.8407895833333372</v>
      </c>
      <c r="Q32" s="37">
        <v>1.548</v>
      </c>
      <c r="R32" s="32">
        <v>0.34300000000000003</v>
      </c>
      <c r="S32" s="33">
        <v>8.1820000000000004</v>
      </c>
      <c r="T32" s="33">
        <v>3.8020241935483554</v>
      </c>
      <c r="U32" s="34">
        <v>3.7879999999999998</v>
      </c>
      <c r="V32" s="32">
        <v>1.956</v>
      </c>
      <c r="W32" s="33">
        <v>9.3079999999999998</v>
      </c>
      <c r="X32" s="33">
        <v>5.1147663811067376</v>
      </c>
      <c r="Y32" s="34">
        <v>4.8049999999999997</v>
      </c>
      <c r="Z32" s="32">
        <v>4.0759999999999996</v>
      </c>
      <c r="AA32" s="33">
        <v>14.706</v>
      </c>
      <c r="AB32" s="33">
        <v>8.6933762043468406</v>
      </c>
      <c r="AC32" s="34">
        <v>8.3149999999999995</v>
      </c>
      <c r="AD32" s="32">
        <v>5.86</v>
      </c>
      <c r="AE32" s="33">
        <v>15.378</v>
      </c>
      <c r="AF32" s="33">
        <v>9.981731854838678</v>
      </c>
      <c r="AG32" s="34">
        <v>9.6690000000000005</v>
      </c>
      <c r="AH32" s="32">
        <v>4.2069999999999999</v>
      </c>
      <c r="AI32" s="33">
        <v>12.593999999999999</v>
      </c>
      <c r="AJ32" s="33">
        <v>8.0724361111110898</v>
      </c>
      <c r="AK32" s="34">
        <v>7.9829999999999997</v>
      </c>
      <c r="AL32" s="32">
        <v>0.01</v>
      </c>
      <c r="AM32" s="33">
        <v>10.259</v>
      </c>
      <c r="AN32" s="33">
        <v>4.2606989247311606</v>
      </c>
      <c r="AO32" s="34">
        <v>4.3109999999999999</v>
      </c>
      <c r="AP32" s="35">
        <v>0.01</v>
      </c>
      <c r="AQ32" s="36">
        <v>2.9430000000000001</v>
      </c>
      <c r="AR32" s="36">
        <v>0.29792274052477569</v>
      </c>
      <c r="AS32" s="37">
        <v>0.121</v>
      </c>
      <c r="AT32" s="32">
        <v>0.01</v>
      </c>
      <c r="AU32" s="33">
        <v>0.34300000000000003</v>
      </c>
      <c r="AV32" s="33">
        <v>6.6022177419354441E-2</v>
      </c>
      <c r="AW32" s="34">
        <v>0.01</v>
      </c>
    </row>
    <row r="33" spans="1:49" x14ac:dyDescent="0.25">
      <c r="A33" s="31">
        <v>2012</v>
      </c>
      <c r="B33" s="32">
        <v>0.01</v>
      </c>
      <c r="C33" s="33">
        <v>0.45300000000000001</v>
      </c>
      <c r="D33" s="33">
        <v>0.13353158602150586</v>
      </c>
      <c r="E33" s="34">
        <v>0.121</v>
      </c>
      <c r="F33" s="32">
        <v>0.01</v>
      </c>
      <c r="G33" s="33">
        <v>0.89300000000000002</v>
      </c>
      <c r="H33" s="33">
        <v>0.31691235632183834</v>
      </c>
      <c r="I33" s="34">
        <v>0.23200000000000001</v>
      </c>
      <c r="J33" s="32">
        <v>0.01</v>
      </c>
      <c r="K33" s="33">
        <v>3.0489999999999999</v>
      </c>
      <c r="L33" s="33">
        <v>0.60250806451612471</v>
      </c>
      <c r="M33" s="34">
        <v>0.45300000000000001</v>
      </c>
      <c r="N33" s="32">
        <v>0.01</v>
      </c>
      <c r="O33" s="33">
        <v>6.7750000000000004</v>
      </c>
      <c r="P33" s="33">
        <v>2.5143465277777843</v>
      </c>
      <c r="Q33" s="34">
        <v>2.41</v>
      </c>
      <c r="R33" s="32">
        <v>0.89300000000000002</v>
      </c>
      <c r="S33" s="33">
        <v>9.7680000000000007</v>
      </c>
      <c r="T33" s="33">
        <v>4.3830033602150582</v>
      </c>
      <c r="U33" s="34">
        <v>3.9980000000000002</v>
      </c>
      <c r="V33" s="32">
        <v>1.98</v>
      </c>
      <c r="W33" s="33">
        <v>12.882999999999999</v>
      </c>
      <c r="X33" s="33">
        <v>6.4818048611110957</v>
      </c>
      <c r="Y33" s="34">
        <v>5.9619999999999997</v>
      </c>
      <c r="Z33" s="32">
        <v>4.8310000000000004</v>
      </c>
      <c r="AA33" s="33">
        <v>16.617999999999999</v>
      </c>
      <c r="AB33" s="33">
        <v>10.716844758064461</v>
      </c>
      <c r="AC33" s="34">
        <v>10.356999999999999</v>
      </c>
      <c r="AD33" s="32">
        <v>5.0369999999999999</v>
      </c>
      <c r="AE33" s="33">
        <v>16.523</v>
      </c>
      <c r="AF33" s="33">
        <v>10.230241935483852</v>
      </c>
      <c r="AG33" s="34">
        <v>10.013999999999999</v>
      </c>
      <c r="AH33" s="32">
        <v>3.472</v>
      </c>
      <c r="AI33" s="33">
        <v>12.98</v>
      </c>
      <c r="AJ33" s="33">
        <v>7.7696111111110859</v>
      </c>
      <c r="AK33" s="34">
        <v>7.6319999999999997</v>
      </c>
      <c r="AL33" s="32">
        <v>0.01</v>
      </c>
      <c r="AM33" s="33">
        <v>10.553000000000001</v>
      </c>
      <c r="AN33" s="33">
        <v>3.4017889784946274</v>
      </c>
      <c r="AO33" s="34">
        <v>3.2610000000000001</v>
      </c>
      <c r="AP33" s="32"/>
      <c r="AQ33" s="33"/>
      <c r="AR33" s="33"/>
      <c r="AS33" s="34"/>
      <c r="AT33" s="32"/>
      <c r="AU33" s="33"/>
      <c r="AV33" s="33"/>
      <c r="AW33" s="34"/>
    </row>
    <row r="34" spans="1:49" x14ac:dyDescent="0.25">
      <c r="A34" s="31">
        <v>2015</v>
      </c>
      <c r="B34" s="32"/>
      <c r="C34" s="33"/>
      <c r="D34" s="33"/>
      <c r="E34" s="34"/>
      <c r="F34" s="32"/>
      <c r="G34" s="33"/>
      <c r="H34" s="33"/>
      <c r="I34" s="34"/>
      <c r="J34" s="32"/>
      <c r="K34" s="33"/>
      <c r="L34" s="33"/>
      <c r="M34" s="34"/>
      <c r="N34" s="32"/>
      <c r="O34" s="33"/>
      <c r="P34" s="33"/>
      <c r="Q34" s="34"/>
      <c r="R34" s="32"/>
      <c r="S34" s="33"/>
      <c r="T34" s="33"/>
      <c r="U34" s="34"/>
      <c r="V34" s="32"/>
      <c r="W34" s="33"/>
      <c r="X34" s="33"/>
      <c r="Y34" s="34"/>
      <c r="Z34" s="32"/>
      <c r="AA34" s="33"/>
      <c r="AB34" s="33"/>
      <c r="AC34" s="34"/>
      <c r="AD34" s="32">
        <v>6.37</v>
      </c>
      <c r="AE34" s="33">
        <v>16.427</v>
      </c>
      <c r="AF34" s="33">
        <v>10.245208333333318</v>
      </c>
      <c r="AG34" s="34">
        <v>10.063000000000001</v>
      </c>
      <c r="AH34" s="32">
        <v>3.8929999999999998</v>
      </c>
      <c r="AI34" s="33">
        <v>14.324999999999999</v>
      </c>
      <c r="AJ34" s="33">
        <v>8.2694277777777643</v>
      </c>
      <c r="AK34" s="34">
        <v>8.0820000000000007</v>
      </c>
      <c r="AL34" s="32">
        <v>3.7879999999999998</v>
      </c>
      <c r="AM34" s="33">
        <v>10.944000000000001</v>
      </c>
      <c r="AN34" s="33">
        <v>7.3234916666666843</v>
      </c>
      <c r="AO34" s="34">
        <v>7.5819999999999999</v>
      </c>
      <c r="AP34" s="32"/>
      <c r="AQ34" s="33"/>
      <c r="AR34" s="33"/>
      <c r="AS34" s="34"/>
      <c r="AT34" s="32"/>
      <c r="AU34" s="33"/>
      <c r="AV34" s="33"/>
      <c r="AW34" s="34"/>
    </row>
    <row r="35" spans="1:49" x14ac:dyDescent="0.25">
      <c r="A35" s="115" t="s">
        <v>80</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30"/>
    </row>
    <row r="36" spans="1:49" x14ac:dyDescent="0.25">
      <c r="A36" s="31">
        <v>2007</v>
      </c>
      <c r="B36" s="32"/>
      <c r="C36" s="33"/>
      <c r="D36" s="33"/>
      <c r="E36" s="34"/>
      <c r="F36" s="32"/>
      <c r="G36" s="33"/>
      <c r="H36" s="33"/>
      <c r="I36" s="34"/>
      <c r="J36" s="32"/>
      <c r="K36" s="33"/>
      <c r="L36" s="33"/>
      <c r="M36" s="34"/>
      <c r="N36" s="32"/>
      <c r="O36" s="33"/>
      <c r="P36" s="33"/>
      <c r="Q36" s="34"/>
      <c r="R36" s="32"/>
      <c r="S36" s="33"/>
      <c r="T36" s="33"/>
      <c r="U36" s="34"/>
      <c r="V36" s="35">
        <v>4.7270000000000003</v>
      </c>
      <c r="W36" s="36">
        <v>16.713000000000001</v>
      </c>
      <c r="X36" s="36">
        <v>10.516403186274495</v>
      </c>
      <c r="Y36" s="37">
        <v>10.259</v>
      </c>
      <c r="Z36" s="32">
        <v>7.5819999999999999</v>
      </c>
      <c r="AA36" s="33">
        <v>19.853000000000002</v>
      </c>
      <c r="AB36" s="33">
        <v>13.655661290322559</v>
      </c>
      <c r="AC36" s="34">
        <v>13.461</v>
      </c>
      <c r="AD36" s="32">
        <v>6.8769999999999998</v>
      </c>
      <c r="AE36" s="33">
        <v>18.521000000000001</v>
      </c>
      <c r="AF36" s="33">
        <v>12.078626344085977</v>
      </c>
      <c r="AG36" s="34">
        <v>12.013</v>
      </c>
      <c r="AH36" s="32">
        <v>1.33</v>
      </c>
      <c r="AI36" s="33">
        <v>16.998999999999999</v>
      </c>
      <c r="AJ36" s="33">
        <v>8.3590874999999887</v>
      </c>
      <c r="AK36" s="34">
        <v>7.8819999999999997</v>
      </c>
      <c r="AL36" s="32">
        <v>0.01</v>
      </c>
      <c r="AM36" s="33">
        <v>8.3819999999999997</v>
      </c>
      <c r="AN36" s="33">
        <v>3.6353837365591368</v>
      </c>
      <c r="AO36" s="34">
        <v>3.5779999999999998</v>
      </c>
      <c r="AP36" s="35">
        <v>0.01</v>
      </c>
      <c r="AQ36" s="36">
        <v>3.1549999999999998</v>
      </c>
      <c r="AR36" s="36">
        <v>0.68537254901960609</v>
      </c>
      <c r="AS36" s="37">
        <v>0.34300000000000003</v>
      </c>
      <c r="AT36" s="32"/>
      <c r="AU36" s="33"/>
      <c r="AV36" s="33"/>
      <c r="AW36" s="34"/>
    </row>
    <row r="37" spans="1:49" x14ac:dyDescent="0.25">
      <c r="A37" s="31">
        <v>2010</v>
      </c>
      <c r="B37" s="32"/>
      <c r="C37" s="33"/>
      <c r="D37" s="33"/>
      <c r="E37" s="34"/>
      <c r="F37" s="32"/>
      <c r="G37" s="33"/>
      <c r="H37" s="33"/>
      <c r="I37" s="34"/>
      <c r="J37" s="35">
        <v>0.23200000000000001</v>
      </c>
      <c r="K37" s="36">
        <v>2.1949999999999998</v>
      </c>
      <c r="L37" s="36">
        <v>0.87055277777777429</v>
      </c>
      <c r="M37" s="37">
        <v>0.78400000000000003</v>
      </c>
      <c r="N37" s="32">
        <v>0.23200000000000001</v>
      </c>
      <c r="O37" s="33">
        <v>8.7789999999999999</v>
      </c>
      <c r="P37" s="33">
        <v>2.1336909722222273</v>
      </c>
      <c r="Q37" s="34">
        <v>1.6559999999999999</v>
      </c>
      <c r="R37" s="32">
        <v>0.23200000000000001</v>
      </c>
      <c r="S37" s="33">
        <v>12.013</v>
      </c>
      <c r="T37" s="33">
        <v>4.2102936827956894</v>
      </c>
      <c r="U37" s="34">
        <v>3.8929999999999998</v>
      </c>
      <c r="V37" s="32">
        <v>2.41</v>
      </c>
      <c r="W37" s="33">
        <v>13.654</v>
      </c>
      <c r="X37" s="33">
        <v>6.2640458333333289</v>
      </c>
      <c r="Y37" s="34">
        <v>5.6550000000000002</v>
      </c>
      <c r="Z37" s="32">
        <v>5.0369999999999999</v>
      </c>
      <c r="AA37" s="33">
        <v>17.475000000000001</v>
      </c>
      <c r="AB37" s="33">
        <v>10.746231182795663</v>
      </c>
      <c r="AC37" s="34">
        <v>10.553000000000001</v>
      </c>
      <c r="AD37" s="32">
        <v>6.0640000000000001</v>
      </c>
      <c r="AE37" s="33">
        <v>16.808</v>
      </c>
      <c r="AF37" s="33">
        <v>10.77239112903222</v>
      </c>
      <c r="AG37" s="34">
        <v>10.356999999999999</v>
      </c>
      <c r="AH37" s="32">
        <v>3.8929999999999998</v>
      </c>
      <c r="AI37" s="33">
        <v>13.846</v>
      </c>
      <c r="AJ37" s="33">
        <v>7.9661631944444293</v>
      </c>
      <c r="AK37" s="34">
        <v>7.8819999999999997</v>
      </c>
      <c r="AL37" s="32">
        <v>0.23200000000000001</v>
      </c>
      <c r="AM37" s="33">
        <v>10.846</v>
      </c>
      <c r="AN37" s="33">
        <v>4.8428548387096395</v>
      </c>
      <c r="AO37" s="34">
        <v>4.8310000000000004</v>
      </c>
      <c r="AP37" s="35">
        <v>0.78400000000000003</v>
      </c>
      <c r="AQ37" s="36">
        <v>4.5190000000000001</v>
      </c>
      <c r="AR37" s="36">
        <v>2.6940234374999967</v>
      </c>
      <c r="AS37" s="37">
        <v>2.8370000000000002</v>
      </c>
      <c r="AT37" s="32"/>
      <c r="AU37" s="33"/>
      <c r="AV37" s="33"/>
      <c r="AW37" s="34"/>
    </row>
    <row r="38" spans="1:49" x14ac:dyDescent="0.25">
      <c r="A38" s="31">
        <v>2011</v>
      </c>
      <c r="B38" s="32"/>
      <c r="C38" s="33"/>
      <c r="D38" s="33"/>
      <c r="E38" s="34"/>
      <c r="F38" s="32"/>
      <c r="G38" s="33"/>
      <c r="H38" s="33"/>
      <c r="I38" s="34"/>
      <c r="J38" s="32"/>
      <c r="K38" s="33"/>
      <c r="L38" s="33"/>
      <c r="M38" s="34"/>
      <c r="N38" s="35">
        <v>-0.10100000000000001</v>
      </c>
      <c r="O38" s="36">
        <v>6.4710000000000001</v>
      </c>
      <c r="P38" s="36">
        <v>1.6268354166666712</v>
      </c>
      <c r="Q38" s="37">
        <v>1.4390000000000001</v>
      </c>
      <c r="R38" s="32">
        <v>0.45300000000000001</v>
      </c>
      <c r="S38" s="33">
        <v>9.077</v>
      </c>
      <c r="T38" s="33">
        <v>3.9331733870967693</v>
      </c>
      <c r="U38" s="34">
        <v>3.5779999999999998</v>
      </c>
      <c r="V38" s="32">
        <v>2.1949999999999998</v>
      </c>
      <c r="W38" s="33">
        <v>10.356999999999999</v>
      </c>
      <c r="X38" s="33">
        <v>5.3935805555555447</v>
      </c>
      <c r="Y38" s="34">
        <v>5.0369999999999999</v>
      </c>
      <c r="Z38" s="32">
        <v>3.8929999999999998</v>
      </c>
      <c r="AA38" s="33">
        <v>15.282</v>
      </c>
      <c r="AB38" s="33">
        <v>9.1316572580644948</v>
      </c>
      <c r="AC38" s="34">
        <v>8.7789999999999999</v>
      </c>
      <c r="AD38" s="32">
        <v>6.2679999999999998</v>
      </c>
      <c r="AE38" s="33">
        <v>16.236999999999998</v>
      </c>
      <c r="AF38" s="33">
        <v>10.497648521505329</v>
      </c>
      <c r="AG38" s="34">
        <v>10.356999999999999</v>
      </c>
      <c r="AH38" s="32">
        <v>4.1020000000000003</v>
      </c>
      <c r="AI38" s="33">
        <v>13.173</v>
      </c>
      <c r="AJ38" s="33">
        <v>8.4244284722221963</v>
      </c>
      <c r="AK38" s="34">
        <v>8.5809999999999995</v>
      </c>
      <c r="AL38" s="32">
        <v>-0.10100000000000001</v>
      </c>
      <c r="AM38" s="33">
        <v>10.259</v>
      </c>
      <c r="AN38" s="33">
        <v>4.1785181451612834</v>
      </c>
      <c r="AO38" s="34">
        <v>4.415</v>
      </c>
      <c r="AP38" s="35">
        <v>-0.437</v>
      </c>
      <c r="AQ38" s="36">
        <v>2.5169999999999999</v>
      </c>
      <c r="AR38" s="36">
        <v>0.11844345238095136</v>
      </c>
      <c r="AS38" s="37">
        <v>0.01</v>
      </c>
      <c r="AT38" s="32"/>
      <c r="AU38" s="33"/>
      <c r="AV38" s="33"/>
      <c r="AW38" s="34"/>
    </row>
    <row r="39" spans="1:49" x14ac:dyDescent="0.25">
      <c r="A39" s="31">
        <v>2012</v>
      </c>
      <c r="B39" s="32"/>
      <c r="C39" s="33"/>
      <c r="D39" s="33"/>
      <c r="E39" s="34"/>
      <c r="F39" s="32"/>
      <c r="G39" s="33"/>
      <c r="H39" s="33"/>
      <c r="I39" s="34"/>
      <c r="J39" s="32"/>
      <c r="K39" s="33"/>
      <c r="L39" s="33"/>
      <c r="M39" s="34"/>
      <c r="N39" s="35">
        <v>0.56299999999999994</v>
      </c>
      <c r="O39" s="36">
        <v>7.8819999999999997</v>
      </c>
      <c r="P39" s="36">
        <v>3.3319539473684263</v>
      </c>
      <c r="Q39" s="37">
        <v>2.8370000000000002</v>
      </c>
      <c r="R39" s="32">
        <v>1.0029999999999999</v>
      </c>
      <c r="S39" s="33">
        <v>10.063000000000001</v>
      </c>
      <c r="T39" s="33">
        <v>4.6909509408602119</v>
      </c>
      <c r="U39" s="34">
        <v>4.2069999999999999</v>
      </c>
      <c r="V39" s="32">
        <v>2.1949999999999998</v>
      </c>
      <c r="W39" s="33">
        <v>14.134</v>
      </c>
      <c r="X39" s="33">
        <v>6.8720687499999906</v>
      </c>
      <c r="Y39" s="34">
        <v>6.37</v>
      </c>
      <c r="Z39" s="32">
        <v>5.45</v>
      </c>
      <c r="AA39" s="33">
        <v>17.379000000000001</v>
      </c>
      <c r="AB39" s="33">
        <v>11.400020161290271</v>
      </c>
      <c r="AC39" s="34">
        <v>11.138999999999999</v>
      </c>
      <c r="AD39" s="32">
        <v>5.141</v>
      </c>
      <c r="AE39" s="33">
        <v>16.998999999999999</v>
      </c>
      <c r="AF39" s="33">
        <v>10.766657258064486</v>
      </c>
      <c r="AG39" s="34">
        <v>10.747999999999999</v>
      </c>
      <c r="AH39" s="32">
        <v>3.5779999999999998</v>
      </c>
      <c r="AI39" s="33">
        <v>13.75</v>
      </c>
      <c r="AJ39" s="33">
        <v>8.1955631944444303</v>
      </c>
      <c r="AK39" s="34">
        <v>8.3819999999999997</v>
      </c>
      <c r="AL39" s="32">
        <v>0.01</v>
      </c>
      <c r="AM39" s="33">
        <v>10.455</v>
      </c>
      <c r="AN39" s="33">
        <v>3.3758931451612932</v>
      </c>
      <c r="AO39" s="34">
        <v>3.367</v>
      </c>
      <c r="AP39" s="32"/>
      <c r="AQ39" s="33"/>
      <c r="AR39" s="33"/>
      <c r="AS39" s="34"/>
      <c r="AT39" s="32"/>
      <c r="AU39" s="33"/>
      <c r="AV39" s="33"/>
      <c r="AW39" s="34"/>
    </row>
    <row r="40" spans="1:49" x14ac:dyDescent="0.25">
      <c r="A40" s="31">
        <v>2013</v>
      </c>
      <c r="B40" s="32"/>
      <c r="C40" s="33"/>
      <c r="D40" s="33"/>
      <c r="E40" s="34"/>
      <c r="F40" s="32"/>
      <c r="G40" s="33"/>
      <c r="H40" s="33"/>
      <c r="I40" s="34"/>
      <c r="J40" s="32"/>
      <c r="K40" s="33"/>
      <c r="L40" s="33"/>
      <c r="M40" s="34"/>
      <c r="N40" s="32">
        <v>0.121</v>
      </c>
      <c r="O40" s="33">
        <v>10.553000000000001</v>
      </c>
      <c r="P40" s="33">
        <v>3.1715361111111187</v>
      </c>
      <c r="Q40" s="34">
        <v>2.73</v>
      </c>
      <c r="R40" s="32">
        <v>0.121</v>
      </c>
      <c r="S40" s="33">
        <v>11.041</v>
      </c>
      <c r="T40" s="33">
        <v>5.2740517473118267</v>
      </c>
      <c r="U40" s="34">
        <v>5.0369999999999999</v>
      </c>
      <c r="V40" s="32">
        <v>3.367</v>
      </c>
      <c r="W40" s="33">
        <v>18.616</v>
      </c>
      <c r="X40" s="33">
        <v>8.9032652777777574</v>
      </c>
      <c r="Y40" s="34">
        <v>8.4809999999999999</v>
      </c>
      <c r="Z40" s="32">
        <v>8.1820000000000004</v>
      </c>
      <c r="AA40" s="33">
        <v>18.806000000000001</v>
      </c>
      <c r="AB40" s="33">
        <v>13.04310282258065</v>
      </c>
      <c r="AC40" s="34">
        <v>12.98</v>
      </c>
      <c r="AD40" s="32">
        <v>7.3810000000000002</v>
      </c>
      <c r="AE40" s="33">
        <v>17.760000000000002</v>
      </c>
      <c r="AF40" s="33">
        <v>12.292967741935449</v>
      </c>
      <c r="AG40" s="34">
        <v>12.207000000000001</v>
      </c>
      <c r="AH40" s="32">
        <v>3.6829999999999998</v>
      </c>
      <c r="AI40" s="33">
        <v>16.045999999999999</v>
      </c>
      <c r="AJ40" s="33">
        <v>9.4520597222222182</v>
      </c>
      <c r="AK40" s="34">
        <v>9.6690000000000005</v>
      </c>
      <c r="AL40" s="32">
        <v>0.121</v>
      </c>
      <c r="AM40" s="33">
        <v>6.8769999999999998</v>
      </c>
      <c r="AN40" s="33">
        <v>2.9671364247311787</v>
      </c>
      <c r="AO40" s="34">
        <v>2.9430000000000001</v>
      </c>
      <c r="AP40" s="32">
        <v>0.121</v>
      </c>
      <c r="AQ40" s="33">
        <v>3.0489999999999999</v>
      </c>
      <c r="AR40" s="33">
        <v>0.45546048850573728</v>
      </c>
      <c r="AS40" s="34">
        <v>0.121</v>
      </c>
      <c r="AT40" s="32">
        <v>0.121</v>
      </c>
      <c r="AU40" s="33">
        <v>0.23200000000000001</v>
      </c>
      <c r="AV40" s="33">
        <v>0.13867943548387329</v>
      </c>
      <c r="AW40" s="34">
        <v>0.121</v>
      </c>
    </row>
    <row r="41" spans="1:49" x14ac:dyDescent="0.25">
      <c r="A41" s="31">
        <v>2014</v>
      </c>
      <c r="B41" s="32">
        <v>0.121</v>
      </c>
      <c r="C41" s="33">
        <v>0.23200000000000001</v>
      </c>
      <c r="D41" s="33">
        <v>0.12376008064516256</v>
      </c>
      <c r="E41" s="34">
        <v>0.121</v>
      </c>
      <c r="F41" s="32">
        <v>0.121</v>
      </c>
      <c r="G41" s="33">
        <v>0.23200000000000001</v>
      </c>
      <c r="H41" s="33">
        <v>0.131241071428572</v>
      </c>
      <c r="I41" s="34">
        <v>0.121</v>
      </c>
      <c r="J41" s="32">
        <v>0.121</v>
      </c>
      <c r="K41" s="33">
        <v>2.9430000000000001</v>
      </c>
      <c r="L41" s="33">
        <v>0.55681317204300929</v>
      </c>
      <c r="M41" s="34">
        <v>0.23200000000000001</v>
      </c>
      <c r="N41" s="32">
        <v>0.121</v>
      </c>
      <c r="O41" s="33">
        <v>9.2750000000000004</v>
      </c>
      <c r="P41" s="33">
        <v>2.6828388888888912</v>
      </c>
      <c r="Q41" s="34">
        <v>2.41</v>
      </c>
      <c r="R41" s="32">
        <v>1.4390000000000001</v>
      </c>
      <c r="S41" s="33">
        <v>9.9649999999999999</v>
      </c>
      <c r="T41" s="33">
        <v>4.7870490591397914</v>
      </c>
      <c r="U41" s="34">
        <v>4.3109999999999999</v>
      </c>
      <c r="V41" s="32">
        <v>3.2610000000000001</v>
      </c>
      <c r="W41" s="33">
        <v>13.076000000000001</v>
      </c>
      <c r="X41" s="33">
        <v>6.8553645833333094</v>
      </c>
      <c r="Y41" s="34">
        <v>6.5730000000000004</v>
      </c>
      <c r="Z41" s="32">
        <v>5.6550000000000002</v>
      </c>
      <c r="AA41" s="33">
        <v>17.094000000000001</v>
      </c>
      <c r="AB41" s="33">
        <v>11.735378360215014</v>
      </c>
      <c r="AC41" s="34">
        <v>11.528</v>
      </c>
      <c r="AD41" s="32">
        <v>6.4710000000000001</v>
      </c>
      <c r="AE41" s="33">
        <v>16.427</v>
      </c>
      <c r="AF41" s="33">
        <v>11.344633736559107</v>
      </c>
      <c r="AG41" s="34">
        <v>11.236000000000001</v>
      </c>
      <c r="AH41" s="32">
        <v>3.1549999999999998</v>
      </c>
      <c r="AI41" s="33">
        <v>13.365</v>
      </c>
      <c r="AJ41" s="33">
        <v>9.1003513888888552</v>
      </c>
      <c r="AK41" s="34">
        <v>9.2750000000000004</v>
      </c>
      <c r="AL41" s="32">
        <v>0.56299999999999994</v>
      </c>
      <c r="AM41" s="33">
        <v>10.161</v>
      </c>
      <c r="AN41" s="33">
        <v>5.0778797043010364</v>
      </c>
      <c r="AO41" s="34">
        <v>5.0369999999999999</v>
      </c>
      <c r="AP41" s="35">
        <v>0.121</v>
      </c>
      <c r="AQ41" s="36">
        <v>3.9980000000000002</v>
      </c>
      <c r="AR41" s="36">
        <v>2.2665520833333326</v>
      </c>
      <c r="AS41" s="37">
        <v>2.5169999999999999</v>
      </c>
      <c r="AT41" s="32"/>
      <c r="AU41" s="33"/>
      <c r="AV41" s="33"/>
      <c r="AW41" s="34"/>
    </row>
    <row r="42" spans="1:49" x14ac:dyDescent="0.25">
      <c r="A42" s="31">
        <v>2015</v>
      </c>
      <c r="B42" s="32"/>
      <c r="C42" s="33"/>
      <c r="D42" s="33"/>
      <c r="E42" s="34"/>
      <c r="F42" s="32"/>
      <c r="G42" s="33"/>
      <c r="H42" s="33"/>
      <c r="I42" s="34"/>
      <c r="J42" s="32"/>
      <c r="K42" s="33"/>
      <c r="L42" s="33"/>
      <c r="M42" s="34"/>
      <c r="N42" s="32">
        <v>0.121</v>
      </c>
      <c r="O42" s="33">
        <v>10.651</v>
      </c>
      <c r="P42" s="33">
        <v>3.8383611111111082</v>
      </c>
      <c r="Q42" s="34">
        <v>3.367</v>
      </c>
      <c r="R42" s="32">
        <v>2.1949999999999998</v>
      </c>
      <c r="S42" s="33">
        <v>11.528</v>
      </c>
      <c r="T42" s="33">
        <v>5.8611008064515975</v>
      </c>
      <c r="U42" s="34">
        <v>5.6035000000000004</v>
      </c>
      <c r="V42" s="32">
        <v>4.1020000000000003</v>
      </c>
      <c r="W42" s="33">
        <v>18.806000000000001</v>
      </c>
      <c r="X42" s="33">
        <v>9.8884972222222096</v>
      </c>
      <c r="Y42" s="34">
        <v>9.3729999999999993</v>
      </c>
      <c r="Z42" s="32">
        <v>7.1790000000000003</v>
      </c>
      <c r="AA42" s="33">
        <v>18.710999999999999</v>
      </c>
      <c r="AB42" s="33">
        <v>12.279934139784903</v>
      </c>
      <c r="AC42" s="34">
        <v>12.013</v>
      </c>
      <c r="AD42" s="32">
        <v>7.0789999999999997</v>
      </c>
      <c r="AE42" s="33">
        <v>16.332000000000001</v>
      </c>
      <c r="AF42" s="33">
        <v>10.829301388888851</v>
      </c>
      <c r="AG42" s="34">
        <v>10.944000000000001</v>
      </c>
      <c r="AH42" s="32">
        <v>4.1020000000000003</v>
      </c>
      <c r="AI42" s="33">
        <v>13.846</v>
      </c>
      <c r="AJ42" s="33">
        <v>8.6693736111110962</v>
      </c>
      <c r="AK42" s="34">
        <v>8.5809999999999995</v>
      </c>
      <c r="AL42" s="32">
        <v>0.67400000000000004</v>
      </c>
      <c r="AM42" s="33">
        <v>11.041</v>
      </c>
      <c r="AN42" s="33">
        <v>5.785561155913963</v>
      </c>
      <c r="AO42" s="34">
        <v>5.7569999999999997</v>
      </c>
      <c r="AP42" s="35"/>
      <c r="AQ42" s="36"/>
      <c r="AR42" s="36"/>
      <c r="AS42" s="37"/>
      <c r="AT42" s="32"/>
      <c r="AU42" s="33"/>
      <c r="AV42" s="33"/>
      <c r="AW42" s="34"/>
    </row>
    <row r="43" spans="1:49" x14ac:dyDescent="0.25">
      <c r="A43" s="31">
        <v>2016</v>
      </c>
      <c r="B43" s="32"/>
      <c r="C43" s="33"/>
      <c r="D43" s="33"/>
      <c r="E43" s="34"/>
      <c r="F43" s="32"/>
      <c r="G43" s="33"/>
      <c r="H43" s="33"/>
      <c r="I43" s="34"/>
      <c r="J43" s="32"/>
      <c r="K43" s="33"/>
      <c r="L43" s="33"/>
      <c r="M43" s="34"/>
      <c r="N43" s="35">
        <v>2.41</v>
      </c>
      <c r="O43" s="36">
        <v>7.8819999999999997</v>
      </c>
      <c r="P43" s="36">
        <v>4.1535729166666657</v>
      </c>
      <c r="Q43" s="37">
        <v>3.8929999999999998</v>
      </c>
      <c r="R43" s="32">
        <v>2.0880000000000001</v>
      </c>
      <c r="S43" s="33">
        <v>10.747999999999999</v>
      </c>
      <c r="T43" s="33">
        <v>5.5214879032257898</v>
      </c>
      <c r="U43" s="34">
        <v>5.141</v>
      </c>
      <c r="V43" s="32">
        <v>3.5779999999999998</v>
      </c>
      <c r="W43" s="33">
        <v>16.523</v>
      </c>
      <c r="X43" s="33">
        <v>8.7836777777777666</v>
      </c>
      <c r="Y43" s="34">
        <v>8.2319999999999993</v>
      </c>
      <c r="Z43" s="32">
        <v>6.1660000000000004</v>
      </c>
      <c r="AA43" s="33">
        <v>18.236000000000001</v>
      </c>
      <c r="AB43" s="33">
        <v>11.786645833333308</v>
      </c>
      <c r="AC43" s="34">
        <v>11.625</v>
      </c>
      <c r="AD43" s="32">
        <v>5.7569999999999997</v>
      </c>
      <c r="AE43" s="33">
        <v>16.998999999999999</v>
      </c>
      <c r="AF43" s="33">
        <v>11.41354435483869</v>
      </c>
      <c r="AG43" s="34">
        <v>11.528</v>
      </c>
      <c r="AH43" s="32">
        <v>3.7879999999999998</v>
      </c>
      <c r="AI43" s="33">
        <v>14.420999999999999</v>
      </c>
      <c r="AJ43" s="33">
        <v>8.1969451388888785</v>
      </c>
      <c r="AK43" s="34">
        <v>8.282</v>
      </c>
      <c r="AL43" s="32">
        <v>0.67400000000000004</v>
      </c>
      <c r="AM43" s="33">
        <v>9.7680000000000007</v>
      </c>
      <c r="AN43" s="33">
        <v>4.5392184139784773</v>
      </c>
      <c r="AO43" s="34">
        <v>4.5190000000000001</v>
      </c>
      <c r="AP43" s="35">
        <v>0.121</v>
      </c>
      <c r="AQ43" s="36">
        <v>4.1020000000000003</v>
      </c>
      <c r="AR43" s="36">
        <v>1.2020169753086789</v>
      </c>
      <c r="AS43" s="37">
        <v>0.78400000000000003</v>
      </c>
      <c r="AT43" s="32">
        <v>0.121</v>
      </c>
      <c r="AU43" s="33">
        <v>0.23200000000000001</v>
      </c>
      <c r="AV43" s="33">
        <v>0.12114919354838836</v>
      </c>
      <c r="AW43" s="34">
        <v>0.121</v>
      </c>
    </row>
    <row r="44" spans="1:49" x14ac:dyDescent="0.25">
      <c r="A44" s="31">
        <v>2017</v>
      </c>
      <c r="B44" s="32">
        <v>0.121</v>
      </c>
      <c r="C44" s="33">
        <v>0.121</v>
      </c>
      <c r="D44" s="33">
        <v>0.12100000000000126</v>
      </c>
      <c r="E44" s="34">
        <v>0.121</v>
      </c>
      <c r="F44" s="32">
        <v>0.121</v>
      </c>
      <c r="G44" s="33">
        <v>0.121</v>
      </c>
      <c r="H44" s="33">
        <v>0.1210000000000004</v>
      </c>
      <c r="I44" s="34">
        <v>0.121</v>
      </c>
      <c r="J44" s="32">
        <v>0.121</v>
      </c>
      <c r="K44" s="33">
        <v>5.6550000000000002</v>
      </c>
      <c r="L44" s="33">
        <v>1.5013420698924747</v>
      </c>
      <c r="M44" s="34">
        <v>1.33</v>
      </c>
      <c r="N44" s="32">
        <v>0.121</v>
      </c>
      <c r="O44" s="33">
        <v>7.9829999999999997</v>
      </c>
      <c r="P44" s="33">
        <v>3.5111791666666687</v>
      </c>
      <c r="Q44" s="34">
        <v>3.2610000000000001</v>
      </c>
      <c r="R44" s="32">
        <v>1.548</v>
      </c>
      <c r="S44" s="33">
        <v>9.4719999999999995</v>
      </c>
      <c r="T44" s="33">
        <v>4.5630235215053867</v>
      </c>
      <c r="U44" s="34">
        <v>4.1020000000000003</v>
      </c>
      <c r="V44" s="32">
        <v>2.8370000000000002</v>
      </c>
      <c r="W44" s="33">
        <v>11.819000000000001</v>
      </c>
      <c r="X44" s="33">
        <v>6.3607548611111016</v>
      </c>
      <c r="Y44" s="34">
        <v>5.9619999999999997</v>
      </c>
      <c r="Z44" s="32">
        <v>5.6550000000000002</v>
      </c>
      <c r="AA44" s="33">
        <v>15.664</v>
      </c>
      <c r="AB44" s="33">
        <v>10.525620967741888</v>
      </c>
      <c r="AC44" s="34">
        <v>10.259</v>
      </c>
      <c r="AD44" s="32">
        <v>7.1790000000000003</v>
      </c>
      <c r="AE44" s="33">
        <v>15.855</v>
      </c>
      <c r="AF44" s="33">
        <v>10.936727822580602</v>
      </c>
      <c r="AG44" s="34">
        <v>10.846</v>
      </c>
      <c r="AH44" s="32">
        <v>1.98</v>
      </c>
      <c r="AI44" s="33">
        <v>14.420999999999999</v>
      </c>
      <c r="AJ44" s="33">
        <v>7.9340159722222525</v>
      </c>
      <c r="AK44" s="34">
        <v>7.8819999999999997</v>
      </c>
      <c r="AL44" s="32">
        <v>0.121</v>
      </c>
      <c r="AM44" s="33">
        <v>6.37</v>
      </c>
      <c r="AN44" s="33">
        <v>2.9157614247311776</v>
      </c>
      <c r="AO44" s="34">
        <v>2.9430000000000001</v>
      </c>
      <c r="AP44" s="35"/>
      <c r="AQ44" s="36"/>
      <c r="AR44" s="36"/>
      <c r="AS44" s="37"/>
      <c r="AT44" s="32"/>
      <c r="AU44" s="33"/>
      <c r="AV44" s="33"/>
      <c r="AW44" s="34"/>
    </row>
    <row r="45" spans="1:49" x14ac:dyDescent="0.25">
      <c r="A45" s="31">
        <v>2018</v>
      </c>
      <c r="B45" s="32"/>
      <c r="C45" s="33"/>
      <c r="D45" s="33"/>
      <c r="E45" s="34"/>
      <c r="F45" s="32"/>
      <c r="G45" s="33"/>
      <c r="H45" s="33"/>
      <c r="I45" s="34"/>
      <c r="J45" s="32"/>
      <c r="K45" s="33"/>
      <c r="L45" s="33"/>
      <c r="M45" s="34"/>
      <c r="N45" s="32">
        <v>0.121</v>
      </c>
      <c r="O45" s="33">
        <v>7.782</v>
      </c>
      <c r="P45" s="33">
        <v>2.9495027777777811</v>
      </c>
      <c r="Q45" s="34">
        <v>2.73</v>
      </c>
      <c r="R45" s="32">
        <v>2.0880000000000001</v>
      </c>
      <c r="S45" s="33">
        <v>9.6690000000000005</v>
      </c>
      <c r="T45" s="33">
        <v>5.2208723118279385</v>
      </c>
      <c r="U45" s="34">
        <v>5.0369999999999999</v>
      </c>
      <c r="V45" s="32">
        <v>3.1549999999999998</v>
      </c>
      <c r="W45" s="33">
        <v>14.038</v>
      </c>
      <c r="X45" s="33">
        <v>8.0202381944444401</v>
      </c>
      <c r="Y45" s="34">
        <v>7.7320000000000002</v>
      </c>
      <c r="Z45" s="32">
        <v>5.6550000000000002</v>
      </c>
      <c r="AA45" s="33">
        <v>16.998999999999999</v>
      </c>
      <c r="AB45" s="33">
        <v>11.900854838709641</v>
      </c>
      <c r="AC45" s="34">
        <v>11.722</v>
      </c>
      <c r="AD45" s="32">
        <v>5.45</v>
      </c>
      <c r="AE45" s="33">
        <v>17.189</v>
      </c>
      <c r="AF45" s="33">
        <v>11.144106854838656</v>
      </c>
      <c r="AG45" s="34">
        <v>10.944000000000001</v>
      </c>
      <c r="AH45" s="32">
        <v>2.1949999999999998</v>
      </c>
      <c r="AI45" s="33">
        <v>13.173</v>
      </c>
      <c r="AJ45" s="33">
        <v>7.6852743055555672</v>
      </c>
      <c r="AK45" s="34">
        <v>7.6820000000000004</v>
      </c>
      <c r="AL45" s="32">
        <v>0.121</v>
      </c>
      <c r="AM45" s="33">
        <v>9.1760000000000002</v>
      </c>
      <c r="AN45" s="33">
        <v>4.1761465053763249</v>
      </c>
      <c r="AO45" s="34">
        <v>4.3109999999999999</v>
      </c>
      <c r="AP45" s="32"/>
      <c r="AQ45" s="33"/>
      <c r="AR45" s="33"/>
      <c r="AS45" s="34"/>
      <c r="AT45" s="32"/>
      <c r="AU45" s="33"/>
      <c r="AV45" s="33"/>
      <c r="AW45" s="34"/>
    </row>
    <row r="46" spans="1:49" x14ac:dyDescent="0.25">
      <c r="A46" s="31">
        <v>2020</v>
      </c>
      <c r="B46" s="32"/>
      <c r="C46" s="33"/>
      <c r="D46" s="33"/>
      <c r="E46" s="34"/>
      <c r="F46" s="32"/>
      <c r="G46" s="33"/>
      <c r="H46" s="33"/>
      <c r="I46" s="34"/>
      <c r="J46" s="32"/>
      <c r="K46" s="33"/>
      <c r="L46" s="33"/>
      <c r="M46" s="34"/>
      <c r="N46" s="32"/>
      <c r="O46" s="33"/>
      <c r="P46" s="33"/>
      <c r="Q46" s="34"/>
      <c r="R46" s="32"/>
      <c r="S46" s="33"/>
      <c r="T46" s="33"/>
      <c r="U46" s="34"/>
      <c r="V46" s="35">
        <v>2.5169999999999999</v>
      </c>
      <c r="W46" s="36">
        <v>14.613</v>
      </c>
      <c r="X46" s="36">
        <v>7.601501893939381</v>
      </c>
      <c r="Y46" s="37">
        <v>7.28</v>
      </c>
      <c r="Z46" s="32">
        <v>4.6230000000000002</v>
      </c>
      <c r="AA46" s="33">
        <v>17.57</v>
      </c>
      <c r="AB46" s="33">
        <v>11.17959610215048</v>
      </c>
      <c r="AC46" s="34">
        <v>10.9925</v>
      </c>
      <c r="AD46" s="32">
        <v>7.5819999999999999</v>
      </c>
      <c r="AE46" s="33">
        <v>17.664999999999999</v>
      </c>
      <c r="AF46" s="33">
        <v>12.33370766129028</v>
      </c>
      <c r="AG46" s="34">
        <v>12.304</v>
      </c>
      <c r="AH46" s="32">
        <v>3.2610000000000001</v>
      </c>
      <c r="AI46" s="33">
        <v>14.324999999999999</v>
      </c>
      <c r="AJ46" s="33">
        <v>8.5592972222222183</v>
      </c>
      <c r="AK46" s="34">
        <v>8.4809999999999999</v>
      </c>
      <c r="AL46" s="32">
        <v>0.121</v>
      </c>
      <c r="AM46" s="33">
        <v>9.077</v>
      </c>
      <c r="AN46" s="33">
        <v>4.1734905913978402</v>
      </c>
      <c r="AO46" s="34">
        <v>4.5190000000000001</v>
      </c>
      <c r="AP46" s="32"/>
      <c r="AQ46" s="33"/>
      <c r="AR46" s="33"/>
      <c r="AS46" s="34"/>
      <c r="AT46" s="32"/>
      <c r="AU46" s="33"/>
      <c r="AV46" s="33"/>
      <c r="AW46" s="34"/>
    </row>
    <row r="47" spans="1:49" x14ac:dyDescent="0.25">
      <c r="A47" s="31">
        <v>2021</v>
      </c>
      <c r="B47" s="32"/>
      <c r="C47" s="33"/>
      <c r="D47" s="33"/>
      <c r="E47" s="34"/>
      <c r="F47" s="32"/>
      <c r="G47" s="33"/>
      <c r="H47" s="33"/>
      <c r="I47" s="34"/>
      <c r="J47" s="32"/>
      <c r="K47" s="33"/>
      <c r="L47" s="33"/>
      <c r="M47" s="34"/>
      <c r="N47" s="32"/>
      <c r="O47" s="33"/>
      <c r="P47" s="33"/>
      <c r="Q47" s="34"/>
      <c r="R47" s="35">
        <v>1.1120000000000001</v>
      </c>
      <c r="S47" s="36">
        <v>12.593999999999999</v>
      </c>
      <c r="T47" s="36">
        <v>5.9064479166666546</v>
      </c>
      <c r="U47" s="37">
        <v>5.3470000000000004</v>
      </c>
      <c r="V47" s="32">
        <v>3.1549999999999998</v>
      </c>
      <c r="W47" s="33">
        <v>19.187000000000001</v>
      </c>
      <c r="X47" s="33">
        <v>10.75173541666663</v>
      </c>
      <c r="Y47" s="34">
        <v>10.651</v>
      </c>
      <c r="Z47" s="32"/>
      <c r="AA47" s="33"/>
      <c r="AB47" s="33"/>
      <c r="AC47" s="34"/>
      <c r="AD47" s="32"/>
      <c r="AE47" s="33"/>
      <c r="AF47" s="33"/>
      <c r="AG47" s="34"/>
      <c r="AH47" s="32"/>
      <c r="AI47" s="33"/>
      <c r="AJ47" s="33"/>
      <c r="AK47" s="34"/>
      <c r="AL47" s="32"/>
      <c r="AM47" s="33"/>
      <c r="AN47" s="33"/>
      <c r="AO47" s="34"/>
      <c r="AP47" s="32"/>
      <c r="AQ47" s="33"/>
      <c r="AR47" s="33"/>
      <c r="AS47" s="34"/>
      <c r="AT47" s="32"/>
      <c r="AU47" s="33"/>
      <c r="AV47" s="33"/>
      <c r="AW47" s="34"/>
    </row>
    <row r="48" spans="1:49" x14ac:dyDescent="0.25">
      <c r="A48" s="115" t="s">
        <v>701</v>
      </c>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30"/>
    </row>
    <row r="49" spans="1:49" x14ac:dyDescent="0.25">
      <c r="A49" s="31">
        <v>2009</v>
      </c>
      <c r="B49" s="32"/>
      <c r="C49" s="33"/>
      <c r="D49" s="33"/>
      <c r="E49" s="34"/>
      <c r="F49" s="32"/>
      <c r="G49" s="33"/>
      <c r="H49" s="33"/>
      <c r="I49" s="34"/>
      <c r="J49" s="32"/>
      <c r="K49" s="33"/>
      <c r="L49" s="33"/>
      <c r="M49" s="34"/>
      <c r="N49" s="32"/>
      <c r="O49" s="33"/>
      <c r="P49" s="33"/>
      <c r="Q49" s="34"/>
      <c r="R49" s="35">
        <v>1.98</v>
      </c>
      <c r="S49" s="36">
        <v>10.553000000000001</v>
      </c>
      <c r="T49" s="36">
        <v>5.166448529411765</v>
      </c>
      <c r="U49" s="37">
        <v>4.6230000000000002</v>
      </c>
      <c r="V49" s="32">
        <v>3.1549999999999998</v>
      </c>
      <c r="W49" s="33">
        <v>13.942</v>
      </c>
      <c r="X49" s="33">
        <v>6.5361791666666784</v>
      </c>
      <c r="Y49" s="34">
        <v>6.0640000000000001</v>
      </c>
      <c r="Z49" s="32">
        <v>5.0369999999999999</v>
      </c>
      <c r="AA49" s="33">
        <v>18.425999999999998</v>
      </c>
      <c r="AB49" s="33">
        <v>11.145801075268801</v>
      </c>
      <c r="AC49" s="34">
        <v>10.651</v>
      </c>
      <c r="AD49" s="32">
        <v>5.6550000000000002</v>
      </c>
      <c r="AE49" s="33">
        <v>17.57</v>
      </c>
      <c r="AF49" s="33">
        <v>11.504036290322569</v>
      </c>
      <c r="AG49" s="34">
        <v>11.138999999999999</v>
      </c>
      <c r="AH49" s="32">
        <v>3.8929999999999998</v>
      </c>
      <c r="AI49" s="33">
        <v>15.090999999999999</v>
      </c>
      <c r="AJ49" s="33">
        <v>9.7796041666666476</v>
      </c>
      <c r="AK49" s="34">
        <v>9.8659999999999997</v>
      </c>
      <c r="AL49" s="32">
        <v>0.01</v>
      </c>
      <c r="AM49" s="33">
        <v>8.3819999999999997</v>
      </c>
      <c r="AN49" s="33">
        <v>3.2105268817204302</v>
      </c>
      <c r="AO49" s="34">
        <v>3.2610000000000001</v>
      </c>
      <c r="AP49" s="35">
        <v>0.01</v>
      </c>
      <c r="AQ49" s="36">
        <v>4.3109999999999999</v>
      </c>
      <c r="AR49" s="36">
        <v>0.66226715686274085</v>
      </c>
      <c r="AS49" s="37">
        <v>0.121</v>
      </c>
      <c r="AT49" s="32"/>
      <c r="AU49" s="33"/>
      <c r="AV49" s="33"/>
      <c r="AW49" s="34"/>
    </row>
    <row r="50" spans="1:49" x14ac:dyDescent="0.25">
      <c r="A50" s="31">
        <v>2013</v>
      </c>
      <c r="B50" s="32"/>
      <c r="C50" s="33"/>
      <c r="D50" s="33"/>
      <c r="E50" s="34"/>
      <c r="F50" s="32"/>
      <c r="G50" s="33"/>
      <c r="H50" s="33"/>
      <c r="I50" s="34"/>
      <c r="J50" s="32"/>
      <c r="K50" s="33"/>
      <c r="L50" s="33"/>
      <c r="M50" s="34"/>
      <c r="N50" s="32"/>
      <c r="O50" s="33"/>
      <c r="P50" s="33"/>
      <c r="Q50" s="34"/>
      <c r="R50" s="32"/>
      <c r="S50" s="33"/>
      <c r="T50" s="33"/>
      <c r="U50" s="34"/>
      <c r="V50" s="35">
        <v>7.8949999999999996</v>
      </c>
      <c r="W50" s="36">
        <v>18.652000000000001</v>
      </c>
      <c r="X50" s="36">
        <v>13.055493055555559</v>
      </c>
      <c r="Y50" s="37">
        <v>12.883500000000002</v>
      </c>
      <c r="Z50" s="32">
        <v>8.02</v>
      </c>
      <c r="AA50" s="33">
        <v>19.175000000000001</v>
      </c>
      <c r="AB50" s="33">
        <v>13.072106182795661</v>
      </c>
      <c r="AC50" s="34">
        <v>12.968</v>
      </c>
      <c r="AD50" s="32">
        <v>7.4189999999999996</v>
      </c>
      <c r="AE50" s="33">
        <v>17.962</v>
      </c>
      <c r="AF50" s="33">
        <v>12.398196908602156</v>
      </c>
      <c r="AG50" s="34">
        <v>12.292</v>
      </c>
      <c r="AH50" s="32">
        <v>3.5910000000000002</v>
      </c>
      <c r="AI50" s="33">
        <v>16.486999999999998</v>
      </c>
      <c r="AJ50" s="33">
        <v>9.4378145833333491</v>
      </c>
      <c r="AK50" s="34">
        <v>9.6080000000000005</v>
      </c>
      <c r="AL50" s="32">
        <v>-4.0000000000000001E-3</v>
      </c>
      <c r="AM50" s="33">
        <v>7.1920000000000002</v>
      </c>
      <c r="AN50" s="33">
        <v>2.9410268817204268</v>
      </c>
      <c r="AO50" s="34">
        <v>2.903</v>
      </c>
      <c r="AP50" s="35">
        <v>-4.0000000000000001E-3</v>
      </c>
      <c r="AQ50" s="36">
        <v>3.3010000000000002</v>
      </c>
      <c r="AR50" s="36">
        <v>0.55686666666666074</v>
      </c>
      <c r="AS50" s="37">
        <v>5.0999999999999997E-2</v>
      </c>
      <c r="AT50" s="32"/>
      <c r="AU50" s="33"/>
      <c r="AV50" s="33"/>
      <c r="AW50" s="34"/>
    </row>
    <row r="51" spans="1:49" x14ac:dyDescent="0.25">
      <c r="A51" s="31">
        <v>2019</v>
      </c>
      <c r="B51" s="32"/>
      <c r="C51" s="33"/>
      <c r="D51" s="33"/>
      <c r="E51" s="34"/>
      <c r="F51" s="32"/>
      <c r="G51" s="33"/>
      <c r="H51" s="33"/>
      <c r="I51" s="34"/>
      <c r="J51" s="32"/>
      <c r="K51" s="33"/>
      <c r="L51" s="33"/>
      <c r="M51" s="34"/>
      <c r="N51" s="35">
        <v>0.56299999999999994</v>
      </c>
      <c r="O51" s="36">
        <v>8.1820000000000004</v>
      </c>
      <c r="P51" s="36">
        <v>3.3726760416666703</v>
      </c>
      <c r="Q51" s="37">
        <v>2.9430000000000001</v>
      </c>
      <c r="R51" s="32">
        <v>0.45300000000000001</v>
      </c>
      <c r="S51" s="33">
        <v>9.4719999999999995</v>
      </c>
      <c r="T51" s="33">
        <v>4.8302694892473035</v>
      </c>
      <c r="U51" s="34">
        <v>4.6230000000000002</v>
      </c>
      <c r="V51" s="32">
        <v>2.8370000000000002</v>
      </c>
      <c r="W51" s="33">
        <v>13.173</v>
      </c>
      <c r="X51" s="33">
        <v>6.8425423611110974</v>
      </c>
      <c r="Y51" s="34">
        <v>6.5730000000000004</v>
      </c>
      <c r="Z51" s="32">
        <v>5.7569999999999997</v>
      </c>
      <c r="AA51" s="33">
        <v>16.902999999999999</v>
      </c>
      <c r="AB51" s="33">
        <v>11.154554435483826</v>
      </c>
      <c r="AC51" s="34">
        <v>11.09</v>
      </c>
      <c r="AD51" s="32">
        <v>6.6740000000000004</v>
      </c>
      <c r="AE51" s="33">
        <v>17.475000000000001</v>
      </c>
      <c r="AF51" s="33">
        <v>11.968405241935448</v>
      </c>
      <c r="AG51" s="34">
        <v>11.916</v>
      </c>
      <c r="AH51" s="32">
        <v>0.78400000000000003</v>
      </c>
      <c r="AI51" s="33">
        <v>15.186999999999999</v>
      </c>
      <c r="AJ51" s="33">
        <v>8.5930687499999969</v>
      </c>
      <c r="AK51" s="34">
        <v>8.5809999999999995</v>
      </c>
      <c r="AL51" s="32">
        <v>0.01</v>
      </c>
      <c r="AM51" s="33">
        <v>11.236000000000001</v>
      </c>
      <c r="AN51" s="33">
        <v>2.1242439516129221</v>
      </c>
      <c r="AO51" s="34">
        <v>2.0880000000000001</v>
      </c>
      <c r="AP51" s="35"/>
      <c r="AQ51" s="36"/>
      <c r="AR51" s="36"/>
      <c r="AS51" s="37"/>
      <c r="AT51" s="32"/>
      <c r="AU51" s="33"/>
      <c r="AV51" s="33"/>
      <c r="AW51" s="34"/>
    </row>
    <row r="52" spans="1:49" x14ac:dyDescent="0.25">
      <c r="A52" s="115" t="s">
        <v>467</v>
      </c>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30"/>
    </row>
    <row r="53" spans="1:49" x14ac:dyDescent="0.25">
      <c r="A53" s="31">
        <v>2007</v>
      </c>
      <c r="B53" s="32"/>
      <c r="C53" s="33"/>
      <c r="D53" s="33"/>
      <c r="E53" s="34"/>
      <c r="F53" s="32"/>
      <c r="G53" s="33"/>
      <c r="H53" s="33"/>
      <c r="I53" s="34"/>
      <c r="J53" s="32"/>
      <c r="K53" s="33"/>
      <c r="L53" s="33"/>
      <c r="M53" s="34"/>
      <c r="N53" s="32"/>
      <c r="O53" s="33"/>
      <c r="P53" s="33"/>
      <c r="Q53" s="34"/>
      <c r="R53" s="32"/>
      <c r="S53" s="33"/>
      <c r="T53" s="33"/>
      <c r="U53" s="34"/>
      <c r="V53" s="35">
        <v>3.45</v>
      </c>
      <c r="W53" s="36">
        <v>16.399999999999999</v>
      </c>
      <c r="X53" s="36">
        <v>9.2253000845308666</v>
      </c>
      <c r="Y53" s="37">
        <v>8.65</v>
      </c>
      <c r="Z53" s="35">
        <v>7.95</v>
      </c>
      <c r="AA53" s="36">
        <v>19.63</v>
      </c>
      <c r="AB53" s="36">
        <v>13.756012216404853</v>
      </c>
      <c r="AC53" s="37">
        <v>13.594999999999999</v>
      </c>
      <c r="AD53" s="35">
        <v>7.55</v>
      </c>
      <c r="AE53" s="36">
        <v>18.399999999999999</v>
      </c>
      <c r="AF53" s="36">
        <v>12.169806848112383</v>
      </c>
      <c r="AG53" s="37">
        <v>12.05</v>
      </c>
      <c r="AH53" s="35">
        <v>2.23</v>
      </c>
      <c r="AI53" s="36">
        <v>14.32</v>
      </c>
      <c r="AJ53" s="36">
        <v>8.0014535901926447</v>
      </c>
      <c r="AK53" s="37">
        <v>7.61</v>
      </c>
      <c r="AL53" s="35">
        <v>0.17</v>
      </c>
      <c r="AM53" s="36">
        <v>8.51</v>
      </c>
      <c r="AN53" s="36">
        <v>3.8134607843137269</v>
      </c>
      <c r="AO53" s="37">
        <v>3.86</v>
      </c>
      <c r="AP53" s="35">
        <v>0.06</v>
      </c>
      <c r="AQ53" s="36">
        <v>2.92</v>
      </c>
      <c r="AR53" s="36">
        <v>0.64895833333333341</v>
      </c>
      <c r="AS53" s="37">
        <v>0.36</v>
      </c>
      <c r="AT53" s="32"/>
      <c r="AU53" s="33"/>
      <c r="AV53" s="33"/>
      <c r="AW53" s="34"/>
    </row>
    <row r="54" spans="1:49" x14ac:dyDescent="0.25">
      <c r="A54" s="31">
        <v>2008</v>
      </c>
      <c r="B54" s="32"/>
      <c r="C54" s="33"/>
      <c r="D54" s="33"/>
      <c r="E54" s="34"/>
      <c r="F54" s="32"/>
      <c r="G54" s="33"/>
      <c r="H54" s="33"/>
      <c r="I54" s="34"/>
      <c r="J54" s="32"/>
      <c r="K54" s="33"/>
      <c r="L54" s="33"/>
      <c r="M54" s="34"/>
      <c r="N54" s="32"/>
      <c r="O54" s="33"/>
      <c r="P54" s="33"/>
      <c r="Q54" s="34"/>
      <c r="R54" s="32"/>
      <c r="S54" s="33"/>
      <c r="T54" s="33"/>
      <c r="U54" s="34"/>
      <c r="V54" s="35">
        <v>3.26</v>
      </c>
      <c r="W54" s="36">
        <v>13.82</v>
      </c>
      <c r="X54" s="36">
        <v>7.3903977272727301</v>
      </c>
      <c r="Y54" s="37">
        <v>7.0750000000000002</v>
      </c>
      <c r="Z54" s="35">
        <v>6.96</v>
      </c>
      <c r="AA54" s="36">
        <v>16.07</v>
      </c>
      <c r="AB54" s="36">
        <v>11.339109589041099</v>
      </c>
      <c r="AC54" s="37">
        <v>11.285</v>
      </c>
      <c r="AD54" s="35">
        <v>6.58</v>
      </c>
      <c r="AE54" s="36">
        <v>16.96</v>
      </c>
      <c r="AF54" s="36">
        <v>11.602299465240639</v>
      </c>
      <c r="AG54" s="37">
        <v>11.545</v>
      </c>
      <c r="AH54" s="35">
        <v>3.64</v>
      </c>
      <c r="AI54" s="36">
        <v>13.39</v>
      </c>
      <c r="AJ54" s="36">
        <v>8.7978342245989296</v>
      </c>
      <c r="AK54" s="37">
        <v>8.83</v>
      </c>
      <c r="AL54" s="35">
        <v>0.16</v>
      </c>
      <c r="AM54" s="36">
        <v>4.83</v>
      </c>
      <c r="AN54" s="36">
        <v>2.1146802325581397</v>
      </c>
      <c r="AO54" s="37">
        <v>2.1399999999999997</v>
      </c>
      <c r="AP54" s="35">
        <v>0.1</v>
      </c>
      <c r="AQ54" s="36">
        <v>4.84</v>
      </c>
      <c r="AR54" s="36">
        <v>2.0214970059880266</v>
      </c>
      <c r="AS54" s="37">
        <v>2.2000000000000002</v>
      </c>
      <c r="AT54" s="32"/>
      <c r="AU54" s="33"/>
      <c r="AV54" s="33"/>
      <c r="AW54" s="34"/>
    </row>
    <row r="55" spans="1:49" x14ac:dyDescent="0.25">
      <c r="A55" s="31">
        <v>2009</v>
      </c>
      <c r="B55" s="32"/>
      <c r="C55" s="33"/>
      <c r="D55" s="33"/>
      <c r="E55" s="34"/>
      <c r="F55" s="32"/>
      <c r="G55" s="33"/>
      <c r="H55" s="33"/>
      <c r="I55" s="34"/>
      <c r="J55" s="32"/>
      <c r="K55" s="33"/>
      <c r="L55" s="33"/>
      <c r="M55" s="34"/>
      <c r="N55" s="32"/>
      <c r="O55" s="33"/>
      <c r="P55" s="33"/>
      <c r="Q55" s="34"/>
      <c r="R55" s="35">
        <v>0.46</v>
      </c>
      <c r="S55" s="36">
        <v>9.82</v>
      </c>
      <c r="T55" s="36">
        <v>4.8633075221238951</v>
      </c>
      <c r="U55" s="37">
        <v>4.42</v>
      </c>
      <c r="V55" s="35">
        <v>3.05</v>
      </c>
      <c r="W55" s="36">
        <v>13.71</v>
      </c>
      <c r="X55" s="36">
        <v>6.330252808988762</v>
      </c>
      <c r="Y55" s="37">
        <v>5.8149999999999995</v>
      </c>
      <c r="Z55" s="35">
        <v>4.8600000000000003</v>
      </c>
      <c r="AA55" s="36">
        <v>17.260000000000002</v>
      </c>
      <c r="AB55" s="36">
        <v>10.650919037199136</v>
      </c>
      <c r="AC55" s="37">
        <v>10.4</v>
      </c>
      <c r="AD55" s="35">
        <v>5.59</v>
      </c>
      <c r="AE55" s="36">
        <v>16.71</v>
      </c>
      <c r="AF55" s="36">
        <v>11.063005427408401</v>
      </c>
      <c r="AG55" s="37">
        <v>10.76</v>
      </c>
      <c r="AH55" s="35">
        <v>4.18</v>
      </c>
      <c r="AI55" s="36">
        <v>14.53</v>
      </c>
      <c r="AJ55" s="36">
        <v>9.9349487554904972</v>
      </c>
      <c r="AK55" s="37">
        <v>9.93</v>
      </c>
      <c r="AL55" s="35">
        <v>0.15</v>
      </c>
      <c r="AM55" s="36">
        <v>7.13</v>
      </c>
      <c r="AN55" s="36">
        <v>3.2171501532175655</v>
      </c>
      <c r="AO55" s="37">
        <v>3.27</v>
      </c>
      <c r="AP55" s="32"/>
      <c r="AQ55" s="33"/>
      <c r="AR55" s="33"/>
      <c r="AS55" s="34"/>
      <c r="AT55" s="32"/>
      <c r="AU55" s="33"/>
      <c r="AV55" s="33"/>
      <c r="AW55" s="34"/>
    </row>
    <row r="56" spans="1:49" x14ac:dyDescent="0.25">
      <c r="A56" s="31">
        <v>2010</v>
      </c>
      <c r="B56" s="32"/>
      <c r="C56" s="33"/>
      <c r="D56" s="33"/>
      <c r="E56" s="34"/>
      <c r="F56" s="32"/>
      <c r="G56" s="33"/>
      <c r="H56" s="33"/>
      <c r="I56" s="34"/>
      <c r="J56" s="35">
        <v>-0.10100000000000001</v>
      </c>
      <c r="K56" s="36">
        <v>2.41</v>
      </c>
      <c r="L56" s="36">
        <v>0.48127916666666598</v>
      </c>
      <c r="M56" s="37">
        <v>0.34300000000000003</v>
      </c>
      <c r="N56" s="32">
        <v>-0.10100000000000001</v>
      </c>
      <c r="O56" s="33">
        <v>11.041</v>
      </c>
      <c r="P56" s="33">
        <v>1.8710173611111125</v>
      </c>
      <c r="Q56" s="34">
        <v>1.33</v>
      </c>
      <c r="R56" s="32">
        <v>7.9000000000000001E-2</v>
      </c>
      <c r="S56" s="33">
        <v>11.127000000000001</v>
      </c>
      <c r="T56" s="33">
        <v>4.1920672043010754</v>
      </c>
      <c r="U56" s="34">
        <v>4.0369999999999999</v>
      </c>
      <c r="V56" s="32">
        <v>2.2890000000000001</v>
      </c>
      <c r="W56" s="33">
        <v>12.823</v>
      </c>
      <c r="X56" s="33">
        <v>6.2090048611111195</v>
      </c>
      <c r="Y56" s="34">
        <v>5.6159999999999997</v>
      </c>
      <c r="Z56" s="32">
        <v>5.024</v>
      </c>
      <c r="AA56" s="33">
        <v>16.582000000000001</v>
      </c>
      <c r="AB56" s="33">
        <v>10.726723790322579</v>
      </c>
      <c r="AC56" s="34">
        <v>10.59</v>
      </c>
      <c r="AD56" s="32">
        <v>6.3310000000000004</v>
      </c>
      <c r="AE56" s="33">
        <v>15.939</v>
      </c>
      <c r="AF56" s="33">
        <v>10.87457728494625</v>
      </c>
      <c r="AG56" s="34">
        <v>10.59</v>
      </c>
      <c r="AH56" s="32">
        <v>3.9060000000000001</v>
      </c>
      <c r="AI56" s="33">
        <v>13.57</v>
      </c>
      <c r="AJ56" s="33">
        <v>8.1183652777777837</v>
      </c>
      <c r="AK56" s="34">
        <v>8.1199999999999992</v>
      </c>
      <c r="AL56" s="32">
        <v>0.38400000000000001</v>
      </c>
      <c r="AM56" s="33">
        <v>11.419</v>
      </c>
      <c r="AN56" s="33">
        <v>4.898468413978474</v>
      </c>
      <c r="AO56" s="34">
        <v>4.7140000000000004</v>
      </c>
      <c r="AP56" s="41"/>
      <c r="AQ56" s="42"/>
      <c r="AR56" s="42"/>
      <c r="AS56" s="43"/>
      <c r="AT56" s="50"/>
      <c r="AU56" s="44"/>
      <c r="AV56" s="44"/>
      <c r="AW56" s="52"/>
    </row>
    <row r="57" spans="1:49" x14ac:dyDescent="0.25">
      <c r="A57" s="31">
        <v>2011</v>
      </c>
      <c r="B57" s="50"/>
      <c r="C57" s="44"/>
      <c r="D57" s="44"/>
      <c r="E57" s="52"/>
      <c r="F57" s="41"/>
      <c r="G57" s="42"/>
      <c r="H57" s="42"/>
      <c r="I57" s="43"/>
      <c r="J57" s="41"/>
      <c r="K57" s="42"/>
      <c r="L57" s="42"/>
      <c r="M57" s="43"/>
      <c r="N57" s="41">
        <v>-0.02</v>
      </c>
      <c r="O57" s="42">
        <v>6.76</v>
      </c>
      <c r="P57" s="42">
        <v>1.7756103714085494</v>
      </c>
      <c r="Q57" s="43">
        <v>1.44</v>
      </c>
      <c r="R57" s="35">
        <v>0.26</v>
      </c>
      <c r="S57" s="36">
        <v>9.06</v>
      </c>
      <c r="T57" s="36">
        <v>3.9733013698630102</v>
      </c>
      <c r="U57" s="37">
        <v>3.64</v>
      </c>
      <c r="V57" s="35">
        <v>2.29</v>
      </c>
      <c r="W57" s="36">
        <v>10.5</v>
      </c>
      <c r="X57" s="36">
        <v>5.5742038690476203</v>
      </c>
      <c r="Y57" s="37">
        <v>5.19</v>
      </c>
      <c r="Z57" s="35">
        <v>3.79</v>
      </c>
      <c r="AA57" s="36">
        <v>15.61</v>
      </c>
      <c r="AB57" s="36">
        <v>9.3402146814404361</v>
      </c>
      <c r="AC57" s="37">
        <v>9.0549999999999997</v>
      </c>
      <c r="AD57" s="35">
        <v>6.29</v>
      </c>
      <c r="AE57" s="36">
        <v>16.07</v>
      </c>
      <c r="AF57" s="36">
        <v>10.794466759002782</v>
      </c>
      <c r="AG57" s="37">
        <v>10.715</v>
      </c>
      <c r="AH57" s="35">
        <v>4.47</v>
      </c>
      <c r="AI57" s="36">
        <v>13.04</v>
      </c>
      <c r="AJ57" s="36">
        <v>8.791624293785322</v>
      </c>
      <c r="AK57" s="37">
        <v>8.92</v>
      </c>
      <c r="AL57" s="35">
        <v>0.27</v>
      </c>
      <c r="AM57" s="36">
        <v>10.82</v>
      </c>
      <c r="AN57" s="36">
        <v>4.4936623553437665</v>
      </c>
      <c r="AO57" s="37">
        <v>4.67</v>
      </c>
      <c r="AP57" s="35">
        <v>0.14000000000000001</v>
      </c>
      <c r="AQ57" s="36">
        <v>2.5499999999999998</v>
      </c>
      <c r="AR57" s="36">
        <v>0.33112299465240613</v>
      </c>
      <c r="AS57" s="37">
        <v>0.25</v>
      </c>
      <c r="AT57" s="32"/>
      <c r="AU57" s="33"/>
      <c r="AV57" s="33"/>
      <c r="AW57" s="34"/>
    </row>
    <row r="58" spans="1:49" x14ac:dyDescent="0.25">
      <c r="A58" s="31">
        <v>2012</v>
      </c>
      <c r="B58" s="32"/>
      <c r="C58" s="33"/>
      <c r="D58" s="33"/>
      <c r="E58" s="34"/>
      <c r="F58" s="32"/>
      <c r="G58" s="33"/>
      <c r="H58" s="33"/>
      <c r="I58" s="34"/>
      <c r="J58" s="32"/>
      <c r="K58" s="33"/>
      <c r="L58" s="33"/>
      <c r="M58" s="34"/>
      <c r="N58" s="35">
        <v>0.78400000000000003</v>
      </c>
      <c r="O58" s="36">
        <v>7.782</v>
      </c>
      <c r="P58" s="36">
        <v>3.5157160087719292</v>
      </c>
      <c r="Q58" s="37">
        <v>3.0489999999999999</v>
      </c>
      <c r="R58" s="32">
        <v>1.2210000000000001</v>
      </c>
      <c r="S58" s="33">
        <v>10.455</v>
      </c>
      <c r="T58" s="33">
        <v>4.8877311827956946</v>
      </c>
      <c r="U58" s="34">
        <v>4.5190000000000001</v>
      </c>
      <c r="V58" s="32">
        <v>2.3029999999999999</v>
      </c>
      <c r="W58" s="33">
        <v>14.324999999999999</v>
      </c>
      <c r="X58" s="33">
        <v>7.0752111111111011</v>
      </c>
      <c r="Y58" s="34">
        <v>6.5730000000000004</v>
      </c>
      <c r="Z58" s="32">
        <v>5.45</v>
      </c>
      <c r="AA58" s="33">
        <v>17.283999999999999</v>
      </c>
      <c r="AB58" s="33">
        <v>11.754265456989195</v>
      </c>
      <c r="AC58" s="34">
        <v>11.625</v>
      </c>
      <c r="AD58" s="32">
        <v>5.86</v>
      </c>
      <c r="AE58" s="33">
        <v>16.808</v>
      </c>
      <c r="AF58" s="33">
        <v>11.154300403225767</v>
      </c>
      <c r="AG58" s="34">
        <v>11.138999999999999</v>
      </c>
      <c r="AH58" s="32">
        <v>3.9980000000000002</v>
      </c>
      <c r="AI58" s="33">
        <v>13.846</v>
      </c>
      <c r="AJ58" s="33">
        <v>8.5580423611110579</v>
      </c>
      <c r="AK58" s="34">
        <v>8.68</v>
      </c>
      <c r="AL58" s="32">
        <v>0.34300000000000003</v>
      </c>
      <c r="AM58" s="33">
        <v>10.747999999999999</v>
      </c>
      <c r="AN58" s="33">
        <v>3.7702473118279536</v>
      </c>
      <c r="AO58" s="34">
        <v>3.7879999999999998</v>
      </c>
      <c r="AP58" s="32"/>
      <c r="AQ58" s="33"/>
      <c r="AR58" s="33"/>
      <c r="AS58" s="34"/>
      <c r="AT58" s="32"/>
      <c r="AU58" s="33"/>
      <c r="AV58" s="33"/>
      <c r="AW58" s="34"/>
    </row>
    <row r="59" spans="1:49" x14ac:dyDescent="0.25">
      <c r="A59" s="31">
        <v>2013</v>
      </c>
      <c r="B59" s="32"/>
      <c r="C59" s="33"/>
      <c r="D59" s="33"/>
      <c r="E59" s="34"/>
      <c r="F59" s="32"/>
      <c r="G59" s="33"/>
      <c r="H59" s="33"/>
      <c r="I59" s="34"/>
      <c r="J59" s="35">
        <v>0.23200000000000001</v>
      </c>
      <c r="K59" s="36">
        <v>4.7270000000000003</v>
      </c>
      <c r="L59" s="36">
        <v>1.9664166666666658</v>
      </c>
      <c r="M59" s="37">
        <v>1.548</v>
      </c>
      <c r="N59" s="32">
        <v>0.23200000000000001</v>
      </c>
      <c r="O59" s="33">
        <v>10.161</v>
      </c>
      <c r="P59" s="33">
        <v>3.2529861111111074</v>
      </c>
      <c r="Q59" s="34">
        <v>2.8370000000000002</v>
      </c>
      <c r="R59" s="32">
        <v>0.23200000000000001</v>
      </c>
      <c r="S59" s="33">
        <v>11.236000000000001</v>
      </c>
      <c r="T59" s="33">
        <v>5.3672809139784823</v>
      </c>
      <c r="U59" s="34">
        <v>5.141</v>
      </c>
      <c r="V59" s="32">
        <v>3.472</v>
      </c>
      <c r="W59" s="33">
        <v>18.425999999999998</v>
      </c>
      <c r="X59" s="33">
        <v>9.0574402777777525</v>
      </c>
      <c r="Y59" s="34">
        <v>8.68</v>
      </c>
      <c r="Z59" s="32">
        <v>8.1820000000000004</v>
      </c>
      <c r="AA59" s="33">
        <v>18.806000000000001</v>
      </c>
      <c r="AB59" s="33">
        <v>13.222098118279552</v>
      </c>
      <c r="AC59" s="34">
        <v>13.173</v>
      </c>
      <c r="AD59" s="32">
        <v>8.1820000000000004</v>
      </c>
      <c r="AE59" s="33">
        <v>17.379000000000001</v>
      </c>
      <c r="AF59" s="33">
        <v>12.567176075268794</v>
      </c>
      <c r="AG59" s="34">
        <v>12.497</v>
      </c>
      <c r="AH59" s="32">
        <v>4.5190000000000001</v>
      </c>
      <c r="AI59" s="33">
        <v>16.713000000000001</v>
      </c>
      <c r="AJ59" s="33">
        <v>9.8424368055555451</v>
      </c>
      <c r="AK59" s="34">
        <v>10.063000000000001</v>
      </c>
      <c r="AL59" s="32">
        <v>0.56299999999999994</v>
      </c>
      <c r="AM59" s="33">
        <v>7.4809999999999999</v>
      </c>
      <c r="AN59" s="33">
        <v>3.2724489247311794</v>
      </c>
      <c r="AO59" s="34">
        <v>3.1549999999999998</v>
      </c>
      <c r="AP59" s="35">
        <v>0.23200000000000001</v>
      </c>
      <c r="AQ59" s="36">
        <v>3.8929999999999998</v>
      </c>
      <c r="AR59" s="36">
        <v>0.95935520833332288</v>
      </c>
      <c r="AS59" s="37">
        <v>0.56299999999999994</v>
      </c>
      <c r="AT59" s="32"/>
      <c r="AU59" s="33"/>
      <c r="AV59" s="33"/>
      <c r="AW59" s="34"/>
    </row>
    <row r="60" spans="1:49" x14ac:dyDescent="0.25">
      <c r="A60" s="31">
        <v>2014</v>
      </c>
      <c r="B60" s="32"/>
      <c r="C60" s="33"/>
      <c r="D60" s="33"/>
      <c r="E60" s="34"/>
      <c r="F60" s="32"/>
      <c r="G60" s="33"/>
      <c r="H60" s="33"/>
      <c r="I60" s="34"/>
      <c r="J60" s="35"/>
      <c r="K60" s="36"/>
      <c r="L60" s="36"/>
      <c r="M60" s="37"/>
      <c r="N60" s="35">
        <v>0.23200000000000001</v>
      </c>
      <c r="O60" s="36">
        <v>9.3729999999999993</v>
      </c>
      <c r="P60" s="36">
        <v>3.2193025793650762</v>
      </c>
      <c r="Q60" s="37">
        <v>2.8370000000000002</v>
      </c>
      <c r="R60" s="32">
        <v>1.548</v>
      </c>
      <c r="S60" s="33">
        <v>9.9649999999999999</v>
      </c>
      <c r="T60" s="33">
        <v>4.8856995967741925</v>
      </c>
      <c r="U60" s="34">
        <v>4.5190000000000001</v>
      </c>
      <c r="V60" s="32">
        <v>3.472</v>
      </c>
      <c r="W60" s="33">
        <v>13.365</v>
      </c>
      <c r="X60" s="33">
        <v>7.0649340277777632</v>
      </c>
      <c r="Y60" s="34">
        <v>6.7750000000000004</v>
      </c>
      <c r="Z60" s="32">
        <v>5.86</v>
      </c>
      <c r="AA60" s="33">
        <v>17.283999999999999</v>
      </c>
      <c r="AB60" s="33">
        <v>12.052011424731152</v>
      </c>
      <c r="AC60" s="34">
        <v>11.916</v>
      </c>
      <c r="AD60" s="32">
        <v>7.28</v>
      </c>
      <c r="AE60" s="33">
        <v>16.236999999999998</v>
      </c>
      <c r="AF60" s="33">
        <v>11.648643145161271</v>
      </c>
      <c r="AG60" s="34">
        <v>11.528</v>
      </c>
      <c r="AH60" s="32">
        <v>4.1020000000000003</v>
      </c>
      <c r="AI60" s="33">
        <v>13.076000000000001</v>
      </c>
      <c r="AJ60" s="33">
        <v>9.3867701388888438</v>
      </c>
      <c r="AK60" s="34">
        <v>9.5709999999999997</v>
      </c>
      <c r="AL60" s="32">
        <v>1.4390000000000001</v>
      </c>
      <c r="AM60" s="33">
        <v>10.063000000000001</v>
      </c>
      <c r="AN60" s="33">
        <v>5.5139301075268516</v>
      </c>
      <c r="AO60" s="34">
        <v>5.45</v>
      </c>
      <c r="AP60" s="35">
        <v>0.89300000000000002</v>
      </c>
      <c r="AQ60" s="36">
        <v>4.2069999999999999</v>
      </c>
      <c r="AR60" s="36">
        <v>2.6910572916666688</v>
      </c>
      <c r="AS60" s="37">
        <v>2.9430000000000001</v>
      </c>
      <c r="AT60" s="32"/>
      <c r="AU60" s="33"/>
      <c r="AV60" s="33"/>
      <c r="AW60" s="34"/>
    </row>
    <row r="61" spans="1:49" x14ac:dyDescent="0.25">
      <c r="A61" s="31">
        <v>2015</v>
      </c>
      <c r="B61" s="32"/>
      <c r="C61" s="33"/>
      <c r="D61" s="33"/>
      <c r="E61" s="34"/>
      <c r="F61" s="32"/>
      <c r="G61" s="33"/>
      <c r="H61" s="33"/>
      <c r="I61" s="34"/>
      <c r="J61" s="35"/>
      <c r="K61" s="36"/>
      <c r="L61" s="36"/>
      <c r="M61" s="37"/>
      <c r="N61" s="35">
        <v>0.04</v>
      </c>
      <c r="O61" s="36">
        <v>10.47</v>
      </c>
      <c r="P61" s="36">
        <v>3.71163340724316</v>
      </c>
      <c r="Q61" s="37">
        <v>3.33</v>
      </c>
      <c r="R61" s="35">
        <v>2.1800000000000002</v>
      </c>
      <c r="S61" s="36">
        <v>11.39</v>
      </c>
      <c r="T61" s="36">
        <v>5.7815485203028194</v>
      </c>
      <c r="U61" s="37">
        <v>5.54</v>
      </c>
      <c r="V61" s="35">
        <v>4.01</v>
      </c>
      <c r="W61" s="36">
        <v>18.260000000000002</v>
      </c>
      <c r="X61" s="36">
        <v>9.9094289793004915</v>
      </c>
      <c r="Y61" s="37">
        <v>9.5399999999999991</v>
      </c>
      <c r="Z61" s="35">
        <v>7.51</v>
      </c>
      <c r="AA61" s="36">
        <v>18.3</v>
      </c>
      <c r="AB61" s="36">
        <v>12.245546159267079</v>
      </c>
      <c r="AC61" s="37">
        <v>12.11</v>
      </c>
      <c r="AD61" s="35">
        <v>7.88</v>
      </c>
      <c r="AE61" s="36">
        <v>15.98</v>
      </c>
      <c r="AF61" s="36">
        <v>10.899025454545468</v>
      </c>
      <c r="AG61" s="37">
        <v>10.96</v>
      </c>
      <c r="AH61" s="35">
        <v>4.54</v>
      </c>
      <c r="AI61" s="36">
        <v>13.99</v>
      </c>
      <c r="AJ61" s="36">
        <v>8.8163452131376694</v>
      </c>
      <c r="AK61" s="37">
        <v>8.7799999999999994</v>
      </c>
      <c r="AL61" s="35">
        <v>2.19</v>
      </c>
      <c r="AM61" s="36">
        <v>10.64</v>
      </c>
      <c r="AN61" s="36">
        <v>6.0846524432209081</v>
      </c>
      <c r="AO61" s="37">
        <v>6.2</v>
      </c>
      <c r="AP61" s="35"/>
      <c r="AQ61" s="36"/>
      <c r="AR61" s="36"/>
      <c r="AS61" s="37"/>
      <c r="AT61" s="41"/>
      <c r="AU61" s="42"/>
      <c r="AV61" s="42"/>
      <c r="AW61" s="43"/>
    </row>
    <row r="62" spans="1:49" s="84" customFormat="1" x14ac:dyDescent="0.25">
      <c r="A62" s="51">
        <v>2016</v>
      </c>
      <c r="B62" s="50"/>
      <c r="C62" s="44"/>
      <c r="D62" s="44"/>
      <c r="E62" s="52"/>
      <c r="F62" s="50"/>
      <c r="G62" s="44"/>
      <c r="H62" s="44"/>
      <c r="I62" s="52"/>
      <c r="J62" s="41"/>
      <c r="K62" s="42"/>
      <c r="L62" s="42"/>
      <c r="M62" s="43"/>
      <c r="N62" s="41">
        <v>0.56999999999999995</v>
      </c>
      <c r="O62" s="42">
        <v>8.2200000000000006</v>
      </c>
      <c r="P62" s="42">
        <v>3.6142899408284026</v>
      </c>
      <c r="Q62" s="43">
        <v>3.36</v>
      </c>
      <c r="R62" s="41">
        <v>1.93</v>
      </c>
      <c r="S62" s="42">
        <v>10.94</v>
      </c>
      <c r="T62" s="42">
        <v>5.4373218142548581</v>
      </c>
      <c r="U62" s="43">
        <v>5.03</v>
      </c>
      <c r="V62" s="41">
        <v>3.58</v>
      </c>
      <c r="W62" s="42">
        <v>16.54</v>
      </c>
      <c r="X62" s="42">
        <v>8.6342101341281587</v>
      </c>
      <c r="Y62" s="43">
        <v>8.1300000000000008</v>
      </c>
      <c r="Z62" s="41">
        <v>6.15</v>
      </c>
      <c r="AA62" s="42">
        <v>17.52</v>
      </c>
      <c r="AB62" s="42">
        <v>11.770995962314942</v>
      </c>
      <c r="AC62" s="43">
        <v>11.75</v>
      </c>
      <c r="AD62" s="41">
        <v>6.78</v>
      </c>
      <c r="AE62" s="42">
        <v>15.98</v>
      </c>
      <c r="AF62" s="42">
        <v>10.188341601700929</v>
      </c>
      <c r="AG62" s="43">
        <v>9.94</v>
      </c>
      <c r="AH62" s="41">
        <v>1.75</v>
      </c>
      <c r="AI62" s="42">
        <v>11.26</v>
      </c>
      <c r="AJ62" s="42">
        <v>6.8996946564885491</v>
      </c>
      <c r="AK62" s="43">
        <v>6.86</v>
      </c>
      <c r="AL62" s="41">
        <v>1.75</v>
      </c>
      <c r="AM62" s="42">
        <v>8.85</v>
      </c>
      <c r="AN62" s="42">
        <v>4.7084737221022293</v>
      </c>
      <c r="AO62" s="43">
        <v>4.7300000000000004</v>
      </c>
      <c r="AP62" s="50"/>
      <c r="AQ62" s="44"/>
      <c r="AR62" s="44"/>
      <c r="AS62" s="52"/>
      <c r="AT62" s="50"/>
      <c r="AU62" s="44"/>
      <c r="AV62" s="44"/>
      <c r="AW62" s="52"/>
    </row>
    <row r="63" spans="1:49" s="84" customFormat="1" x14ac:dyDescent="0.25">
      <c r="A63" s="51">
        <v>2017</v>
      </c>
      <c r="B63" s="50"/>
      <c r="C63" s="44"/>
      <c r="D63" s="44"/>
      <c r="E63" s="52"/>
      <c r="F63" s="50"/>
      <c r="G63" s="44"/>
      <c r="H63" s="44"/>
      <c r="I63" s="52"/>
      <c r="J63" s="41"/>
      <c r="K63" s="42"/>
      <c r="L63" s="42"/>
      <c r="M63" s="43"/>
      <c r="N63" s="41">
        <v>1.17</v>
      </c>
      <c r="O63" s="42">
        <v>7.83</v>
      </c>
      <c r="P63" s="42">
        <v>3.7985984848484851</v>
      </c>
      <c r="Q63" s="43">
        <v>3.48</v>
      </c>
      <c r="R63" s="41">
        <v>2.0099999999999998</v>
      </c>
      <c r="S63" s="42">
        <v>9.0500000000000007</v>
      </c>
      <c r="T63" s="42">
        <v>4.4838566037735905</v>
      </c>
      <c r="U63" s="43">
        <v>4.01</v>
      </c>
      <c r="V63" s="41">
        <v>2.81</v>
      </c>
      <c r="W63" s="42">
        <v>11.69</v>
      </c>
      <c r="X63" s="42">
        <v>6.264030950626382</v>
      </c>
      <c r="Y63" s="43">
        <v>5.87</v>
      </c>
      <c r="Z63" s="41">
        <v>5.64</v>
      </c>
      <c r="AA63" s="42">
        <v>15.2</v>
      </c>
      <c r="AB63" s="42">
        <v>10.530600139567341</v>
      </c>
      <c r="AC63" s="43">
        <v>10.42</v>
      </c>
      <c r="AD63" s="41">
        <v>7.64</v>
      </c>
      <c r="AE63" s="42">
        <v>14.06</v>
      </c>
      <c r="AF63" s="42">
        <v>10.914060258249643</v>
      </c>
      <c r="AG63" s="43">
        <v>11.01</v>
      </c>
      <c r="AH63" s="41">
        <v>0.72</v>
      </c>
      <c r="AI63" s="42">
        <v>10.98</v>
      </c>
      <c r="AJ63" s="42">
        <v>5.087939944134078</v>
      </c>
      <c r="AK63" s="43">
        <v>4.9249999999999998</v>
      </c>
      <c r="AL63" s="41">
        <v>0.5</v>
      </c>
      <c r="AM63" s="42">
        <v>6.18</v>
      </c>
      <c r="AN63" s="42">
        <v>3.1095251396648051</v>
      </c>
      <c r="AO63" s="43">
        <v>3.0949999999999998</v>
      </c>
      <c r="AP63" s="41"/>
      <c r="AQ63" s="42"/>
      <c r="AR63" s="42"/>
      <c r="AS63" s="43"/>
      <c r="AT63" s="50"/>
      <c r="AU63" s="44"/>
      <c r="AV63" s="44"/>
      <c r="AW63" s="52"/>
    </row>
    <row r="64" spans="1:49" s="84" customFormat="1" x14ac:dyDescent="0.25">
      <c r="A64" s="51">
        <v>2018</v>
      </c>
      <c r="B64" s="41"/>
      <c r="C64" s="42"/>
      <c r="D64" s="42"/>
      <c r="E64" s="43"/>
      <c r="F64" s="50"/>
      <c r="G64" s="44"/>
      <c r="H64" s="44"/>
      <c r="I64" s="52"/>
      <c r="J64" s="50"/>
      <c r="K64" s="44"/>
      <c r="L64" s="44"/>
      <c r="M64" s="52"/>
      <c r="N64" s="41">
        <v>0.1</v>
      </c>
      <c r="O64" s="42">
        <v>7.25</v>
      </c>
      <c r="P64" s="42">
        <v>2.7850071839080495</v>
      </c>
      <c r="Q64" s="43">
        <v>2.52</v>
      </c>
      <c r="R64" s="41">
        <v>2.0699999999999998</v>
      </c>
      <c r="S64" s="42">
        <v>9.5299999999999994</v>
      </c>
      <c r="T64" s="42">
        <v>5.1537589670014352</v>
      </c>
      <c r="U64" s="43">
        <v>4.9400000000000004</v>
      </c>
      <c r="V64" s="41">
        <v>3.07</v>
      </c>
      <c r="W64" s="42">
        <v>13.59</v>
      </c>
      <c r="X64" s="42">
        <v>8.0062592047128014</v>
      </c>
      <c r="Y64" s="43">
        <v>7.8</v>
      </c>
      <c r="Z64" s="41">
        <v>5.86</v>
      </c>
      <c r="AA64" s="42">
        <v>16.14</v>
      </c>
      <c r="AB64" s="42">
        <v>11.754568245125352</v>
      </c>
      <c r="AC64" s="43">
        <v>11.78</v>
      </c>
      <c r="AD64" s="41">
        <v>5.85</v>
      </c>
      <c r="AE64" s="42">
        <v>16.61</v>
      </c>
      <c r="AF64" s="42">
        <v>11.259514844315719</v>
      </c>
      <c r="AG64" s="43">
        <v>11.09</v>
      </c>
      <c r="AH64" s="41">
        <v>0.77</v>
      </c>
      <c r="AI64" s="42">
        <v>12.64</v>
      </c>
      <c r="AJ64" s="42">
        <v>6.9994394299287332</v>
      </c>
      <c r="AK64" s="43">
        <v>6.97</v>
      </c>
      <c r="AL64" s="41">
        <v>0.6</v>
      </c>
      <c r="AM64" s="42">
        <v>9.14</v>
      </c>
      <c r="AN64" s="42">
        <v>4.3666342817487926</v>
      </c>
      <c r="AO64" s="43">
        <v>4.43</v>
      </c>
      <c r="AP64" s="50"/>
      <c r="AQ64" s="44"/>
      <c r="AR64" s="44"/>
      <c r="AS64" s="52"/>
      <c r="AT64" s="50"/>
      <c r="AU64" s="44"/>
      <c r="AV64" s="44"/>
      <c r="AW64" s="52"/>
    </row>
    <row r="65" spans="1:49" s="84" customFormat="1" x14ac:dyDescent="0.25">
      <c r="A65" s="204" t="s">
        <v>552</v>
      </c>
      <c r="B65" s="41"/>
      <c r="C65" s="42"/>
      <c r="D65" s="42"/>
      <c r="E65" s="43"/>
      <c r="F65" s="50"/>
      <c r="G65" s="44"/>
      <c r="H65" s="44"/>
      <c r="I65" s="52"/>
      <c r="J65" s="50"/>
      <c r="K65" s="44"/>
      <c r="L65" s="44"/>
      <c r="M65" s="52"/>
      <c r="N65" s="41"/>
      <c r="O65" s="42"/>
      <c r="P65" s="42"/>
      <c r="Q65" s="43"/>
      <c r="R65" s="41"/>
      <c r="S65" s="42"/>
      <c r="T65" s="42"/>
      <c r="U65" s="43"/>
      <c r="V65" s="41"/>
      <c r="W65" s="42"/>
      <c r="X65" s="42"/>
      <c r="Y65" s="43"/>
      <c r="Z65" s="41"/>
      <c r="AA65" s="42"/>
      <c r="AB65" s="42"/>
      <c r="AC65" s="43"/>
      <c r="AD65" s="41"/>
      <c r="AE65" s="42"/>
      <c r="AF65" s="42"/>
      <c r="AG65" s="43"/>
      <c r="AH65" s="41"/>
      <c r="AI65" s="42"/>
      <c r="AJ65" s="42"/>
      <c r="AK65" s="43"/>
      <c r="AL65" s="41"/>
      <c r="AM65" s="42"/>
      <c r="AN65" s="42"/>
      <c r="AO65" s="43"/>
      <c r="AP65" s="50"/>
      <c r="AQ65" s="44"/>
      <c r="AR65" s="44"/>
      <c r="AS65" s="52"/>
      <c r="AT65" s="50"/>
      <c r="AU65" s="44"/>
      <c r="AV65" s="44"/>
      <c r="AW65" s="52"/>
    </row>
    <row r="66" spans="1:49" s="84" customFormat="1" x14ac:dyDescent="0.25">
      <c r="A66" s="51">
        <v>2015</v>
      </c>
      <c r="B66" s="50"/>
      <c r="C66" s="44"/>
      <c r="D66" s="44"/>
      <c r="E66" s="52"/>
      <c r="F66" s="50"/>
      <c r="G66" s="44"/>
      <c r="H66" s="44"/>
      <c r="I66" s="52"/>
      <c r="J66" s="50"/>
      <c r="K66" s="44"/>
      <c r="L66" s="44"/>
      <c r="M66" s="52"/>
      <c r="N66" s="50"/>
      <c r="O66" s="44"/>
      <c r="P66" s="44"/>
      <c r="Q66" s="52"/>
      <c r="R66" s="50"/>
      <c r="S66" s="44"/>
      <c r="T66" s="44"/>
      <c r="U66" s="52"/>
      <c r="V66" s="50"/>
      <c r="W66" s="44"/>
      <c r="X66" s="44"/>
      <c r="Y66" s="52"/>
      <c r="Z66" s="50"/>
      <c r="AA66" s="44"/>
      <c r="AB66" s="44"/>
      <c r="AC66" s="52"/>
      <c r="AD66" s="50"/>
      <c r="AE66" s="44"/>
      <c r="AF66" s="44"/>
      <c r="AG66" s="52"/>
      <c r="AH66" s="50"/>
      <c r="AI66" s="44"/>
      <c r="AJ66" s="44"/>
      <c r="AK66" s="52"/>
      <c r="AL66" s="50"/>
      <c r="AM66" s="44"/>
      <c r="AN66" s="44"/>
      <c r="AO66" s="52"/>
      <c r="AP66" s="50"/>
      <c r="AQ66" s="44"/>
      <c r="AR66" s="44"/>
      <c r="AS66" s="52"/>
      <c r="AT66" s="41">
        <v>0.23200000000000001</v>
      </c>
      <c r="AU66" s="42">
        <v>0.45300000000000001</v>
      </c>
      <c r="AV66" s="42">
        <v>0.26919021739130827</v>
      </c>
      <c r="AW66" s="43">
        <v>0.23200000000000001</v>
      </c>
    </row>
    <row r="67" spans="1:49" s="84" customFormat="1" x14ac:dyDescent="0.25">
      <c r="A67" s="51">
        <v>2016</v>
      </c>
      <c r="B67" s="50">
        <v>0.23200000000000001</v>
      </c>
      <c r="C67" s="44">
        <v>0.34300000000000003</v>
      </c>
      <c r="D67" s="44">
        <v>0.24341330645161932</v>
      </c>
      <c r="E67" s="52">
        <v>0.23200000000000001</v>
      </c>
      <c r="F67" s="50">
        <v>0.23200000000000001</v>
      </c>
      <c r="G67" s="44">
        <v>0.89300000000000002</v>
      </c>
      <c r="H67" s="44">
        <v>0.28330244252873943</v>
      </c>
      <c r="I67" s="52">
        <v>0.23200000000000001</v>
      </c>
      <c r="J67" s="41">
        <v>0.23200000000000001</v>
      </c>
      <c r="K67" s="42">
        <v>4.9340000000000002</v>
      </c>
      <c r="L67" s="42">
        <v>1.3534840277777809</v>
      </c>
      <c r="M67" s="43">
        <v>1.2210000000000001</v>
      </c>
      <c r="N67" s="50">
        <v>0.67400000000000004</v>
      </c>
      <c r="O67" s="44">
        <v>8.4809999999999999</v>
      </c>
      <c r="P67" s="44">
        <v>3.8349097222222244</v>
      </c>
      <c r="Q67" s="52">
        <v>3.5779999999999998</v>
      </c>
      <c r="R67" s="50">
        <v>2.0880000000000001</v>
      </c>
      <c r="S67" s="44">
        <v>11.236000000000001</v>
      </c>
      <c r="T67" s="44">
        <v>5.6307358870967565</v>
      </c>
      <c r="U67" s="52">
        <v>5.2439999999999998</v>
      </c>
      <c r="V67" s="50">
        <v>3.7879999999999998</v>
      </c>
      <c r="W67" s="44">
        <v>16.902999999999999</v>
      </c>
      <c r="X67" s="44">
        <v>8.9535486111110778</v>
      </c>
      <c r="Y67" s="52">
        <v>8.4809999999999999</v>
      </c>
      <c r="Z67" s="50">
        <v>6.2679999999999998</v>
      </c>
      <c r="AA67" s="44">
        <v>18.236000000000001</v>
      </c>
      <c r="AB67" s="44">
        <v>12.068090725806419</v>
      </c>
      <c r="AC67" s="52">
        <v>12.013</v>
      </c>
      <c r="AD67" s="50">
        <v>6.6740000000000004</v>
      </c>
      <c r="AE67" s="44">
        <v>16.617999999999999</v>
      </c>
      <c r="AF67" s="44">
        <v>11.781387768817174</v>
      </c>
      <c r="AG67" s="52">
        <v>11.819000000000001</v>
      </c>
      <c r="AH67" s="50">
        <v>4.5190000000000001</v>
      </c>
      <c r="AI67" s="44">
        <v>14.134</v>
      </c>
      <c r="AJ67" s="44">
        <v>8.5958576388888481</v>
      </c>
      <c r="AK67" s="52">
        <v>8.5809999999999995</v>
      </c>
      <c r="AL67" s="50">
        <v>1.6559999999999999</v>
      </c>
      <c r="AM67" s="44">
        <v>10.063000000000001</v>
      </c>
      <c r="AN67" s="44">
        <v>4.8696303763440616</v>
      </c>
      <c r="AO67" s="52">
        <v>4.8310000000000004</v>
      </c>
      <c r="AP67" s="50">
        <v>0.23200000000000001</v>
      </c>
      <c r="AQ67" s="44">
        <v>4.5190000000000001</v>
      </c>
      <c r="AR67" s="44">
        <v>1.5713416666666487</v>
      </c>
      <c r="AS67" s="52">
        <v>1.2210000000000001</v>
      </c>
      <c r="AT67" s="50">
        <v>0.23200000000000001</v>
      </c>
      <c r="AU67" s="44">
        <v>0.67400000000000004</v>
      </c>
      <c r="AV67" s="44">
        <v>0.3711202956989284</v>
      </c>
      <c r="AW67" s="52">
        <v>0.34300000000000003</v>
      </c>
    </row>
    <row r="68" spans="1:49" s="84" customFormat="1" x14ac:dyDescent="0.25">
      <c r="A68" s="51">
        <v>2017</v>
      </c>
      <c r="B68" s="50">
        <v>0.23200000000000001</v>
      </c>
      <c r="C68" s="44">
        <v>0.34300000000000003</v>
      </c>
      <c r="D68" s="44">
        <v>0.23282056451613581</v>
      </c>
      <c r="E68" s="52">
        <v>0.23200000000000001</v>
      </c>
      <c r="F68" s="50">
        <v>0.121</v>
      </c>
      <c r="G68" s="44">
        <v>0.45300000000000001</v>
      </c>
      <c r="H68" s="44">
        <v>0.24108110119048023</v>
      </c>
      <c r="I68" s="52">
        <v>0.23200000000000001</v>
      </c>
      <c r="J68" s="41">
        <v>0.23200000000000001</v>
      </c>
      <c r="K68" s="42">
        <v>5.0369999999999999</v>
      </c>
      <c r="L68" s="42">
        <v>0.97066761363636134</v>
      </c>
      <c r="M68" s="43">
        <v>0.34300000000000003</v>
      </c>
      <c r="N68" s="50"/>
      <c r="O68" s="44"/>
      <c r="P68" s="44"/>
      <c r="Q68" s="52"/>
      <c r="R68" s="50"/>
      <c r="S68" s="44"/>
      <c r="T68" s="44"/>
      <c r="U68" s="52"/>
      <c r="V68" s="50"/>
      <c r="W68" s="44"/>
      <c r="X68" s="44"/>
      <c r="Y68" s="52"/>
      <c r="Z68" s="50"/>
      <c r="AA68" s="44"/>
      <c r="AB68" s="44"/>
      <c r="AC68" s="52"/>
      <c r="AD68" s="50"/>
      <c r="AE68" s="44"/>
      <c r="AF68" s="44"/>
      <c r="AG68" s="52"/>
      <c r="AH68" s="50"/>
      <c r="AI68" s="44"/>
      <c r="AJ68" s="44"/>
      <c r="AK68" s="52"/>
      <c r="AL68" s="50"/>
      <c r="AM68" s="44"/>
      <c r="AN68" s="44"/>
      <c r="AO68" s="52"/>
      <c r="AP68" s="50"/>
      <c r="AQ68" s="44"/>
      <c r="AR68" s="44"/>
      <c r="AS68" s="52"/>
      <c r="AT68" s="50"/>
      <c r="AU68" s="44"/>
      <c r="AV68" s="44"/>
      <c r="AW68" s="52"/>
    </row>
    <row r="69" spans="1:49" s="84" customFormat="1" x14ac:dyDescent="0.25">
      <c r="A69" s="51">
        <v>2018</v>
      </c>
      <c r="B69" s="41">
        <v>0.121</v>
      </c>
      <c r="C69" s="42">
        <v>0.34300000000000003</v>
      </c>
      <c r="D69" s="42">
        <v>0.22684134615384557</v>
      </c>
      <c r="E69" s="43">
        <v>0.23200000000000001</v>
      </c>
      <c r="F69" s="50">
        <v>0.121</v>
      </c>
      <c r="G69" s="44">
        <v>1.33</v>
      </c>
      <c r="H69" s="44">
        <v>0.26346354166667174</v>
      </c>
      <c r="I69" s="52">
        <v>0.23200000000000001</v>
      </c>
      <c r="J69" s="50">
        <v>0.121</v>
      </c>
      <c r="K69" s="44">
        <v>3.5779999999999998</v>
      </c>
      <c r="L69" s="44">
        <v>0.59161760752688164</v>
      </c>
      <c r="M69" s="52">
        <v>0.23200000000000001</v>
      </c>
      <c r="N69" s="50">
        <v>0.23200000000000001</v>
      </c>
      <c r="O69" s="44">
        <v>7.4809999999999999</v>
      </c>
      <c r="P69" s="44">
        <v>2.9670444444444519</v>
      </c>
      <c r="Q69" s="52">
        <v>2.73</v>
      </c>
      <c r="R69" s="50">
        <v>2.1949999999999998</v>
      </c>
      <c r="S69" s="44">
        <v>9.7680000000000007</v>
      </c>
      <c r="T69" s="44">
        <v>5.3406256720429965</v>
      </c>
      <c r="U69" s="52">
        <v>5.141</v>
      </c>
      <c r="V69" s="50">
        <v>3.1549999999999998</v>
      </c>
      <c r="W69" s="44">
        <v>14.324999999999999</v>
      </c>
      <c r="X69" s="44">
        <v>8.1983256944444225</v>
      </c>
      <c r="Y69" s="52">
        <v>7.9324999999999992</v>
      </c>
      <c r="Z69" s="50">
        <v>5.86</v>
      </c>
      <c r="AA69" s="44">
        <v>17.379000000000001</v>
      </c>
      <c r="AB69" s="44">
        <v>12.25288642473112</v>
      </c>
      <c r="AC69" s="52">
        <v>12.207000000000001</v>
      </c>
      <c r="AD69" s="50">
        <v>5.86</v>
      </c>
      <c r="AE69" s="44">
        <v>17.094000000000001</v>
      </c>
      <c r="AF69" s="44">
        <v>11.491694220430075</v>
      </c>
      <c r="AG69" s="52">
        <v>11.334</v>
      </c>
      <c r="AH69" s="50">
        <v>2.8370000000000002</v>
      </c>
      <c r="AI69" s="44">
        <v>12.98</v>
      </c>
      <c r="AJ69" s="44">
        <v>8.0412437499999871</v>
      </c>
      <c r="AK69" s="52">
        <v>8.0325000000000006</v>
      </c>
      <c r="AL69" s="50">
        <v>0.67400000000000004</v>
      </c>
      <c r="AM69" s="44">
        <v>9.3729999999999993</v>
      </c>
      <c r="AN69" s="44">
        <v>4.4426666666666401</v>
      </c>
      <c r="AO69" s="52">
        <v>4.5190000000000001</v>
      </c>
      <c r="AP69" s="50"/>
      <c r="AQ69" s="44"/>
      <c r="AR69" s="44"/>
      <c r="AS69" s="52"/>
      <c r="AT69" s="50"/>
      <c r="AU69" s="44"/>
      <c r="AV69" s="44"/>
      <c r="AW69" s="52"/>
    </row>
    <row r="70" spans="1:49" s="84" customFormat="1" x14ac:dyDescent="0.25">
      <c r="A70" s="51">
        <v>2019</v>
      </c>
      <c r="B70" s="41"/>
      <c r="C70" s="42"/>
      <c r="D70" s="42"/>
      <c r="E70" s="43"/>
      <c r="F70" s="50"/>
      <c r="G70" s="44"/>
      <c r="H70" s="44"/>
      <c r="I70" s="52"/>
      <c r="J70" s="50"/>
      <c r="K70" s="44"/>
      <c r="L70" s="44"/>
      <c r="M70" s="52"/>
      <c r="N70" s="50"/>
      <c r="O70" s="44"/>
      <c r="P70" s="44"/>
      <c r="Q70" s="52"/>
      <c r="R70" s="50"/>
      <c r="S70" s="44"/>
      <c r="T70" s="44"/>
      <c r="U70" s="52"/>
      <c r="V70" s="50"/>
      <c r="W70" s="44"/>
      <c r="X70" s="44"/>
      <c r="Y70" s="52"/>
      <c r="Z70" s="50"/>
      <c r="AA70" s="44"/>
      <c r="AB70" s="44"/>
      <c r="AC70" s="52"/>
      <c r="AD70" s="50"/>
      <c r="AE70" s="44"/>
      <c r="AF70" s="44"/>
      <c r="AG70" s="52"/>
      <c r="AH70" s="50">
        <v>1.98</v>
      </c>
      <c r="AI70" s="44">
        <v>14.804</v>
      </c>
      <c r="AJ70" s="44">
        <v>9.0514840277777644</v>
      </c>
      <c r="AK70" s="52">
        <v>8.9779999999999998</v>
      </c>
      <c r="AL70" s="50">
        <v>0.34300000000000003</v>
      </c>
      <c r="AM70" s="44">
        <v>6.7750000000000004</v>
      </c>
      <c r="AN70" s="44">
        <v>2.6413393817204462</v>
      </c>
      <c r="AO70" s="52">
        <v>2.6240000000000001</v>
      </c>
      <c r="AP70" s="50"/>
      <c r="AQ70" s="44"/>
      <c r="AR70" s="44"/>
      <c r="AS70" s="52"/>
      <c r="AT70" s="50"/>
      <c r="AU70" s="44"/>
      <c r="AV70" s="44"/>
      <c r="AW70" s="52"/>
    </row>
    <row r="71" spans="1:49" x14ac:dyDescent="0.25">
      <c r="A71" s="115" t="s">
        <v>655</v>
      </c>
      <c r="B71" s="139"/>
      <c r="C71" s="139"/>
      <c r="D71" s="139"/>
      <c r="E71" s="139"/>
      <c r="F71" s="139"/>
      <c r="G71" s="139"/>
      <c r="H71" s="139"/>
      <c r="I71" s="139"/>
      <c r="J71" s="140"/>
      <c r="K71" s="140"/>
      <c r="L71" s="140"/>
      <c r="M71" s="140"/>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38"/>
      <c r="AQ71" s="38"/>
      <c r="AR71" s="38"/>
      <c r="AS71" s="38"/>
      <c r="AT71" s="139"/>
      <c r="AU71" s="139"/>
      <c r="AV71" s="139"/>
      <c r="AW71" s="141"/>
    </row>
    <row r="72" spans="1:49" x14ac:dyDescent="0.25">
      <c r="A72" s="31">
        <v>2018</v>
      </c>
      <c r="B72" s="50"/>
      <c r="C72" s="44"/>
      <c r="D72" s="44"/>
      <c r="E72" s="52"/>
      <c r="F72" s="50"/>
      <c r="G72" s="44"/>
      <c r="H72" s="44"/>
      <c r="I72" s="52"/>
      <c r="J72" s="50"/>
      <c r="K72" s="44"/>
      <c r="L72" s="44"/>
      <c r="M72" s="52"/>
      <c r="N72" s="32"/>
      <c r="O72" s="33"/>
      <c r="P72" s="33"/>
      <c r="Q72" s="34"/>
      <c r="R72" s="32"/>
      <c r="S72" s="33"/>
      <c r="T72" s="33"/>
      <c r="U72" s="34"/>
      <c r="V72" s="32"/>
      <c r="W72" s="33"/>
      <c r="X72" s="33"/>
      <c r="Y72" s="34"/>
      <c r="Z72" s="35">
        <v>7.6820000000000004</v>
      </c>
      <c r="AA72" s="36">
        <v>17.475000000000001</v>
      </c>
      <c r="AB72" s="36">
        <v>12.731178333333276</v>
      </c>
      <c r="AC72" s="37">
        <v>12.69</v>
      </c>
      <c r="AD72" s="32">
        <v>5.7569999999999997</v>
      </c>
      <c r="AE72" s="33">
        <v>17.189</v>
      </c>
      <c r="AF72" s="33">
        <v>11.536275537634367</v>
      </c>
      <c r="AG72" s="34">
        <v>11.334</v>
      </c>
      <c r="AH72" s="32">
        <v>2.9430000000000001</v>
      </c>
      <c r="AI72" s="33">
        <v>13.173</v>
      </c>
      <c r="AJ72" s="33">
        <v>8.1014347222222209</v>
      </c>
      <c r="AK72" s="34">
        <v>8.0820000000000007</v>
      </c>
      <c r="AL72" s="32">
        <v>0.78400000000000003</v>
      </c>
      <c r="AM72" s="33">
        <v>9.4719999999999995</v>
      </c>
      <c r="AN72" s="33">
        <v>4.5014079301074998</v>
      </c>
      <c r="AO72" s="34">
        <v>4.5190000000000001</v>
      </c>
      <c r="AP72" s="32"/>
      <c r="AQ72" s="33"/>
      <c r="AR72" s="33"/>
      <c r="AS72" s="34"/>
      <c r="AT72" s="50"/>
      <c r="AU72" s="44"/>
      <c r="AV72" s="44"/>
      <c r="AW72" s="52"/>
    </row>
    <row r="73" spans="1:49" x14ac:dyDescent="0.25">
      <c r="A73" s="31">
        <v>2020</v>
      </c>
      <c r="B73" s="50"/>
      <c r="C73" s="44"/>
      <c r="D73" s="44"/>
      <c r="E73" s="52"/>
      <c r="F73" s="50"/>
      <c r="G73" s="44"/>
      <c r="H73" s="44"/>
      <c r="I73" s="52"/>
      <c r="J73" s="50"/>
      <c r="K73" s="44"/>
      <c r="L73" s="44"/>
      <c r="M73" s="52"/>
      <c r="N73" s="32"/>
      <c r="O73" s="33"/>
      <c r="P73" s="33"/>
      <c r="Q73" s="34"/>
      <c r="R73" s="32"/>
      <c r="S73" s="33"/>
      <c r="T73" s="33"/>
      <c r="U73" s="34"/>
      <c r="V73" s="35">
        <v>2.73</v>
      </c>
      <c r="W73" s="36">
        <v>14.996</v>
      </c>
      <c r="X73" s="36">
        <v>7.7683143939393942</v>
      </c>
      <c r="Y73" s="37">
        <v>7.3810000000000002</v>
      </c>
      <c r="Z73" s="392">
        <v>4.7270000000000003</v>
      </c>
      <c r="AA73" s="393">
        <v>14.9</v>
      </c>
      <c r="AB73" s="393">
        <v>11.432177419354787</v>
      </c>
      <c r="AC73" s="394">
        <v>11.916</v>
      </c>
      <c r="AD73" s="395">
        <v>10.161</v>
      </c>
      <c r="AE73" s="393">
        <v>14.996</v>
      </c>
      <c r="AF73" s="393">
        <v>13.012524193548376</v>
      </c>
      <c r="AG73" s="394">
        <v>13.076000000000001</v>
      </c>
      <c r="AH73" s="392">
        <v>6.4710000000000001</v>
      </c>
      <c r="AI73" s="393">
        <v>13.173</v>
      </c>
      <c r="AJ73" s="393">
        <v>9.2092409722221955</v>
      </c>
      <c r="AK73" s="394">
        <v>8.8789999999999996</v>
      </c>
      <c r="AL73" s="392">
        <v>1.0029999999999999</v>
      </c>
      <c r="AM73" s="393">
        <v>8.4809999999999999</v>
      </c>
      <c r="AN73" s="393">
        <v>4.9693454301075066</v>
      </c>
      <c r="AO73" s="394">
        <v>5.5519999999999996</v>
      </c>
      <c r="AP73" s="32"/>
      <c r="AQ73" s="33"/>
      <c r="AR73" s="33"/>
      <c r="AS73" s="34"/>
      <c r="AT73" s="50"/>
      <c r="AU73" s="44"/>
      <c r="AV73" s="44"/>
      <c r="AW73" s="52"/>
    </row>
    <row r="74" spans="1:49" x14ac:dyDescent="0.25">
      <c r="A74" s="31">
        <v>2021</v>
      </c>
      <c r="B74" s="50"/>
      <c r="C74" s="44"/>
      <c r="D74" s="44"/>
      <c r="E74" s="52"/>
      <c r="F74" s="50"/>
      <c r="G74" s="44"/>
      <c r="H74" s="44"/>
      <c r="I74" s="52"/>
      <c r="J74" s="50"/>
      <c r="K74" s="44"/>
      <c r="L74" s="44"/>
      <c r="M74" s="52"/>
      <c r="N74" s="32"/>
      <c r="O74" s="33"/>
      <c r="P74" s="33"/>
      <c r="Q74" s="34"/>
      <c r="R74" s="35">
        <v>2.0880000000000001</v>
      </c>
      <c r="S74" s="36">
        <v>11.430999999999999</v>
      </c>
      <c r="T74" s="36">
        <v>6.0080577651515092</v>
      </c>
      <c r="U74" s="37">
        <v>5.6550000000000002</v>
      </c>
      <c r="V74" s="392">
        <v>4.3109999999999999</v>
      </c>
      <c r="W74" s="393">
        <v>15.569000000000001</v>
      </c>
      <c r="X74" s="393">
        <v>10.890369444444438</v>
      </c>
      <c r="Y74" s="394">
        <v>11.236000000000001</v>
      </c>
      <c r="Z74" s="392">
        <v>11.625</v>
      </c>
      <c r="AA74" s="393">
        <v>16.808</v>
      </c>
      <c r="AB74" s="393">
        <v>14.238516801075225</v>
      </c>
      <c r="AC74" s="394">
        <v>14.23</v>
      </c>
      <c r="AD74" s="392">
        <v>7.0789999999999997</v>
      </c>
      <c r="AE74" s="393">
        <v>17.283999999999999</v>
      </c>
      <c r="AF74" s="393">
        <v>12.728518145161265</v>
      </c>
      <c r="AG74" s="394">
        <v>12.882999999999999</v>
      </c>
      <c r="AH74" s="392">
        <v>4.1020000000000003</v>
      </c>
      <c r="AI74" s="393">
        <v>12.207000000000001</v>
      </c>
      <c r="AJ74" s="393">
        <v>10.114906249999983</v>
      </c>
      <c r="AK74" s="394">
        <v>10.259</v>
      </c>
      <c r="AL74" s="392"/>
      <c r="AM74" s="393"/>
      <c r="AN74" s="393"/>
      <c r="AO74" s="394"/>
      <c r="AP74" s="32"/>
      <c r="AQ74" s="33"/>
      <c r="AR74" s="33"/>
      <c r="AS74" s="34"/>
      <c r="AT74" s="50"/>
      <c r="AU74" s="44"/>
      <c r="AV74" s="44"/>
      <c r="AW74" s="52"/>
    </row>
    <row r="75" spans="1:49" x14ac:dyDescent="0.25">
      <c r="A75" s="115" t="s">
        <v>468</v>
      </c>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30"/>
    </row>
    <row r="76" spans="1:49" s="84" customFormat="1" x14ac:dyDescent="0.25">
      <c r="A76" s="51">
        <v>2010</v>
      </c>
      <c r="B76" s="50"/>
      <c r="C76" s="44"/>
      <c r="D76" s="44"/>
      <c r="E76" s="52"/>
      <c r="F76" s="50"/>
      <c r="G76" s="44"/>
      <c r="H76" s="44"/>
      <c r="I76" s="52"/>
      <c r="J76" s="41"/>
      <c r="K76" s="42"/>
      <c r="L76" s="42"/>
      <c r="M76" s="43"/>
      <c r="N76" s="50"/>
      <c r="O76" s="44"/>
      <c r="P76" s="44"/>
      <c r="Q76" s="52"/>
      <c r="R76" s="50"/>
      <c r="S76" s="44"/>
      <c r="T76" s="44"/>
      <c r="U76" s="52"/>
      <c r="V76" s="50"/>
      <c r="W76" s="44"/>
      <c r="X76" s="44"/>
      <c r="Y76" s="52"/>
      <c r="Z76" s="50"/>
      <c r="AA76" s="44"/>
      <c r="AB76" s="44"/>
      <c r="AC76" s="52"/>
      <c r="AD76" s="50"/>
      <c r="AE76" s="44"/>
      <c r="AF76" s="44"/>
      <c r="AG76" s="52"/>
      <c r="AH76" s="50"/>
      <c r="AI76" s="44"/>
      <c r="AJ76" s="44"/>
      <c r="AK76" s="52"/>
      <c r="AL76" s="50"/>
      <c r="AM76" s="44"/>
      <c r="AN76" s="44"/>
      <c r="AO76" s="52"/>
      <c r="AP76" s="41">
        <v>0.77</v>
      </c>
      <c r="AQ76" s="42">
        <v>5.1280000000000001</v>
      </c>
      <c r="AR76" s="42">
        <v>1.9061250000000001</v>
      </c>
      <c r="AS76" s="43">
        <v>1.6559999999999999</v>
      </c>
      <c r="AT76" s="50">
        <v>0.56299999999999994</v>
      </c>
      <c r="AU76" s="44">
        <v>1.1120000000000001</v>
      </c>
      <c r="AV76" s="44">
        <v>0.7859482526881727</v>
      </c>
      <c r="AW76" s="52">
        <v>0.78400000000000003</v>
      </c>
    </row>
    <row r="77" spans="1:49" s="84" customFormat="1" x14ac:dyDescent="0.25">
      <c r="A77" s="51">
        <v>2011</v>
      </c>
      <c r="B77" s="50">
        <v>0.45300000000000001</v>
      </c>
      <c r="C77" s="44">
        <v>0.89300000000000002</v>
      </c>
      <c r="D77" s="44">
        <v>0.64146102150536433</v>
      </c>
      <c r="E77" s="52">
        <v>0.67400000000000004</v>
      </c>
      <c r="F77" s="50">
        <v>0.34300000000000003</v>
      </c>
      <c r="G77" s="44">
        <v>0.78400000000000003</v>
      </c>
      <c r="H77" s="44">
        <v>0.57195098039215508</v>
      </c>
      <c r="I77" s="52">
        <v>0.56299999999999994</v>
      </c>
      <c r="J77" s="50">
        <v>0.56299999999999994</v>
      </c>
      <c r="K77" s="44">
        <v>1.764</v>
      </c>
      <c r="L77" s="44">
        <v>0.82415888778549662</v>
      </c>
      <c r="M77" s="52">
        <v>0.78400000000000003</v>
      </c>
      <c r="N77" s="41">
        <v>0.45300000000000001</v>
      </c>
      <c r="O77" s="42">
        <v>5.141</v>
      </c>
      <c r="P77" s="42">
        <v>1.9825408950617296</v>
      </c>
      <c r="Q77" s="43">
        <v>1.764</v>
      </c>
      <c r="R77" s="41">
        <v>0.23599999999999999</v>
      </c>
      <c r="S77" s="42">
        <v>8.2520000000000007</v>
      </c>
      <c r="T77" s="42">
        <v>3.8274229390681138</v>
      </c>
      <c r="U77" s="43">
        <v>3.5804999999999998</v>
      </c>
      <c r="V77" s="50">
        <v>2.3959999999999999</v>
      </c>
      <c r="W77" s="44">
        <v>9.9939999999999998</v>
      </c>
      <c r="X77" s="44">
        <v>5.4223548611111285</v>
      </c>
      <c r="Y77" s="52">
        <v>5.0895000000000001</v>
      </c>
      <c r="Z77" s="41">
        <v>3.9220000000000002</v>
      </c>
      <c r="AA77" s="42">
        <v>13.984</v>
      </c>
      <c r="AB77" s="42">
        <v>8.9821869307832323</v>
      </c>
      <c r="AC77" s="43">
        <v>8.8159999999999989</v>
      </c>
      <c r="AD77" s="50">
        <v>6.6280000000000001</v>
      </c>
      <c r="AE77" s="44">
        <v>14.913</v>
      </c>
      <c r="AF77" s="44">
        <v>10.403844912595252</v>
      </c>
      <c r="AG77" s="52">
        <v>10.3795</v>
      </c>
      <c r="AH77" s="50">
        <v>4.0339999999999998</v>
      </c>
      <c r="AI77" s="44">
        <v>14.378</v>
      </c>
      <c r="AJ77" s="44">
        <v>9.1115217592592845</v>
      </c>
      <c r="AK77" s="52">
        <v>9.2074999999999996</v>
      </c>
      <c r="AL77" s="106"/>
      <c r="AM77" s="42">
        <v>14.666</v>
      </c>
      <c r="AN77" s="42">
        <v>5.1304314350797471</v>
      </c>
      <c r="AO77" s="43">
        <v>5.1775000000000002</v>
      </c>
      <c r="AP77" s="113"/>
      <c r="AQ77" s="42">
        <v>19.28</v>
      </c>
      <c r="AR77" s="42">
        <v>-0.12283088235294146</v>
      </c>
      <c r="AS77" s="43">
        <v>-0.17050000000000001</v>
      </c>
      <c r="AT77" s="50"/>
      <c r="AU77" s="44"/>
      <c r="AV77" s="44"/>
      <c r="AW77" s="52"/>
    </row>
    <row r="78" spans="1:49" x14ac:dyDescent="0.25">
      <c r="A78" s="115" t="s">
        <v>424</v>
      </c>
      <c r="B78" s="29"/>
      <c r="C78" s="29"/>
      <c r="D78" s="29"/>
      <c r="E78" s="29"/>
      <c r="F78" s="29"/>
      <c r="G78" s="29"/>
      <c r="H78" s="29"/>
      <c r="I78" s="29"/>
      <c r="J78" s="38"/>
      <c r="K78" s="38"/>
      <c r="L78" s="38"/>
      <c r="M78" s="38"/>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38"/>
      <c r="AQ78" s="38"/>
      <c r="AR78" s="38"/>
      <c r="AS78" s="38"/>
      <c r="AT78" s="29"/>
      <c r="AU78" s="29"/>
      <c r="AV78" s="29"/>
      <c r="AW78" s="30"/>
    </row>
    <row r="79" spans="1:49" x14ac:dyDescent="0.25">
      <c r="A79" s="31">
        <v>2019</v>
      </c>
      <c r="B79" s="32"/>
      <c r="C79" s="33"/>
      <c r="D79" s="33"/>
      <c r="E79" s="34"/>
      <c r="F79" s="32"/>
      <c r="G79" s="33"/>
      <c r="H79" s="33"/>
      <c r="I79" s="34"/>
      <c r="J79" s="35"/>
      <c r="K79" s="36"/>
      <c r="L79" s="36"/>
      <c r="M79" s="37"/>
      <c r="N79" s="32"/>
      <c r="O79" s="33"/>
      <c r="P79" s="33"/>
      <c r="Q79" s="34"/>
      <c r="R79" s="35">
        <v>0.56299999999999994</v>
      </c>
      <c r="S79" s="36">
        <v>9.4719999999999995</v>
      </c>
      <c r="T79" s="36">
        <v>5.068464798850556</v>
      </c>
      <c r="U79" s="37">
        <v>4.8310000000000004</v>
      </c>
      <c r="V79" s="35">
        <v>3.0489999999999999</v>
      </c>
      <c r="W79" s="36">
        <v>11.625</v>
      </c>
      <c r="X79" s="36">
        <v>6.8132316666666402</v>
      </c>
      <c r="Y79" s="37">
        <v>6.4710000000000001</v>
      </c>
      <c r="Z79" s="35">
        <v>6.8769999999999998</v>
      </c>
      <c r="AA79" s="36">
        <v>17.95</v>
      </c>
      <c r="AB79" s="36">
        <v>11.975367063492046</v>
      </c>
      <c r="AC79" s="37">
        <v>11.819000000000001</v>
      </c>
      <c r="AD79" s="32">
        <v>7.8819999999999997</v>
      </c>
      <c r="AE79" s="33">
        <v>18.14</v>
      </c>
      <c r="AF79" s="33">
        <v>12.225380376344056</v>
      </c>
      <c r="AG79" s="34">
        <v>12.11</v>
      </c>
      <c r="AH79" s="32">
        <v>2.41</v>
      </c>
      <c r="AI79" s="33">
        <v>15.569000000000001</v>
      </c>
      <c r="AJ79" s="33">
        <v>9.1514041666666568</v>
      </c>
      <c r="AK79" s="34">
        <v>8.9779999999999998</v>
      </c>
      <c r="AL79" s="32">
        <v>0.01</v>
      </c>
      <c r="AM79" s="33">
        <v>7.1790000000000003</v>
      </c>
      <c r="AN79" s="33">
        <v>2.7095853494623778</v>
      </c>
      <c r="AO79" s="34">
        <v>2.73</v>
      </c>
      <c r="AP79" s="32"/>
      <c r="AQ79" s="33"/>
      <c r="AR79" s="33"/>
      <c r="AS79" s="34"/>
      <c r="AT79" s="32"/>
      <c r="AU79" s="33"/>
      <c r="AV79" s="33"/>
      <c r="AW79" s="34"/>
    </row>
    <row r="80" spans="1:49" x14ac:dyDescent="0.25">
      <c r="A80" s="115" t="s">
        <v>70</v>
      </c>
      <c r="B80" s="29"/>
      <c r="C80" s="29"/>
      <c r="D80" s="29"/>
      <c r="E80" s="29"/>
      <c r="F80" s="29"/>
      <c r="G80" s="29"/>
      <c r="H80" s="29"/>
      <c r="I80" s="29"/>
      <c r="J80" s="38"/>
      <c r="K80" s="38"/>
      <c r="L80" s="38"/>
      <c r="M80" s="38"/>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38"/>
      <c r="AQ80" s="38"/>
      <c r="AR80" s="38"/>
      <c r="AS80" s="38"/>
      <c r="AT80" s="29"/>
      <c r="AU80" s="29"/>
      <c r="AV80" s="29"/>
      <c r="AW80" s="30"/>
    </row>
    <row r="81" spans="1:49" x14ac:dyDescent="0.25">
      <c r="A81" s="31">
        <v>2009</v>
      </c>
      <c r="B81" s="32"/>
      <c r="C81" s="33"/>
      <c r="D81" s="33"/>
      <c r="E81" s="34"/>
      <c r="F81" s="32"/>
      <c r="G81" s="33"/>
      <c r="H81" s="33"/>
      <c r="I81" s="34"/>
      <c r="J81" s="35"/>
      <c r="K81" s="36"/>
      <c r="L81" s="36"/>
      <c r="M81" s="37"/>
      <c r="N81" s="32"/>
      <c r="O81" s="33"/>
      <c r="P81" s="33"/>
      <c r="Q81" s="34"/>
      <c r="R81" s="32"/>
      <c r="S81" s="33"/>
      <c r="T81" s="33"/>
      <c r="U81" s="34"/>
      <c r="V81" s="32"/>
      <c r="W81" s="33"/>
      <c r="X81" s="33"/>
      <c r="Y81" s="34"/>
      <c r="Z81" s="32">
        <v>4.8310000000000004</v>
      </c>
      <c r="AA81" s="33">
        <v>17.57</v>
      </c>
      <c r="AB81" s="33">
        <v>10.891618279569874</v>
      </c>
      <c r="AC81" s="34">
        <v>10.651</v>
      </c>
      <c r="AD81" s="32">
        <v>5.7569999999999997</v>
      </c>
      <c r="AE81" s="33">
        <v>17.283999999999999</v>
      </c>
      <c r="AF81" s="33">
        <v>11.276049731182793</v>
      </c>
      <c r="AG81" s="34">
        <v>10.944000000000001</v>
      </c>
      <c r="AH81" s="32">
        <v>4.2069999999999999</v>
      </c>
      <c r="AI81" s="33">
        <v>15.282</v>
      </c>
      <c r="AJ81" s="33">
        <v>9.6494944444444393</v>
      </c>
      <c r="AK81" s="34">
        <v>9.4719999999999995</v>
      </c>
      <c r="AL81" s="32">
        <v>-0.54900000000000004</v>
      </c>
      <c r="AM81" s="33">
        <v>8.1820000000000004</v>
      </c>
      <c r="AN81" s="33">
        <v>3.404684139784937</v>
      </c>
      <c r="AO81" s="34">
        <v>3.472</v>
      </c>
      <c r="AP81" s="35">
        <v>-0.21299999999999999</v>
      </c>
      <c r="AQ81" s="36">
        <v>5.5519999999999996</v>
      </c>
      <c r="AR81" s="36">
        <v>0.77597549019607726</v>
      </c>
      <c r="AS81" s="37">
        <v>0.23200000000000001</v>
      </c>
      <c r="AT81" s="32"/>
      <c r="AU81" s="33"/>
      <c r="AV81" s="33"/>
      <c r="AW81" s="34"/>
    </row>
    <row r="82" spans="1:49" x14ac:dyDescent="0.25">
      <c r="A82" s="31">
        <v>2012</v>
      </c>
      <c r="B82" s="32"/>
      <c r="C82" s="33"/>
      <c r="D82" s="33"/>
      <c r="E82" s="34"/>
      <c r="F82" s="32"/>
      <c r="G82" s="33"/>
      <c r="H82" s="33"/>
      <c r="I82" s="34"/>
      <c r="J82" s="35"/>
      <c r="K82" s="36"/>
      <c r="L82" s="36"/>
      <c r="M82" s="37"/>
      <c r="N82" s="32"/>
      <c r="O82" s="33"/>
      <c r="P82" s="33"/>
      <c r="Q82" s="34"/>
      <c r="R82" s="32"/>
      <c r="S82" s="33"/>
      <c r="T82" s="33"/>
      <c r="U82" s="34"/>
      <c r="V82" s="32"/>
      <c r="W82" s="33"/>
      <c r="X82" s="33"/>
      <c r="Y82" s="34"/>
      <c r="Z82" s="32">
        <v>5.4370000000000003</v>
      </c>
      <c r="AA82" s="33">
        <v>17.629000000000001</v>
      </c>
      <c r="AB82" s="33">
        <v>11.876347782258049</v>
      </c>
      <c r="AC82" s="34">
        <v>11.71</v>
      </c>
      <c r="AD82" s="32">
        <v>5.8209999999999997</v>
      </c>
      <c r="AE82" s="33">
        <v>17.344000000000001</v>
      </c>
      <c r="AF82" s="33">
        <v>11.23066498655913</v>
      </c>
      <c r="AG82" s="34">
        <v>11.175000000000001</v>
      </c>
      <c r="AH82" s="32">
        <v>4.0629999999999997</v>
      </c>
      <c r="AI82" s="33">
        <v>14.17</v>
      </c>
      <c r="AJ82" s="33">
        <v>8.6802281249999851</v>
      </c>
      <c r="AK82" s="34">
        <v>8.6305000000000014</v>
      </c>
      <c r="AL82" s="35">
        <v>-4.0000000000000001E-3</v>
      </c>
      <c r="AM82" s="36">
        <v>12.025</v>
      </c>
      <c r="AN82" s="36">
        <v>4.0473211805555831</v>
      </c>
      <c r="AO82" s="37">
        <v>3.9060000000000001</v>
      </c>
      <c r="AP82" s="32">
        <v>-3.2000000000000001E-2</v>
      </c>
      <c r="AQ82" s="33">
        <v>5.6420000000000003</v>
      </c>
      <c r="AR82" s="33">
        <v>1.2571475694444376</v>
      </c>
      <c r="AS82" s="34">
        <v>0.68700000000000006</v>
      </c>
      <c r="AT82" s="32">
        <v>2.4E-2</v>
      </c>
      <c r="AU82" s="33">
        <v>1.6970000000000001</v>
      </c>
      <c r="AV82" s="33">
        <v>0.26998924731182616</v>
      </c>
      <c r="AW82" s="34">
        <v>0.218</v>
      </c>
    </row>
    <row r="83" spans="1:49" x14ac:dyDescent="0.25">
      <c r="A83" s="31">
        <v>2013</v>
      </c>
      <c r="B83" s="32">
        <v>0.16300000000000001</v>
      </c>
      <c r="C83" s="33">
        <v>0.38400000000000001</v>
      </c>
      <c r="D83" s="33">
        <v>0.30102520161290663</v>
      </c>
      <c r="E83" s="34">
        <v>0.30099999999999999</v>
      </c>
      <c r="F83" s="32">
        <v>0.16300000000000001</v>
      </c>
      <c r="G83" s="33">
        <v>0.52200000000000002</v>
      </c>
      <c r="H83" s="33">
        <v>0.35185230654762273</v>
      </c>
      <c r="I83" s="34">
        <v>0.38400000000000001</v>
      </c>
      <c r="J83" s="32">
        <v>2.4E-2</v>
      </c>
      <c r="K83" s="33">
        <v>4.3239999999999998</v>
      </c>
      <c r="L83" s="33">
        <v>0.58472479838709446</v>
      </c>
      <c r="M83" s="34">
        <v>0.30099999999999999</v>
      </c>
      <c r="N83" s="32">
        <v>0.13500000000000001</v>
      </c>
      <c r="O83" s="33">
        <v>9.1389999999999993</v>
      </c>
      <c r="P83" s="33">
        <v>3.2764843749999937</v>
      </c>
      <c r="Q83" s="34">
        <v>3.089</v>
      </c>
      <c r="R83" s="32">
        <v>0.77</v>
      </c>
      <c r="S83" s="33">
        <v>11.54</v>
      </c>
      <c r="T83" s="33">
        <v>5.38381989247313</v>
      </c>
      <c r="U83" s="34">
        <v>5.2569999999999997</v>
      </c>
      <c r="V83" s="35">
        <v>3.3540000000000001</v>
      </c>
      <c r="W83" s="36">
        <v>14.385</v>
      </c>
      <c r="X83" s="36">
        <v>8.5597824519230823</v>
      </c>
      <c r="Y83" s="37">
        <v>8.3439999999999994</v>
      </c>
      <c r="Z83" s="32"/>
      <c r="AA83" s="33"/>
      <c r="AB83" s="33"/>
      <c r="AC83" s="34"/>
      <c r="AD83" s="32"/>
      <c r="AE83" s="33"/>
      <c r="AF83" s="33"/>
      <c r="AG83" s="34"/>
      <c r="AH83" s="32"/>
      <c r="AI83" s="33"/>
      <c r="AJ83" s="33"/>
      <c r="AK83" s="34"/>
      <c r="AL83" s="35"/>
      <c r="AM83" s="36"/>
      <c r="AN83" s="36"/>
      <c r="AO83" s="37"/>
      <c r="AP83" s="35"/>
      <c r="AQ83" s="36"/>
      <c r="AR83" s="36"/>
      <c r="AS83" s="37"/>
      <c r="AT83" s="32"/>
      <c r="AU83" s="33"/>
      <c r="AV83" s="33"/>
      <c r="AW83" s="34"/>
    </row>
    <row r="84" spans="1:49" x14ac:dyDescent="0.25">
      <c r="A84" s="31">
        <v>2015</v>
      </c>
      <c r="B84" s="32"/>
      <c r="C84" s="33"/>
      <c r="D84" s="33"/>
      <c r="E84" s="34"/>
      <c r="F84" s="32"/>
      <c r="G84" s="33"/>
      <c r="H84" s="33"/>
      <c r="I84" s="34"/>
      <c r="J84" s="35"/>
      <c r="K84" s="36"/>
      <c r="L84" s="36"/>
      <c r="M84" s="37"/>
      <c r="N84" s="32">
        <v>0.121</v>
      </c>
      <c r="O84" s="33">
        <v>10.747999999999999</v>
      </c>
      <c r="P84" s="33">
        <v>4.0713060344827534</v>
      </c>
      <c r="Q84" s="34">
        <v>3.6829999999999998</v>
      </c>
      <c r="R84" s="32">
        <v>2.41</v>
      </c>
      <c r="S84" s="33">
        <v>11.722</v>
      </c>
      <c r="T84" s="33">
        <v>6.0861989247311747</v>
      </c>
      <c r="U84" s="34">
        <v>5.86</v>
      </c>
      <c r="V84" s="32">
        <v>4.2069999999999999</v>
      </c>
      <c r="W84" s="33">
        <v>18.616</v>
      </c>
      <c r="X84" s="33">
        <v>10.219468749999983</v>
      </c>
      <c r="Y84" s="34">
        <v>9.7680000000000007</v>
      </c>
      <c r="Z84" s="32">
        <v>7.8819999999999997</v>
      </c>
      <c r="AA84" s="33">
        <v>18.806000000000001</v>
      </c>
      <c r="AB84" s="33">
        <v>12.738060483870921</v>
      </c>
      <c r="AC84" s="34">
        <v>12.545500000000001</v>
      </c>
      <c r="AD84" s="32">
        <v>8.0820000000000007</v>
      </c>
      <c r="AE84" s="33">
        <v>17.664999999999999</v>
      </c>
      <c r="AF84" s="33">
        <v>11.384612499999953</v>
      </c>
      <c r="AG84" s="34">
        <v>11.138999999999999</v>
      </c>
      <c r="AH84" s="32">
        <v>4.8310000000000004</v>
      </c>
      <c r="AI84" s="33">
        <v>15.855</v>
      </c>
      <c r="AJ84" s="33">
        <v>9.2768208333333337</v>
      </c>
      <c r="AK84" s="34">
        <v>9.077</v>
      </c>
      <c r="AL84" s="32">
        <v>2.0880000000000001</v>
      </c>
      <c r="AM84" s="33">
        <v>12.304</v>
      </c>
      <c r="AN84" s="33">
        <v>6.5029522849462538</v>
      </c>
      <c r="AO84" s="34">
        <v>6.4710000000000001</v>
      </c>
      <c r="AP84" s="32"/>
      <c r="AQ84" s="33"/>
      <c r="AR84" s="33"/>
      <c r="AS84" s="34"/>
      <c r="AT84" s="32"/>
      <c r="AU84" s="33"/>
      <c r="AV84" s="33"/>
      <c r="AW84" s="34"/>
    </row>
    <row r="85" spans="1:49" x14ac:dyDescent="0.25">
      <c r="A85" s="51">
        <v>2016</v>
      </c>
      <c r="B85" s="32"/>
      <c r="C85" s="33"/>
      <c r="D85" s="33"/>
      <c r="E85" s="34"/>
      <c r="F85" s="32"/>
      <c r="G85" s="33"/>
      <c r="H85" s="33"/>
      <c r="I85" s="34"/>
      <c r="J85" s="35"/>
      <c r="K85" s="36"/>
      <c r="L85" s="36"/>
      <c r="M85" s="37"/>
      <c r="N85" s="32">
        <v>0.67400000000000004</v>
      </c>
      <c r="O85" s="33">
        <v>8.68</v>
      </c>
      <c r="P85" s="33">
        <v>3.91338125</v>
      </c>
      <c r="Q85" s="34">
        <v>3.6829999999999998</v>
      </c>
      <c r="R85" s="32">
        <v>2.0880000000000001</v>
      </c>
      <c r="S85" s="33">
        <v>11.334</v>
      </c>
      <c r="T85" s="33">
        <v>5.7002016129032205</v>
      </c>
      <c r="U85" s="34">
        <v>5.2439999999999998</v>
      </c>
      <c r="V85" s="32">
        <v>3.8929999999999998</v>
      </c>
      <c r="W85" s="33">
        <v>16.713000000000001</v>
      </c>
      <c r="X85" s="33">
        <v>9.0462888888888546</v>
      </c>
      <c r="Y85" s="34">
        <v>8.5809999999999995</v>
      </c>
      <c r="Z85" s="35">
        <v>6.4710000000000001</v>
      </c>
      <c r="AA85" s="36">
        <v>16.523</v>
      </c>
      <c r="AB85" s="36">
        <v>11.221741987179469</v>
      </c>
      <c r="AC85" s="37">
        <v>11.138999999999999</v>
      </c>
      <c r="AD85" s="32"/>
      <c r="AE85" s="33"/>
      <c r="AF85" s="33"/>
      <c r="AG85" s="34"/>
      <c r="AH85" s="32"/>
      <c r="AI85" s="33"/>
      <c r="AJ85" s="33"/>
      <c r="AK85" s="34"/>
      <c r="AL85" s="32"/>
      <c r="AM85" s="33"/>
      <c r="AN85" s="33"/>
      <c r="AO85" s="34"/>
      <c r="AP85" s="32"/>
      <c r="AQ85" s="33"/>
      <c r="AR85" s="33"/>
      <c r="AS85" s="34"/>
      <c r="AT85" s="32"/>
      <c r="AU85" s="33"/>
      <c r="AV85" s="33"/>
      <c r="AW85" s="34"/>
    </row>
    <row r="86" spans="1:49" x14ac:dyDescent="0.25">
      <c r="A86" s="28" t="s">
        <v>749</v>
      </c>
      <c r="B86" s="29"/>
      <c r="C86" s="29"/>
      <c r="D86" s="29"/>
      <c r="E86" s="29"/>
      <c r="F86" s="29"/>
      <c r="G86" s="29"/>
      <c r="H86" s="29"/>
      <c r="I86" s="29"/>
      <c r="J86" s="38"/>
      <c r="K86" s="38"/>
      <c r="L86" s="38"/>
      <c r="M86" s="38"/>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38"/>
      <c r="AQ86" s="38"/>
      <c r="AR86" s="38"/>
      <c r="AS86" s="38"/>
      <c r="AT86" s="29"/>
      <c r="AU86" s="29"/>
      <c r="AV86" s="29"/>
      <c r="AW86" s="30"/>
    </row>
    <row r="87" spans="1:49" x14ac:dyDescent="0.25">
      <c r="A87" s="31">
        <v>2009</v>
      </c>
      <c r="B87" s="32"/>
      <c r="C87" s="33"/>
      <c r="D87" s="33"/>
      <c r="E87" s="34"/>
      <c r="F87" s="32"/>
      <c r="G87" s="33"/>
      <c r="H87" s="33"/>
      <c r="I87" s="34"/>
      <c r="J87" s="35"/>
      <c r="K87" s="36"/>
      <c r="L87" s="36"/>
      <c r="M87" s="37"/>
      <c r="N87" s="32"/>
      <c r="O87" s="33"/>
      <c r="P87" s="33"/>
      <c r="Q87" s="34"/>
      <c r="R87" s="32"/>
      <c r="S87" s="33"/>
      <c r="T87" s="33"/>
      <c r="U87" s="34"/>
      <c r="V87" s="32"/>
      <c r="W87" s="33"/>
      <c r="X87" s="33"/>
      <c r="Y87" s="34"/>
      <c r="Z87" s="32">
        <v>5.0369999999999999</v>
      </c>
      <c r="AA87" s="33">
        <v>18.521000000000001</v>
      </c>
      <c r="AB87" s="33">
        <v>11.249392473118288</v>
      </c>
      <c r="AC87" s="34">
        <v>10.944000000000001</v>
      </c>
      <c r="AD87" s="32">
        <v>5.86</v>
      </c>
      <c r="AE87" s="33">
        <v>17.379000000000001</v>
      </c>
      <c r="AF87" s="33">
        <v>11.363775537634391</v>
      </c>
      <c r="AG87" s="34">
        <v>11.041</v>
      </c>
      <c r="AH87" s="32">
        <v>4.1020000000000003</v>
      </c>
      <c r="AI87" s="33">
        <v>15.378</v>
      </c>
      <c r="AJ87" s="33">
        <v>9.6578333333333219</v>
      </c>
      <c r="AK87" s="34">
        <v>9.4719999999999995</v>
      </c>
      <c r="AL87" s="32">
        <v>0.01</v>
      </c>
      <c r="AM87" s="33">
        <v>7.8819999999999997</v>
      </c>
      <c r="AN87" s="33">
        <v>3.4674354838709682</v>
      </c>
      <c r="AO87" s="34">
        <v>3.472</v>
      </c>
      <c r="AP87" s="35">
        <v>0.01</v>
      </c>
      <c r="AQ87" s="36">
        <v>5.2439999999999998</v>
      </c>
      <c r="AR87" s="36">
        <v>0.83746078431372206</v>
      </c>
      <c r="AS87" s="37">
        <v>0.28750000000000003</v>
      </c>
      <c r="AT87" s="32"/>
      <c r="AU87" s="33"/>
      <c r="AV87" s="33"/>
      <c r="AW87" s="34"/>
    </row>
    <row r="88" spans="1:49" x14ac:dyDescent="0.25">
      <c r="A88" s="31">
        <v>2016</v>
      </c>
      <c r="B88" s="32"/>
      <c r="C88" s="33"/>
      <c r="D88" s="33"/>
      <c r="E88" s="34"/>
      <c r="F88" s="32"/>
      <c r="G88" s="33"/>
      <c r="H88" s="33"/>
      <c r="I88" s="34"/>
      <c r="J88" s="32"/>
      <c r="K88" s="33"/>
      <c r="L88" s="33"/>
      <c r="M88" s="34"/>
      <c r="N88" s="32"/>
      <c r="O88" s="33"/>
      <c r="P88" s="33"/>
      <c r="Q88" s="34"/>
      <c r="R88" s="32"/>
      <c r="S88" s="33"/>
      <c r="T88" s="33"/>
      <c r="U88" s="34"/>
      <c r="V88" s="35"/>
      <c r="W88" s="36"/>
      <c r="X88" s="36"/>
      <c r="Y88" s="37"/>
      <c r="Z88" s="35">
        <v>7.3810000000000002</v>
      </c>
      <c r="AA88" s="36">
        <v>17.95</v>
      </c>
      <c r="AB88" s="36">
        <v>12.595493055555551</v>
      </c>
      <c r="AC88" s="37">
        <v>12.593999999999999</v>
      </c>
      <c r="AD88" s="35">
        <v>6.9779999999999998</v>
      </c>
      <c r="AE88" s="36">
        <v>17.094000000000001</v>
      </c>
      <c r="AF88" s="36">
        <v>11.74858045977007</v>
      </c>
      <c r="AG88" s="37">
        <v>11.722</v>
      </c>
      <c r="AH88" s="32">
        <v>4.8310000000000004</v>
      </c>
      <c r="AI88" s="33">
        <v>14.613</v>
      </c>
      <c r="AJ88" s="33">
        <v>8.7823944444444351</v>
      </c>
      <c r="AK88" s="34">
        <v>8.6304999999999996</v>
      </c>
      <c r="AL88" s="32">
        <v>1.8720000000000001</v>
      </c>
      <c r="AM88" s="33">
        <v>10.651</v>
      </c>
      <c r="AN88" s="33">
        <v>5.0068225806451414</v>
      </c>
      <c r="AO88" s="34">
        <v>4.9340000000000002</v>
      </c>
      <c r="AP88" s="35">
        <v>-0.10199999999999999</v>
      </c>
      <c r="AQ88" s="36">
        <v>4.3109999999999999</v>
      </c>
      <c r="AR88" s="36">
        <v>1.4210462962963057</v>
      </c>
      <c r="AS88" s="37">
        <v>1.1120000000000001</v>
      </c>
      <c r="AT88" s="32">
        <v>0.01</v>
      </c>
      <c r="AU88" s="33">
        <v>0.78400000000000003</v>
      </c>
      <c r="AV88" s="33">
        <v>2.0432123655915384E-2</v>
      </c>
      <c r="AW88" s="34">
        <v>0.01</v>
      </c>
    </row>
    <row r="89" spans="1:49" x14ac:dyDescent="0.25">
      <c r="A89" s="31">
        <v>2017</v>
      </c>
      <c r="B89" s="32">
        <v>0.01</v>
      </c>
      <c r="C89" s="33">
        <v>0.01</v>
      </c>
      <c r="D89" s="33">
        <v>9.9999999999998163E-3</v>
      </c>
      <c r="E89" s="34">
        <v>0.01</v>
      </c>
      <c r="F89" s="32">
        <v>0.01</v>
      </c>
      <c r="G89" s="33">
        <v>0.121</v>
      </c>
      <c r="H89" s="33">
        <v>1.2147321428571287E-2</v>
      </c>
      <c r="I89" s="34">
        <v>0.01</v>
      </c>
      <c r="J89" s="32">
        <v>-0.10199999999999999</v>
      </c>
      <c r="K89" s="33">
        <v>5.45</v>
      </c>
      <c r="L89" s="33">
        <v>1.4251639784946251</v>
      </c>
      <c r="M89" s="34">
        <v>1.1120000000000001</v>
      </c>
      <c r="N89" s="32">
        <v>0.121</v>
      </c>
      <c r="O89" s="33">
        <v>7.6820000000000004</v>
      </c>
      <c r="P89" s="33">
        <v>3.3536576388888801</v>
      </c>
      <c r="Q89" s="34">
        <v>3.0489999999999999</v>
      </c>
      <c r="R89" s="32">
        <v>1.98</v>
      </c>
      <c r="S89" s="33">
        <v>9.4719999999999995</v>
      </c>
      <c r="T89" s="33">
        <v>4.6753481182795742</v>
      </c>
      <c r="U89" s="34">
        <v>4.2069999999999999</v>
      </c>
      <c r="V89" s="32">
        <v>2.8370000000000002</v>
      </c>
      <c r="W89" s="33">
        <v>12.207000000000001</v>
      </c>
      <c r="X89" s="33">
        <v>6.5723423611110965</v>
      </c>
      <c r="Y89" s="34">
        <v>6.1660000000000004</v>
      </c>
      <c r="Z89" s="35">
        <v>5.86</v>
      </c>
      <c r="AA89" s="36">
        <v>16.045999999999999</v>
      </c>
      <c r="AB89" s="36">
        <v>10.917883372734416</v>
      </c>
      <c r="AC89" s="37">
        <v>10.747999999999999</v>
      </c>
      <c r="AD89" s="32">
        <v>7.6820000000000004</v>
      </c>
      <c r="AE89" s="33">
        <v>16.045999999999999</v>
      </c>
      <c r="AF89" s="33">
        <v>11.454676075268777</v>
      </c>
      <c r="AG89" s="34">
        <v>11.430999999999999</v>
      </c>
      <c r="AH89" s="32">
        <v>2.73</v>
      </c>
      <c r="AI89" s="33">
        <v>14.804</v>
      </c>
      <c r="AJ89" s="33">
        <v>8.5427229166666994</v>
      </c>
      <c r="AK89" s="34">
        <v>8.5809999999999995</v>
      </c>
      <c r="AL89" s="32">
        <v>0.23200000000000001</v>
      </c>
      <c r="AM89" s="33">
        <v>7.4809999999999999</v>
      </c>
      <c r="AN89" s="33">
        <v>3.2911142473118238</v>
      </c>
      <c r="AO89" s="34">
        <v>3.2610000000000001</v>
      </c>
      <c r="AP89" s="35"/>
      <c r="AQ89" s="36"/>
      <c r="AR89" s="36"/>
      <c r="AS89" s="37"/>
      <c r="AT89" s="32"/>
      <c r="AU89" s="33"/>
      <c r="AV89" s="33"/>
      <c r="AW89" s="34"/>
    </row>
    <row r="90" spans="1:49" x14ac:dyDescent="0.25">
      <c r="A90" s="31">
        <v>2018</v>
      </c>
      <c r="B90" s="35">
        <v>0.01</v>
      </c>
      <c r="C90" s="36">
        <v>0.56299999999999994</v>
      </c>
      <c r="D90" s="36">
        <v>6.6536858974358834E-2</v>
      </c>
      <c r="E90" s="37">
        <v>0.01</v>
      </c>
      <c r="F90" s="32">
        <v>0.01</v>
      </c>
      <c r="G90" s="33">
        <v>1.764</v>
      </c>
      <c r="H90" s="33">
        <v>0.16547991071428142</v>
      </c>
      <c r="I90" s="34">
        <v>0.01</v>
      </c>
      <c r="J90" s="32">
        <v>0.01</v>
      </c>
      <c r="K90" s="33">
        <v>4.7270000000000003</v>
      </c>
      <c r="L90" s="33">
        <v>0.59147379032257996</v>
      </c>
      <c r="M90" s="34">
        <v>0.121</v>
      </c>
      <c r="N90" s="32">
        <v>0.01</v>
      </c>
      <c r="O90" s="33">
        <v>7.5819999999999999</v>
      </c>
      <c r="P90" s="33">
        <v>2.874422222222226</v>
      </c>
      <c r="Q90" s="34">
        <v>2.5169999999999999</v>
      </c>
      <c r="R90" s="32">
        <v>2.0880000000000001</v>
      </c>
      <c r="S90" s="33">
        <v>10.063000000000001</v>
      </c>
      <c r="T90" s="33">
        <v>5.4058151881720296</v>
      </c>
      <c r="U90" s="34">
        <v>5.141</v>
      </c>
      <c r="V90" s="32">
        <v>3.2610000000000001</v>
      </c>
      <c r="W90" s="33">
        <v>14.420999999999999</v>
      </c>
      <c r="X90" s="33">
        <v>8.437927777777757</v>
      </c>
      <c r="Y90" s="34">
        <v>8.1820000000000004</v>
      </c>
      <c r="Z90" s="32">
        <v>6.1660000000000004</v>
      </c>
      <c r="AA90" s="33">
        <v>17.283999999999999</v>
      </c>
      <c r="AB90" s="33">
        <v>12.487434139784927</v>
      </c>
      <c r="AC90" s="34">
        <v>12.497</v>
      </c>
      <c r="AD90" s="32">
        <v>6.4710000000000001</v>
      </c>
      <c r="AE90" s="33">
        <v>17.475000000000001</v>
      </c>
      <c r="AF90" s="33">
        <v>11.803057123655876</v>
      </c>
      <c r="AG90" s="34">
        <v>11.528</v>
      </c>
      <c r="AH90" s="32">
        <v>3.2610000000000001</v>
      </c>
      <c r="AI90" s="33">
        <v>14.420999999999999</v>
      </c>
      <c r="AJ90" s="33">
        <v>8.3686506944444314</v>
      </c>
      <c r="AK90" s="34">
        <v>8.282</v>
      </c>
      <c r="AL90" s="32">
        <v>0.67400000000000004</v>
      </c>
      <c r="AM90" s="33">
        <v>10.259</v>
      </c>
      <c r="AN90" s="33">
        <v>4.742396505376326</v>
      </c>
      <c r="AO90" s="34">
        <v>4.8310000000000004</v>
      </c>
      <c r="AP90" s="32"/>
      <c r="AQ90" s="33"/>
      <c r="AR90" s="33"/>
      <c r="AS90" s="34"/>
      <c r="AT90" s="32"/>
      <c r="AU90" s="33"/>
      <c r="AV90" s="33"/>
      <c r="AW90" s="34"/>
    </row>
    <row r="91" spans="1:49" x14ac:dyDescent="0.25">
      <c r="A91" s="31">
        <v>2019</v>
      </c>
      <c r="B91" s="35"/>
      <c r="C91" s="36"/>
      <c r="D91" s="36"/>
      <c r="E91" s="37"/>
      <c r="F91" s="32"/>
      <c r="G91" s="33"/>
      <c r="H91" s="33"/>
      <c r="I91" s="34"/>
      <c r="J91" s="32"/>
      <c r="K91" s="33"/>
      <c r="L91" s="33"/>
      <c r="M91" s="34"/>
      <c r="N91" s="35">
        <v>1.548</v>
      </c>
      <c r="O91" s="36">
        <v>4.6230000000000002</v>
      </c>
      <c r="P91" s="36">
        <v>2.7829418859649184</v>
      </c>
      <c r="Q91" s="37">
        <v>2.73</v>
      </c>
      <c r="R91" s="35">
        <v>1.548</v>
      </c>
      <c r="S91" s="36">
        <v>9.8659999999999997</v>
      </c>
      <c r="T91" s="36">
        <v>5.3438706896551453</v>
      </c>
      <c r="U91" s="37">
        <v>5.0369999999999999</v>
      </c>
      <c r="V91" s="32">
        <v>3.0489999999999999</v>
      </c>
      <c r="W91" s="33">
        <v>13.461</v>
      </c>
      <c r="X91" s="33">
        <v>7.4415694444444433</v>
      </c>
      <c r="Y91" s="34">
        <v>7.1790000000000003</v>
      </c>
      <c r="Z91" s="35">
        <v>6.37</v>
      </c>
      <c r="AA91" s="36">
        <v>16.427</v>
      </c>
      <c r="AB91" s="36">
        <v>10.579111111111112</v>
      </c>
      <c r="AC91" s="37">
        <v>10.356999999999999</v>
      </c>
      <c r="AD91" s="32"/>
      <c r="AE91" s="33"/>
      <c r="AF91" s="33"/>
      <c r="AG91" s="34"/>
      <c r="AH91" s="32">
        <v>2.6240000000000001</v>
      </c>
      <c r="AI91" s="33">
        <v>16.045999999999999</v>
      </c>
      <c r="AJ91" s="33">
        <v>9.5612979166666321</v>
      </c>
      <c r="AK91" s="34">
        <v>9.3729999999999993</v>
      </c>
      <c r="AL91" s="107"/>
      <c r="AM91" s="33">
        <v>7.8819999999999997</v>
      </c>
      <c r="AN91" s="33">
        <v>2.875094758064519</v>
      </c>
      <c r="AO91" s="34">
        <v>2.9430000000000001</v>
      </c>
      <c r="AP91" s="32"/>
      <c r="AQ91" s="33"/>
      <c r="AR91" s="33"/>
      <c r="AS91" s="34"/>
      <c r="AT91" s="32"/>
      <c r="AU91" s="33"/>
      <c r="AV91" s="33"/>
      <c r="AW91" s="34"/>
    </row>
    <row r="92" spans="1:49" x14ac:dyDescent="0.25">
      <c r="A92" s="31">
        <v>2020</v>
      </c>
      <c r="B92" s="32"/>
      <c r="C92" s="33"/>
      <c r="D92" s="33"/>
      <c r="E92" s="34"/>
      <c r="F92" s="32"/>
      <c r="G92" s="33"/>
      <c r="H92" s="33"/>
      <c r="I92" s="34"/>
      <c r="J92" s="32"/>
      <c r="K92" s="33"/>
      <c r="L92" s="33"/>
      <c r="M92" s="34"/>
      <c r="N92" s="32"/>
      <c r="O92" s="33"/>
      <c r="P92" s="33"/>
      <c r="Q92" s="34"/>
      <c r="R92" s="32"/>
      <c r="S92" s="33"/>
      <c r="T92" s="33"/>
      <c r="U92" s="34"/>
      <c r="V92" s="35">
        <v>3.6829999999999998</v>
      </c>
      <c r="W92" s="36">
        <v>14.996</v>
      </c>
      <c r="X92" s="36">
        <v>8.1405369318181826</v>
      </c>
      <c r="Y92" s="37">
        <v>7.782</v>
      </c>
      <c r="Z92" s="32">
        <v>5.141</v>
      </c>
      <c r="AA92" s="33">
        <v>16.998999999999999</v>
      </c>
      <c r="AB92" s="33">
        <v>11.794864247311789</v>
      </c>
      <c r="AC92" s="34">
        <v>11.819000000000001</v>
      </c>
      <c r="AD92" s="352">
        <v>9.4719999999999995</v>
      </c>
      <c r="AE92" s="33">
        <v>17.855</v>
      </c>
      <c r="AF92" s="33">
        <v>13.204666666666641</v>
      </c>
      <c r="AG92" s="34">
        <v>12.882999999999999</v>
      </c>
      <c r="AH92" s="32">
        <v>5.141</v>
      </c>
      <c r="AI92" s="33">
        <v>15.664</v>
      </c>
      <c r="AJ92" s="33">
        <v>9.4238499999999714</v>
      </c>
      <c r="AK92" s="34">
        <v>9.1760000000000002</v>
      </c>
      <c r="AL92" s="50">
        <v>0.78400000000000003</v>
      </c>
      <c r="AM92" s="44">
        <v>10.553000000000001</v>
      </c>
      <c r="AN92" s="44">
        <v>5.1381041666666265</v>
      </c>
      <c r="AO92" s="52">
        <v>5.3470000000000004</v>
      </c>
      <c r="AP92" s="32"/>
      <c r="AQ92" s="33"/>
      <c r="AR92" s="33"/>
      <c r="AS92" s="34"/>
      <c r="AT92" s="32"/>
      <c r="AU92" s="33"/>
      <c r="AV92" s="33"/>
      <c r="AW92" s="34"/>
    </row>
    <row r="93" spans="1:49" x14ac:dyDescent="0.25">
      <c r="A93" s="31">
        <v>2021</v>
      </c>
      <c r="B93" s="32"/>
      <c r="C93" s="33"/>
      <c r="D93" s="33"/>
      <c r="E93" s="34"/>
      <c r="F93" s="32"/>
      <c r="G93" s="33"/>
      <c r="H93" s="33"/>
      <c r="I93" s="34"/>
      <c r="J93" s="32"/>
      <c r="K93" s="33"/>
      <c r="L93" s="33"/>
      <c r="M93" s="34"/>
      <c r="N93" s="32"/>
      <c r="O93" s="33"/>
      <c r="P93" s="33"/>
      <c r="Q93" s="34"/>
      <c r="R93" s="35">
        <v>1.98</v>
      </c>
      <c r="S93" s="36">
        <v>11.722</v>
      </c>
      <c r="T93" s="36">
        <v>6.1810672348484719</v>
      </c>
      <c r="U93" s="37">
        <v>5.7569999999999997</v>
      </c>
      <c r="V93" s="32">
        <v>4.3109999999999999</v>
      </c>
      <c r="W93" s="33">
        <v>18.331</v>
      </c>
      <c r="X93" s="33">
        <v>11.110157638888879</v>
      </c>
      <c r="Y93" s="34">
        <v>11.138999999999999</v>
      </c>
      <c r="Z93" s="32">
        <v>10.651</v>
      </c>
      <c r="AA93" s="33">
        <v>18.995999999999999</v>
      </c>
      <c r="AB93" s="33">
        <v>14.334805107526876</v>
      </c>
      <c r="AC93" s="34">
        <v>13.942</v>
      </c>
      <c r="AD93" s="32">
        <v>8.0820000000000007</v>
      </c>
      <c r="AE93" s="33">
        <v>19.376999999999999</v>
      </c>
      <c r="AF93" s="33">
        <v>13.059857526881723</v>
      </c>
      <c r="AG93" s="34">
        <v>13.028</v>
      </c>
      <c r="AH93" s="32">
        <v>3.7879999999999998</v>
      </c>
      <c r="AI93" s="33">
        <v>15.282</v>
      </c>
      <c r="AJ93" s="33">
        <v>9.3751986111110988</v>
      </c>
      <c r="AK93" s="34">
        <v>8.9779999999999998</v>
      </c>
      <c r="AL93" s="50">
        <v>2.0880000000000001</v>
      </c>
      <c r="AM93" s="44">
        <v>9.9649999999999999</v>
      </c>
      <c r="AN93" s="44">
        <v>5.0812016129032056</v>
      </c>
      <c r="AO93" s="52">
        <v>4.8310000000000004</v>
      </c>
      <c r="AP93" s="32"/>
      <c r="AQ93" s="33"/>
      <c r="AR93" s="33"/>
      <c r="AS93" s="34"/>
      <c r="AT93" s="32"/>
      <c r="AU93" s="33"/>
      <c r="AV93" s="33"/>
      <c r="AW93" s="34"/>
    </row>
    <row r="94" spans="1:49" x14ac:dyDescent="0.25">
      <c r="A94" s="28" t="s">
        <v>289</v>
      </c>
      <c r="B94" s="29"/>
      <c r="C94" s="29"/>
      <c r="D94" s="29"/>
      <c r="E94" s="29"/>
      <c r="F94" s="29"/>
      <c r="G94" s="29"/>
      <c r="H94" s="29"/>
      <c r="I94" s="29"/>
      <c r="J94" s="38"/>
      <c r="K94" s="38"/>
      <c r="L94" s="38"/>
      <c r="M94" s="38"/>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38"/>
      <c r="AQ94" s="38"/>
      <c r="AR94" s="38"/>
      <c r="AS94" s="38"/>
      <c r="AT94" s="29"/>
      <c r="AU94" s="29"/>
      <c r="AV94" s="29"/>
      <c r="AW94" s="30"/>
    </row>
    <row r="95" spans="1:49" x14ac:dyDescent="0.25">
      <c r="A95" s="137">
        <v>2012</v>
      </c>
      <c r="B95" s="32"/>
      <c r="C95" s="33"/>
      <c r="D95" s="33"/>
      <c r="E95" s="34"/>
      <c r="F95" s="32"/>
      <c r="G95" s="33"/>
      <c r="H95" s="33"/>
      <c r="I95" s="34"/>
      <c r="J95" s="35"/>
      <c r="K95" s="36"/>
      <c r="L95" s="36"/>
      <c r="M95" s="37"/>
      <c r="N95" s="32"/>
      <c r="O95" s="33"/>
      <c r="P95" s="33"/>
      <c r="Q95" s="34"/>
      <c r="R95" s="32"/>
      <c r="S95" s="33"/>
      <c r="T95" s="33"/>
      <c r="U95" s="34"/>
      <c r="V95" s="35">
        <v>5.3849999999999998</v>
      </c>
      <c r="W95" s="36">
        <v>14.529</v>
      </c>
      <c r="X95" s="36">
        <v>9.412854166666671</v>
      </c>
      <c r="Y95" s="37">
        <v>8.9405000000000001</v>
      </c>
      <c r="Z95" s="32">
        <v>5.4109999999999996</v>
      </c>
      <c r="AA95" s="33">
        <v>18.010000000000002</v>
      </c>
      <c r="AB95" s="33">
        <v>11.851029905913952</v>
      </c>
      <c r="AC95" s="34">
        <v>11.600999999999999</v>
      </c>
      <c r="AD95" s="32">
        <v>5.8470000000000004</v>
      </c>
      <c r="AE95" s="33">
        <v>17.605</v>
      </c>
      <c r="AF95" s="33">
        <v>11.204614247311808</v>
      </c>
      <c r="AG95" s="34">
        <v>11.077999999999999</v>
      </c>
      <c r="AH95" s="32">
        <v>4.1150000000000002</v>
      </c>
      <c r="AI95" s="33">
        <v>14.194000000000001</v>
      </c>
      <c r="AJ95" s="33">
        <v>8.6716184027777494</v>
      </c>
      <c r="AK95" s="34">
        <v>8.6679999999999993</v>
      </c>
      <c r="AL95" s="35">
        <v>7.9000000000000001E-2</v>
      </c>
      <c r="AM95" s="36">
        <v>11.54</v>
      </c>
      <c r="AN95" s="36">
        <v>4.0579114583333808</v>
      </c>
      <c r="AO95" s="37">
        <v>4.0110000000000001</v>
      </c>
      <c r="AP95" s="32">
        <v>7.9000000000000001E-2</v>
      </c>
      <c r="AQ95" s="33">
        <v>5.6420000000000003</v>
      </c>
      <c r="AR95" s="33">
        <v>1.2694055555555932</v>
      </c>
      <c r="AS95" s="34">
        <v>0.63200000000000001</v>
      </c>
      <c r="AT95" s="32">
        <v>5.0999999999999997E-2</v>
      </c>
      <c r="AU95" s="33">
        <v>1.48</v>
      </c>
      <c r="AV95" s="33">
        <v>0.16197244623656945</v>
      </c>
      <c r="AW95" s="34">
        <v>0.107</v>
      </c>
    </row>
    <row r="96" spans="1:49" x14ac:dyDescent="0.25">
      <c r="A96" s="31">
        <v>2013</v>
      </c>
      <c r="B96" s="32">
        <v>7.9000000000000001E-2</v>
      </c>
      <c r="C96" s="33">
        <v>0.13500000000000001</v>
      </c>
      <c r="D96" s="33">
        <v>9.4881720430108951E-2</v>
      </c>
      <c r="E96" s="34">
        <v>0.107</v>
      </c>
      <c r="F96" s="32">
        <v>7.9000000000000001E-2</v>
      </c>
      <c r="G96" s="33">
        <v>0.16300000000000001</v>
      </c>
      <c r="H96" s="33">
        <v>8.8968750000001678E-2</v>
      </c>
      <c r="I96" s="34">
        <v>7.9000000000000001E-2</v>
      </c>
      <c r="J96" s="32">
        <v>5.0999999999999997E-2</v>
      </c>
      <c r="K96" s="33">
        <v>6.2039999999999997</v>
      </c>
      <c r="L96" s="33">
        <v>0.51888104838709526</v>
      </c>
      <c r="M96" s="34">
        <v>0.107</v>
      </c>
      <c r="N96" s="32">
        <v>7.9000000000000001E-2</v>
      </c>
      <c r="O96" s="33">
        <v>9.7059999999999995</v>
      </c>
      <c r="P96" s="33">
        <v>3.13853229166667</v>
      </c>
      <c r="Q96" s="34">
        <v>2.7170000000000001</v>
      </c>
      <c r="R96" s="32">
        <v>0.107</v>
      </c>
      <c r="S96" s="33">
        <v>11.321</v>
      </c>
      <c r="T96" s="33">
        <v>5.3356901881720535</v>
      </c>
      <c r="U96" s="34">
        <v>5.1280000000000001</v>
      </c>
      <c r="V96" s="35">
        <v>3.4060000000000001</v>
      </c>
      <c r="W96" s="36">
        <v>14.721</v>
      </c>
      <c r="X96" s="36">
        <v>8.7135857371794785</v>
      </c>
      <c r="Y96" s="37">
        <v>8.5190000000000001</v>
      </c>
      <c r="Z96" s="32"/>
      <c r="AA96" s="33"/>
      <c r="AB96" s="33"/>
      <c r="AC96" s="34"/>
      <c r="AD96" s="32"/>
      <c r="AE96" s="33"/>
      <c r="AF96" s="33"/>
      <c r="AG96" s="34"/>
      <c r="AH96" s="32"/>
      <c r="AI96" s="33"/>
      <c r="AJ96" s="33"/>
      <c r="AK96" s="34"/>
      <c r="AL96" s="35"/>
      <c r="AM96" s="36"/>
      <c r="AN96" s="36"/>
      <c r="AO96" s="37"/>
      <c r="AP96" s="35"/>
      <c r="AQ96" s="36"/>
      <c r="AR96" s="36"/>
      <c r="AS96" s="37"/>
      <c r="AT96" s="32"/>
      <c r="AU96" s="33"/>
      <c r="AV96" s="33"/>
      <c r="AW96" s="34"/>
    </row>
    <row r="97" spans="1:49" x14ac:dyDescent="0.25">
      <c r="A97" s="115" t="s">
        <v>474</v>
      </c>
      <c r="B97" s="29"/>
      <c r="C97" s="29"/>
      <c r="D97" s="29"/>
      <c r="E97" s="29"/>
      <c r="F97" s="29"/>
      <c r="G97" s="29"/>
      <c r="H97" s="29"/>
      <c r="I97" s="29"/>
      <c r="J97" s="38"/>
      <c r="K97" s="38"/>
      <c r="L97" s="38"/>
      <c r="M97" s="38"/>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38"/>
      <c r="AQ97" s="38"/>
      <c r="AR97" s="38"/>
      <c r="AS97" s="38"/>
      <c r="AT97" s="29"/>
      <c r="AU97" s="29"/>
      <c r="AV97" s="29"/>
      <c r="AW97" s="30"/>
    </row>
    <row r="98" spans="1:49" x14ac:dyDescent="0.25">
      <c r="A98" s="31">
        <v>2011</v>
      </c>
      <c r="B98" s="32"/>
      <c r="C98" s="33"/>
      <c r="D98" s="33"/>
      <c r="E98" s="34"/>
      <c r="F98" s="32"/>
      <c r="G98" s="33"/>
      <c r="H98" s="33"/>
      <c r="I98" s="34"/>
      <c r="J98" s="35"/>
      <c r="K98" s="36"/>
      <c r="L98" s="36"/>
      <c r="M98" s="37"/>
      <c r="N98" s="32"/>
      <c r="O98" s="33"/>
      <c r="P98" s="33"/>
      <c r="Q98" s="34"/>
      <c r="R98" s="32"/>
      <c r="S98" s="33"/>
      <c r="T98" s="33"/>
      <c r="U98" s="34"/>
      <c r="V98" s="32"/>
      <c r="W98" s="33"/>
      <c r="X98" s="33"/>
      <c r="Y98" s="34"/>
      <c r="Z98" s="32"/>
      <c r="AA98" s="33"/>
      <c r="AB98" s="33"/>
      <c r="AC98" s="34"/>
      <c r="AD98" s="32"/>
      <c r="AE98" s="33"/>
      <c r="AF98" s="33"/>
      <c r="AG98" s="34"/>
      <c r="AH98" s="32"/>
      <c r="AI98" s="33"/>
      <c r="AJ98" s="33"/>
      <c r="AK98" s="34"/>
      <c r="AL98" s="32"/>
      <c r="AM98" s="33"/>
      <c r="AN98" s="33"/>
      <c r="AO98" s="34"/>
      <c r="AP98" s="35">
        <v>0.121</v>
      </c>
      <c r="AQ98" s="36">
        <v>2.1949999999999998</v>
      </c>
      <c r="AR98" s="36">
        <v>0.37436350574713717</v>
      </c>
      <c r="AS98" s="37">
        <v>0.23200000000000001</v>
      </c>
      <c r="AT98" s="32">
        <v>0.23200000000000001</v>
      </c>
      <c r="AU98" s="33">
        <v>0.56299999999999994</v>
      </c>
      <c r="AV98" s="33">
        <v>0.30374193548387785</v>
      </c>
      <c r="AW98" s="34">
        <v>0.34300000000000003</v>
      </c>
    </row>
    <row r="99" spans="1:49" x14ac:dyDescent="0.25">
      <c r="A99" s="31">
        <v>2012</v>
      </c>
      <c r="B99" s="35">
        <v>0.23200000000000001</v>
      </c>
      <c r="C99" s="36">
        <v>0.45300000000000001</v>
      </c>
      <c r="D99" s="36">
        <v>0.34759166666666863</v>
      </c>
      <c r="E99" s="37">
        <v>0.34300000000000003</v>
      </c>
      <c r="F99" s="32"/>
      <c r="G99" s="33"/>
      <c r="H99" s="33"/>
      <c r="I99" s="34"/>
      <c r="J99" s="35"/>
      <c r="K99" s="36"/>
      <c r="L99" s="36"/>
      <c r="M99" s="37"/>
      <c r="N99" s="32"/>
      <c r="O99" s="33"/>
      <c r="P99" s="33"/>
      <c r="Q99" s="34"/>
      <c r="R99" s="32"/>
      <c r="S99" s="33"/>
      <c r="T99" s="33"/>
      <c r="U99" s="34"/>
      <c r="V99" s="32"/>
      <c r="W99" s="33"/>
      <c r="X99" s="33"/>
      <c r="Y99" s="34"/>
      <c r="Z99" s="32"/>
      <c r="AA99" s="33"/>
      <c r="AB99" s="33"/>
      <c r="AC99" s="34"/>
      <c r="AD99" s="32"/>
      <c r="AE99" s="33"/>
      <c r="AF99" s="33"/>
      <c r="AG99" s="34"/>
      <c r="AH99" s="32"/>
      <c r="AI99" s="33"/>
      <c r="AJ99" s="33"/>
      <c r="AK99" s="34"/>
      <c r="AL99" s="32"/>
      <c r="AM99" s="33"/>
      <c r="AN99" s="33"/>
      <c r="AO99" s="34"/>
      <c r="AP99" s="35"/>
      <c r="AQ99" s="36"/>
      <c r="AR99" s="36"/>
      <c r="AS99" s="37"/>
      <c r="AT99" s="35">
        <v>0.121</v>
      </c>
      <c r="AU99" s="36">
        <v>0.34300000000000003</v>
      </c>
      <c r="AV99" s="36">
        <v>0.23130624999999955</v>
      </c>
      <c r="AW99" s="37">
        <v>0.23200000000000001</v>
      </c>
    </row>
    <row r="100" spans="1:49" x14ac:dyDescent="0.25">
      <c r="A100" s="31">
        <v>2013</v>
      </c>
      <c r="B100" s="32">
        <v>0.121</v>
      </c>
      <c r="C100" s="33">
        <v>0.45300000000000001</v>
      </c>
      <c r="D100" s="33">
        <v>0.22819489247312388</v>
      </c>
      <c r="E100" s="34">
        <v>0.23200000000000001</v>
      </c>
      <c r="F100" s="32">
        <v>0.121</v>
      </c>
      <c r="G100" s="33">
        <v>0.67400000000000004</v>
      </c>
      <c r="H100" s="33">
        <v>0.24159895833333389</v>
      </c>
      <c r="I100" s="34">
        <v>0.23200000000000001</v>
      </c>
      <c r="J100" s="35">
        <v>0.121</v>
      </c>
      <c r="K100" s="36">
        <v>6.7750000000000004</v>
      </c>
      <c r="L100" s="36">
        <v>0.65354637096773793</v>
      </c>
      <c r="M100" s="37">
        <v>0.23200000000000001</v>
      </c>
      <c r="N100" s="32">
        <v>0.121</v>
      </c>
      <c r="O100" s="33">
        <v>9.5709999999999997</v>
      </c>
      <c r="P100" s="33">
        <v>3.206222222222225</v>
      </c>
      <c r="Q100" s="34">
        <v>2.8370000000000002</v>
      </c>
      <c r="R100" s="32">
        <v>0.23200000000000001</v>
      </c>
      <c r="S100" s="33">
        <v>11.236000000000001</v>
      </c>
      <c r="T100" s="33">
        <v>5.4115322580645069</v>
      </c>
      <c r="U100" s="34">
        <v>5.2439999999999998</v>
      </c>
      <c r="V100" s="32">
        <v>3.5779999999999998</v>
      </c>
      <c r="W100" s="33">
        <v>18.331</v>
      </c>
      <c r="X100" s="33">
        <v>9.3725489923557852</v>
      </c>
      <c r="Y100" s="34">
        <v>9.077</v>
      </c>
      <c r="Z100" s="32">
        <v>8.3819999999999997</v>
      </c>
      <c r="AA100" s="33">
        <v>19.567</v>
      </c>
      <c r="AB100" s="33">
        <v>13.585129032258044</v>
      </c>
      <c r="AC100" s="34">
        <v>13.461</v>
      </c>
      <c r="AD100" s="32">
        <v>8.0820000000000007</v>
      </c>
      <c r="AE100" s="33">
        <v>18.806000000000001</v>
      </c>
      <c r="AF100" s="33">
        <v>12.918557123655903</v>
      </c>
      <c r="AG100" s="34">
        <v>12.787000000000001</v>
      </c>
      <c r="AH100" s="32">
        <v>4.3109999999999999</v>
      </c>
      <c r="AI100" s="33">
        <v>18.236000000000001</v>
      </c>
      <c r="AJ100" s="33">
        <v>10.110536111111111</v>
      </c>
      <c r="AK100" s="34">
        <v>10.259</v>
      </c>
      <c r="AL100" s="32">
        <v>0.121</v>
      </c>
      <c r="AM100" s="33">
        <v>7.8819999999999997</v>
      </c>
      <c r="AN100" s="33">
        <v>3.4551196236559054</v>
      </c>
      <c r="AO100" s="34">
        <v>3.367</v>
      </c>
      <c r="AP100" s="32">
        <v>0.121</v>
      </c>
      <c r="AQ100" s="33">
        <v>4.415</v>
      </c>
      <c r="AR100" s="33">
        <v>0.70351795977010356</v>
      </c>
      <c r="AS100" s="34">
        <v>0.121</v>
      </c>
      <c r="AT100" s="107"/>
      <c r="AU100" s="33">
        <v>0.34300000000000003</v>
      </c>
      <c r="AV100" s="33">
        <v>-0.25361290322580604</v>
      </c>
      <c r="AW100" s="34">
        <v>-0.21299999999999999</v>
      </c>
    </row>
    <row r="101" spans="1:49" x14ac:dyDescent="0.25">
      <c r="A101" s="31">
        <v>2014</v>
      </c>
      <c r="B101" s="107"/>
      <c r="C101" s="33">
        <v>0.121</v>
      </c>
      <c r="D101" s="33">
        <v>-0.40067069892473439</v>
      </c>
      <c r="E101" s="34">
        <v>-0.32500000000000001</v>
      </c>
      <c r="F101" s="32">
        <v>-0.21299999999999999</v>
      </c>
      <c r="G101" s="33">
        <v>0.121</v>
      </c>
      <c r="H101" s="33">
        <v>7.5148809523807938E-3</v>
      </c>
      <c r="I101" s="34">
        <v>0.01</v>
      </c>
      <c r="J101" s="32">
        <v>0.121</v>
      </c>
      <c r="K101" s="33">
        <v>4.415</v>
      </c>
      <c r="L101" s="33">
        <v>0.54025940860214994</v>
      </c>
      <c r="M101" s="34">
        <v>0.121</v>
      </c>
      <c r="N101" s="32">
        <v>0.121</v>
      </c>
      <c r="O101" s="33">
        <v>9.1760000000000002</v>
      </c>
      <c r="P101" s="33">
        <v>2.8156472222222217</v>
      </c>
      <c r="Q101" s="34">
        <v>2.41</v>
      </c>
      <c r="R101" s="32">
        <v>1.548</v>
      </c>
      <c r="S101" s="33">
        <v>10.063000000000001</v>
      </c>
      <c r="T101" s="33">
        <v>4.9199583333333319</v>
      </c>
      <c r="U101" s="34">
        <v>4.5190000000000001</v>
      </c>
      <c r="V101" s="32">
        <v>3.472</v>
      </c>
      <c r="W101" s="33">
        <v>13.75</v>
      </c>
      <c r="X101" s="33">
        <v>7.3395069444444374</v>
      </c>
      <c r="Y101" s="34">
        <v>6.9779999999999998</v>
      </c>
      <c r="Z101" s="32">
        <v>5.9619999999999997</v>
      </c>
      <c r="AA101" s="33">
        <v>18.236000000000001</v>
      </c>
      <c r="AB101" s="33">
        <v>12.486318548387072</v>
      </c>
      <c r="AC101" s="34">
        <v>12.497</v>
      </c>
      <c r="AD101" s="32">
        <v>7.1790000000000003</v>
      </c>
      <c r="AE101" s="33">
        <v>18.14</v>
      </c>
      <c r="AF101" s="33">
        <v>12.0503091397849</v>
      </c>
      <c r="AG101" s="34">
        <v>11.819000000000001</v>
      </c>
      <c r="AH101" s="32">
        <v>3.5779999999999998</v>
      </c>
      <c r="AI101" s="33">
        <v>14.709</v>
      </c>
      <c r="AJ101" s="33">
        <v>9.6830458333332956</v>
      </c>
      <c r="AK101" s="34">
        <v>9.6690000000000005</v>
      </c>
      <c r="AL101" s="32">
        <v>1.2210000000000001</v>
      </c>
      <c r="AM101" s="33">
        <v>11.722</v>
      </c>
      <c r="AN101" s="33">
        <v>5.7339428763440665</v>
      </c>
      <c r="AO101" s="34">
        <v>5.5519999999999996</v>
      </c>
      <c r="AP101" s="35">
        <v>0.34300000000000003</v>
      </c>
      <c r="AQ101" s="36">
        <v>5.141</v>
      </c>
      <c r="AR101" s="36">
        <v>2.723276041666665</v>
      </c>
      <c r="AS101" s="37">
        <v>2.8370000000000002</v>
      </c>
      <c r="AT101" s="32"/>
      <c r="AU101" s="33"/>
      <c r="AV101" s="33"/>
      <c r="AW101" s="34"/>
    </row>
    <row r="102" spans="1:49" x14ac:dyDescent="0.25">
      <c r="A102" s="31">
        <v>2015</v>
      </c>
      <c r="B102" s="32"/>
      <c r="C102" s="33"/>
      <c r="D102" s="33"/>
      <c r="E102" s="34"/>
      <c r="F102" s="32"/>
      <c r="G102" s="33"/>
      <c r="H102" s="33"/>
      <c r="I102" s="34"/>
      <c r="J102" s="32"/>
      <c r="K102" s="33"/>
      <c r="L102" s="33"/>
      <c r="M102" s="34"/>
      <c r="N102" s="32">
        <v>0.121</v>
      </c>
      <c r="O102" s="33">
        <v>10.651</v>
      </c>
      <c r="P102" s="33">
        <v>3.981257183908042</v>
      </c>
      <c r="Q102" s="34">
        <v>3.5779999999999998</v>
      </c>
      <c r="R102" s="32">
        <v>2.3029999999999999</v>
      </c>
      <c r="S102" s="33">
        <v>11.916</v>
      </c>
      <c r="T102" s="33">
        <v>6.1070947580645027</v>
      </c>
      <c r="U102" s="34">
        <v>5.86</v>
      </c>
      <c r="V102" s="32">
        <v>4.415</v>
      </c>
      <c r="W102" s="33">
        <v>19.091999999999999</v>
      </c>
      <c r="X102" s="33">
        <v>10.478049999999968</v>
      </c>
      <c r="Y102" s="34">
        <v>10.063000000000001</v>
      </c>
      <c r="Z102" s="32">
        <v>7.5819999999999999</v>
      </c>
      <c r="AA102" s="33">
        <v>19.472000000000001</v>
      </c>
      <c r="AB102" s="33">
        <v>12.928288978494598</v>
      </c>
      <c r="AC102" s="34">
        <v>12.69</v>
      </c>
      <c r="AD102" s="32">
        <v>7.5819999999999999</v>
      </c>
      <c r="AE102" s="33">
        <v>18.236000000000001</v>
      </c>
      <c r="AF102" s="33">
        <v>11.540320138888857</v>
      </c>
      <c r="AG102" s="34">
        <v>11.236000000000001</v>
      </c>
      <c r="AH102" s="32">
        <v>4.7270000000000003</v>
      </c>
      <c r="AI102" s="33">
        <v>16.332000000000001</v>
      </c>
      <c r="AJ102" s="33">
        <v>9.4701749999999851</v>
      </c>
      <c r="AK102" s="34">
        <v>9.1760000000000002</v>
      </c>
      <c r="AL102" s="32">
        <v>1.764</v>
      </c>
      <c r="AM102" s="33">
        <v>12.207000000000001</v>
      </c>
      <c r="AN102" s="33">
        <v>6.6035537634408792</v>
      </c>
      <c r="AO102" s="34">
        <v>6.5220000000000002</v>
      </c>
      <c r="AP102" s="32"/>
      <c r="AQ102" s="33"/>
      <c r="AR102" s="33"/>
      <c r="AS102" s="34"/>
      <c r="AT102" s="32"/>
      <c r="AU102" s="33"/>
      <c r="AV102" s="33"/>
      <c r="AW102" s="34"/>
    </row>
    <row r="103" spans="1:49" x14ac:dyDescent="0.25">
      <c r="A103" s="31">
        <v>2016</v>
      </c>
      <c r="B103" s="32"/>
      <c r="C103" s="33"/>
      <c r="D103" s="33"/>
      <c r="E103" s="34"/>
      <c r="F103" s="32"/>
      <c r="G103" s="33"/>
      <c r="H103" s="33"/>
      <c r="I103" s="34"/>
      <c r="J103" s="32"/>
      <c r="K103" s="33"/>
      <c r="L103" s="33"/>
      <c r="M103" s="34"/>
      <c r="N103" s="32">
        <v>0.34300000000000003</v>
      </c>
      <c r="O103" s="33">
        <v>8.3819999999999997</v>
      </c>
      <c r="P103" s="33">
        <v>3.8564854166666622</v>
      </c>
      <c r="Q103" s="34">
        <v>3.6829999999999998</v>
      </c>
      <c r="R103" s="32">
        <v>2.5169999999999999</v>
      </c>
      <c r="S103" s="33">
        <v>10.944000000000001</v>
      </c>
      <c r="T103" s="33">
        <v>5.8120255376343923</v>
      </c>
      <c r="U103" s="34">
        <v>5.45</v>
      </c>
      <c r="V103" s="32">
        <v>4.6230000000000002</v>
      </c>
      <c r="W103" s="33">
        <v>16.140999999999998</v>
      </c>
      <c r="X103" s="33">
        <v>9.2866909722222069</v>
      </c>
      <c r="Y103" s="34">
        <v>8.8789999999999996</v>
      </c>
      <c r="Z103" s="32">
        <v>7.0789999999999997</v>
      </c>
      <c r="AA103" s="33">
        <v>18.045000000000002</v>
      </c>
      <c r="AB103" s="33">
        <v>12.468595430107493</v>
      </c>
      <c r="AC103" s="34">
        <v>12.401</v>
      </c>
      <c r="AD103" s="32">
        <v>7.9829999999999997</v>
      </c>
      <c r="AE103" s="33">
        <v>16.998999999999999</v>
      </c>
      <c r="AF103" s="33">
        <v>12.264272849462342</v>
      </c>
      <c r="AG103" s="34">
        <v>12.207000000000001</v>
      </c>
      <c r="AH103" s="32">
        <v>5.0369999999999999</v>
      </c>
      <c r="AI103" s="33">
        <v>15.282</v>
      </c>
      <c r="AJ103" s="33">
        <v>9.1643458333333019</v>
      </c>
      <c r="AK103" s="34">
        <v>8.9779999999999998</v>
      </c>
      <c r="AL103" s="32">
        <v>2.0880000000000001</v>
      </c>
      <c r="AM103" s="33">
        <v>11.138999999999999</v>
      </c>
      <c r="AN103" s="33">
        <v>5.3532956989246987</v>
      </c>
      <c r="AO103" s="34">
        <v>5.3470000000000004</v>
      </c>
      <c r="AP103" s="35">
        <v>0.23200000000000001</v>
      </c>
      <c r="AQ103" s="36">
        <v>4.7270000000000003</v>
      </c>
      <c r="AR103" s="36">
        <v>1.7654274691357899</v>
      </c>
      <c r="AS103" s="37">
        <v>1.4390000000000001</v>
      </c>
      <c r="AT103" s="32">
        <v>0.23200000000000001</v>
      </c>
      <c r="AU103" s="33">
        <v>1.0029999999999999</v>
      </c>
      <c r="AV103" s="33">
        <v>0.30640860215054477</v>
      </c>
      <c r="AW103" s="34">
        <v>0.34300000000000003</v>
      </c>
    </row>
    <row r="104" spans="1:49" x14ac:dyDescent="0.25">
      <c r="A104" s="31">
        <v>2017</v>
      </c>
      <c r="B104" s="32">
        <v>0.23200000000000001</v>
      </c>
      <c r="C104" s="33">
        <v>0.45300000000000001</v>
      </c>
      <c r="D104" s="33">
        <v>0.32188709677420124</v>
      </c>
      <c r="E104" s="34">
        <v>0.34300000000000003</v>
      </c>
      <c r="F104" s="32">
        <v>0.23200000000000001</v>
      </c>
      <c r="G104" s="33">
        <v>0.56299999999999994</v>
      </c>
      <c r="H104" s="33">
        <v>0.29554315476191184</v>
      </c>
      <c r="I104" s="34">
        <v>0.34300000000000003</v>
      </c>
      <c r="J104" s="32">
        <v>0.23200000000000001</v>
      </c>
      <c r="K104" s="33">
        <v>5.86</v>
      </c>
      <c r="L104" s="33">
        <v>1.640213709677419</v>
      </c>
      <c r="M104" s="34">
        <v>1.33</v>
      </c>
      <c r="N104" s="32">
        <v>0.23200000000000001</v>
      </c>
      <c r="O104" s="33">
        <v>8.0820000000000007</v>
      </c>
      <c r="P104" s="33">
        <v>3.660849305555554</v>
      </c>
      <c r="Q104" s="34">
        <v>3.367</v>
      </c>
      <c r="R104" s="32">
        <v>2.1949999999999998</v>
      </c>
      <c r="S104" s="33">
        <v>9.7680000000000007</v>
      </c>
      <c r="T104" s="33">
        <v>4.985035618279567</v>
      </c>
      <c r="U104" s="34">
        <v>4.5190000000000001</v>
      </c>
      <c r="V104" s="32">
        <v>3.0489999999999999</v>
      </c>
      <c r="W104" s="33">
        <v>12.593999999999999</v>
      </c>
      <c r="X104" s="33">
        <v>6.8695409722222154</v>
      </c>
      <c r="Y104" s="34">
        <v>6.37</v>
      </c>
      <c r="Z104" s="32">
        <v>6.1660000000000004</v>
      </c>
      <c r="AA104" s="33">
        <v>16.617999999999999</v>
      </c>
      <c r="AB104" s="33">
        <v>11.415444892473086</v>
      </c>
      <c r="AC104" s="34">
        <v>11.334</v>
      </c>
      <c r="AD104" s="32">
        <v>7.9829999999999997</v>
      </c>
      <c r="AE104" s="33">
        <v>16.617999999999999</v>
      </c>
      <c r="AF104" s="33">
        <v>11.864128360215025</v>
      </c>
      <c r="AG104" s="34">
        <v>11.819000000000001</v>
      </c>
      <c r="AH104" s="32">
        <v>2.9430000000000001</v>
      </c>
      <c r="AI104" s="33">
        <v>15.569000000000001</v>
      </c>
      <c r="AJ104" s="33">
        <v>8.9274902777777783</v>
      </c>
      <c r="AK104" s="34">
        <v>8.8789999999999996</v>
      </c>
      <c r="AL104" s="32">
        <v>0.45300000000000001</v>
      </c>
      <c r="AM104" s="33">
        <v>8.282</v>
      </c>
      <c r="AN104" s="33">
        <v>3.6366364247311704</v>
      </c>
      <c r="AO104" s="34">
        <v>3.5779999999999998</v>
      </c>
      <c r="AP104" s="32"/>
      <c r="AQ104" s="33"/>
      <c r="AR104" s="33"/>
      <c r="AS104" s="34"/>
      <c r="AT104" s="32"/>
      <c r="AU104" s="33"/>
      <c r="AV104" s="33"/>
      <c r="AW104" s="34"/>
    </row>
    <row r="105" spans="1:49" x14ac:dyDescent="0.25">
      <c r="A105" s="115" t="s">
        <v>146</v>
      </c>
      <c r="B105" s="29"/>
      <c r="C105" s="29"/>
      <c r="D105" s="29"/>
      <c r="E105" s="29"/>
      <c r="F105" s="29"/>
      <c r="G105" s="29"/>
      <c r="H105" s="29"/>
      <c r="I105" s="29"/>
      <c r="J105" s="38"/>
      <c r="K105" s="38"/>
      <c r="L105" s="38"/>
      <c r="M105" s="38"/>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38"/>
      <c r="AQ105" s="38"/>
      <c r="AR105" s="38"/>
      <c r="AS105" s="38"/>
      <c r="AT105" s="29"/>
      <c r="AU105" s="29"/>
      <c r="AV105" s="29"/>
      <c r="AW105" s="30"/>
    </row>
    <row r="106" spans="1:49" x14ac:dyDescent="0.25">
      <c r="A106" s="31">
        <v>2013</v>
      </c>
      <c r="B106" s="32"/>
      <c r="C106" s="33"/>
      <c r="D106" s="33"/>
      <c r="E106" s="34"/>
      <c r="F106" s="32"/>
      <c r="G106" s="33"/>
      <c r="H106" s="33"/>
      <c r="I106" s="34"/>
      <c r="J106" s="35">
        <v>-0.66200000000000003</v>
      </c>
      <c r="K106" s="36">
        <v>6.5730000000000004</v>
      </c>
      <c r="L106" s="36">
        <v>0.58336223118279407</v>
      </c>
      <c r="M106" s="37">
        <v>0.121</v>
      </c>
      <c r="N106" s="32">
        <v>0.01</v>
      </c>
      <c r="O106" s="33">
        <v>9.7680000000000007</v>
      </c>
      <c r="P106" s="33">
        <v>3.2392722222222239</v>
      </c>
      <c r="Q106" s="34">
        <v>2.8370000000000002</v>
      </c>
      <c r="R106" s="32">
        <v>0.121</v>
      </c>
      <c r="S106" s="33">
        <v>11.334</v>
      </c>
      <c r="T106" s="33">
        <v>5.4007822580645017</v>
      </c>
      <c r="U106" s="34">
        <v>5.141</v>
      </c>
      <c r="V106" s="32">
        <v>3.472</v>
      </c>
      <c r="W106" s="33">
        <v>18.616</v>
      </c>
      <c r="X106" s="33">
        <v>9.4001534722222164</v>
      </c>
      <c r="Y106" s="34">
        <v>9.077</v>
      </c>
      <c r="Z106" s="32">
        <v>8.282</v>
      </c>
      <c r="AA106" s="33">
        <v>20.138000000000002</v>
      </c>
      <c r="AB106" s="33">
        <v>13.641299059139776</v>
      </c>
      <c r="AC106" s="34">
        <v>13.461</v>
      </c>
      <c r="AD106" s="32">
        <v>8.0820000000000007</v>
      </c>
      <c r="AE106" s="33">
        <v>19.282</v>
      </c>
      <c r="AF106" s="33">
        <v>12.963000672042991</v>
      </c>
      <c r="AG106" s="34">
        <v>12.69</v>
      </c>
      <c r="AH106" s="32">
        <v>4.415</v>
      </c>
      <c r="AI106" s="33">
        <v>18.331</v>
      </c>
      <c r="AJ106" s="33">
        <v>10.196422222222207</v>
      </c>
      <c r="AK106" s="34">
        <v>10.259</v>
      </c>
      <c r="AL106" s="32">
        <v>0.121</v>
      </c>
      <c r="AM106" s="33">
        <v>8.282</v>
      </c>
      <c r="AN106" s="33">
        <v>3.5601081989247225</v>
      </c>
      <c r="AO106" s="34">
        <v>3.472</v>
      </c>
      <c r="AP106" s="32">
        <v>0.01</v>
      </c>
      <c r="AQ106" s="33">
        <v>4.8310000000000004</v>
      </c>
      <c r="AR106" s="33">
        <v>0.72245474137929921</v>
      </c>
      <c r="AS106" s="34">
        <v>0.23200000000000001</v>
      </c>
      <c r="AT106" s="32">
        <v>0.01</v>
      </c>
      <c r="AU106" s="33">
        <v>0.34300000000000003</v>
      </c>
      <c r="AV106" s="33">
        <v>0.120030241935485</v>
      </c>
      <c r="AW106" s="34">
        <v>0.121</v>
      </c>
    </row>
    <row r="107" spans="1:49" x14ac:dyDescent="0.25">
      <c r="A107" s="31">
        <v>2014</v>
      </c>
      <c r="B107" s="32">
        <v>0.01</v>
      </c>
      <c r="C107" s="33">
        <v>0.121</v>
      </c>
      <c r="D107" s="33">
        <v>0.11607661290322673</v>
      </c>
      <c r="E107" s="34">
        <v>0.121</v>
      </c>
      <c r="F107" s="32">
        <v>0.01</v>
      </c>
      <c r="G107" s="33">
        <v>0.121</v>
      </c>
      <c r="H107" s="33">
        <v>0.1176964285714287</v>
      </c>
      <c r="I107" s="34">
        <v>0.121</v>
      </c>
      <c r="J107" s="32">
        <v>0.01</v>
      </c>
      <c r="K107" s="33">
        <v>4.5190000000000001</v>
      </c>
      <c r="L107" s="33">
        <v>0.53167204301075177</v>
      </c>
      <c r="M107" s="34">
        <v>0.121</v>
      </c>
      <c r="N107" s="32">
        <v>0.01</v>
      </c>
      <c r="O107" s="33">
        <v>9.1760000000000002</v>
      </c>
      <c r="P107" s="33">
        <v>2.8183895833333312</v>
      </c>
      <c r="Q107" s="34">
        <v>2.41</v>
      </c>
      <c r="R107" s="32">
        <v>1.548</v>
      </c>
      <c r="S107" s="33">
        <v>10.063000000000001</v>
      </c>
      <c r="T107" s="33">
        <v>4.9329731182795697</v>
      </c>
      <c r="U107" s="34">
        <v>4.5190000000000001</v>
      </c>
      <c r="V107" s="32">
        <v>3.472</v>
      </c>
      <c r="W107" s="33">
        <v>13.75</v>
      </c>
      <c r="X107" s="33">
        <v>7.3535395833333217</v>
      </c>
      <c r="Y107" s="34">
        <v>6.9779999999999998</v>
      </c>
      <c r="Z107" s="32">
        <v>5.9619999999999997</v>
      </c>
      <c r="AA107" s="33">
        <v>18.14</v>
      </c>
      <c r="AB107" s="33">
        <v>12.509627016129031</v>
      </c>
      <c r="AC107" s="34">
        <v>12.497</v>
      </c>
      <c r="AD107" s="32">
        <v>7.28</v>
      </c>
      <c r="AE107" s="33">
        <v>18.236000000000001</v>
      </c>
      <c r="AF107" s="33">
        <v>12.085900537634359</v>
      </c>
      <c r="AG107" s="34">
        <v>11.819000000000001</v>
      </c>
      <c r="AH107" s="32">
        <v>3.6829999999999998</v>
      </c>
      <c r="AI107" s="33">
        <v>14.996</v>
      </c>
      <c r="AJ107" s="33">
        <v>9.7230916666666385</v>
      </c>
      <c r="AK107" s="34">
        <v>9.6690000000000005</v>
      </c>
      <c r="AL107" s="32">
        <v>1.33</v>
      </c>
      <c r="AM107" s="33">
        <v>12.013</v>
      </c>
      <c r="AN107" s="33">
        <v>5.7900732526881553</v>
      </c>
      <c r="AO107" s="34">
        <v>5.5519999999999996</v>
      </c>
      <c r="AP107" s="35">
        <v>0.23200000000000001</v>
      </c>
      <c r="AQ107" s="36">
        <v>5.9619999999999997</v>
      </c>
      <c r="AR107" s="36">
        <v>2.9267791666666647</v>
      </c>
      <c r="AS107" s="37">
        <v>3.0489999999999999</v>
      </c>
      <c r="AT107" s="32"/>
      <c r="AU107" s="33"/>
      <c r="AV107" s="33"/>
      <c r="AW107" s="34"/>
    </row>
    <row r="108" spans="1:49" x14ac:dyDescent="0.25">
      <c r="A108" s="31">
        <v>2015</v>
      </c>
      <c r="B108" s="32"/>
      <c r="C108" s="33"/>
      <c r="D108" s="33"/>
      <c r="E108" s="34"/>
      <c r="F108" s="32"/>
      <c r="G108" s="33"/>
      <c r="H108" s="33"/>
      <c r="I108" s="34"/>
      <c r="J108" s="32"/>
      <c r="K108" s="33"/>
      <c r="L108" s="33"/>
      <c r="M108" s="34"/>
      <c r="N108" s="32">
        <v>0.121</v>
      </c>
      <c r="O108" s="33">
        <v>10.651</v>
      </c>
      <c r="P108" s="33">
        <v>4.0224245689655058</v>
      </c>
      <c r="Q108" s="34">
        <v>3.5779999999999998</v>
      </c>
      <c r="R108" s="32">
        <v>2.1949999999999998</v>
      </c>
      <c r="S108" s="33">
        <v>11.916</v>
      </c>
      <c r="T108" s="33">
        <v>6.1259133064516025</v>
      </c>
      <c r="U108" s="34">
        <v>5.86</v>
      </c>
      <c r="V108" s="32">
        <v>4.415</v>
      </c>
      <c r="W108" s="33">
        <v>19.376999999999999</v>
      </c>
      <c r="X108" s="33">
        <v>10.516034027777749</v>
      </c>
      <c r="Y108" s="34">
        <v>10.063000000000001</v>
      </c>
      <c r="Z108" s="32">
        <v>7.5819999999999999</v>
      </c>
      <c r="AA108" s="33">
        <v>19.757999999999999</v>
      </c>
      <c r="AB108" s="33">
        <v>12.997239247311803</v>
      </c>
      <c r="AC108" s="34">
        <v>12.69</v>
      </c>
      <c r="AD108" s="32">
        <v>7.4809999999999999</v>
      </c>
      <c r="AE108" s="33">
        <v>18.521000000000001</v>
      </c>
      <c r="AF108" s="33">
        <v>11.548593055555507</v>
      </c>
      <c r="AG108" s="34">
        <v>11.236000000000001</v>
      </c>
      <c r="AH108" s="32">
        <v>4.6230000000000002</v>
      </c>
      <c r="AI108" s="33">
        <v>16.713000000000001</v>
      </c>
      <c r="AJ108" s="33">
        <v>9.4362541666666537</v>
      </c>
      <c r="AK108" s="34">
        <v>9.1760000000000002</v>
      </c>
      <c r="AL108" s="32">
        <v>1.33</v>
      </c>
      <c r="AM108" s="33">
        <v>12.787000000000001</v>
      </c>
      <c r="AN108" s="33">
        <v>6.5013299731182972</v>
      </c>
      <c r="AO108" s="34">
        <v>6.37</v>
      </c>
      <c r="AP108" s="32"/>
      <c r="AQ108" s="33"/>
      <c r="AR108" s="33"/>
      <c r="AS108" s="34"/>
      <c r="AT108" s="32"/>
      <c r="AU108" s="33"/>
      <c r="AV108" s="33"/>
      <c r="AW108" s="34"/>
    </row>
    <row r="109" spans="1:49" x14ac:dyDescent="0.25">
      <c r="A109" s="115" t="s">
        <v>63</v>
      </c>
      <c r="B109" s="29"/>
      <c r="C109" s="29"/>
      <c r="D109" s="29"/>
      <c r="E109" s="29"/>
      <c r="F109" s="29"/>
      <c r="G109" s="29"/>
      <c r="H109" s="29"/>
      <c r="I109" s="29"/>
      <c r="J109" s="38"/>
      <c r="K109" s="38"/>
      <c r="L109" s="38"/>
      <c r="M109" s="38"/>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38"/>
      <c r="AQ109" s="38"/>
      <c r="AR109" s="38"/>
      <c r="AS109" s="38"/>
      <c r="AT109" s="29"/>
      <c r="AU109" s="29"/>
      <c r="AV109" s="29"/>
      <c r="AW109" s="30"/>
    </row>
    <row r="110" spans="1:49" x14ac:dyDescent="0.25">
      <c r="A110" s="31">
        <v>2007</v>
      </c>
      <c r="B110" s="32"/>
      <c r="C110" s="33"/>
      <c r="D110" s="33"/>
      <c r="E110" s="34"/>
      <c r="F110" s="32"/>
      <c r="G110" s="33"/>
      <c r="H110" s="33"/>
      <c r="I110" s="34"/>
      <c r="J110" s="35"/>
      <c r="K110" s="36"/>
      <c r="L110" s="36"/>
      <c r="M110" s="37"/>
      <c r="N110" s="35">
        <v>2.3029999999999999</v>
      </c>
      <c r="O110" s="36">
        <v>10.651</v>
      </c>
      <c r="P110" s="36">
        <v>5.5832041666666665</v>
      </c>
      <c r="Q110" s="37">
        <v>5.0369999999999999</v>
      </c>
      <c r="R110" s="32">
        <v>0.78400000000000003</v>
      </c>
      <c r="S110" s="33">
        <v>12.207000000000001</v>
      </c>
      <c r="T110" s="33">
        <v>5.7259858870967646</v>
      </c>
      <c r="U110" s="34">
        <v>5.3470000000000004</v>
      </c>
      <c r="V110" s="32">
        <v>3.8929999999999998</v>
      </c>
      <c r="W110" s="33">
        <v>18.331</v>
      </c>
      <c r="X110" s="33">
        <v>9.5811624999999729</v>
      </c>
      <c r="Y110" s="34">
        <v>9.077</v>
      </c>
      <c r="Z110" s="32">
        <v>8.0820000000000007</v>
      </c>
      <c r="AA110" s="353">
        <v>21.378</v>
      </c>
      <c r="AB110" s="33">
        <v>14.493890456989208</v>
      </c>
      <c r="AC110" s="34">
        <v>14.23</v>
      </c>
      <c r="AD110" s="32">
        <v>7.6820000000000004</v>
      </c>
      <c r="AE110" s="33">
        <v>20.329000000000001</v>
      </c>
      <c r="AF110" s="33">
        <v>12.906923387096729</v>
      </c>
      <c r="AG110" s="34">
        <v>12.497</v>
      </c>
      <c r="AH110" s="32">
        <v>2.1949999999999998</v>
      </c>
      <c r="AI110" s="33">
        <v>19.472000000000001</v>
      </c>
      <c r="AJ110" s="33">
        <v>9.2623854166666639</v>
      </c>
      <c r="AK110" s="34">
        <v>8.68</v>
      </c>
      <c r="AL110" s="32">
        <v>0.01</v>
      </c>
      <c r="AM110" s="33">
        <v>11.236000000000001</v>
      </c>
      <c r="AN110" s="33">
        <v>4.3646512096773842</v>
      </c>
      <c r="AO110" s="34">
        <v>4.2069999999999999</v>
      </c>
      <c r="AP110" s="35">
        <v>-0.10100000000000001</v>
      </c>
      <c r="AQ110" s="36">
        <v>5.2439999999999998</v>
      </c>
      <c r="AR110" s="36">
        <v>1.1990259259259208</v>
      </c>
      <c r="AS110" s="37">
        <v>0.78400000000000003</v>
      </c>
      <c r="AT110" s="32"/>
      <c r="AU110" s="33"/>
      <c r="AV110" s="33"/>
      <c r="AW110" s="34"/>
    </row>
    <row r="111" spans="1:49" x14ac:dyDescent="0.25">
      <c r="A111" s="31">
        <v>2008</v>
      </c>
      <c r="B111" s="32"/>
      <c r="C111" s="33"/>
      <c r="D111" s="33"/>
      <c r="E111" s="34"/>
      <c r="F111" s="32"/>
      <c r="G111" s="33"/>
      <c r="H111" s="33"/>
      <c r="I111" s="34"/>
      <c r="J111" s="35"/>
      <c r="K111" s="36"/>
      <c r="L111" s="36"/>
      <c r="M111" s="37"/>
      <c r="N111" s="35">
        <v>0.2322222222222218</v>
      </c>
      <c r="O111" s="36">
        <v>9.5711111111111133</v>
      </c>
      <c r="P111" s="36">
        <v>2.9268215811965819</v>
      </c>
      <c r="Q111" s="37">
        <v>2.1950000000000003</v>
      </c>
      <c r="R111" s="32">
        <v>0.34277777777777629</v>
      </c>
      <c r="S111" s="33">
        <v>9.0772222222222219</v>
      </c>
      <c r="T111" s="33">
        <v>4.6479278673835074</v>
      </c>
      <c r="U111" s="34">
        <v>4.3630555555555564</v>
      </c>
      <c r="V111" s="32">
        <v>2.6238888888888883</v>
      </c>
      <c r="W111" s="33">
        <v>14.229999999999999</v>
      </c>
      <c r="X111" s="33">
        <v>6.9258773148148158</v>
      </c>
      <c r="Y111" s="34">
        <v>6.370000000000001</v>
      </c>
      <c r="Z111" s="32">
        <v>6.4711111111111128</v>
      </c>
      <c r="AA111" s="33">
        <v>18.236111111111111</v>
      </c>
      <c r="AB111" s="33">
        <v>11.746705495818386</v>
      </c>
      <c r="AC111" s="34">
        <v>11.527777777777779</v>
      </c>
      <c r="AD111" s="32">
        <v>6.5727777777777794</v>
      </c>
      <c r="AE111" s="33">
        <v>19.092222222222219</v>
      </c>
      <c r="AF111" s="33">
        <v>12.536792861409792</v>
      </c>
      <c r="AG111" s="34">
        <v>12.401111111111113</v>
      </c>
      <c r="AH111" s="32">
        <v>3.5777777777777766</v>
      </c>
      <c r="AI111" s="33">
        <v>14.996111111111112</v>
      </c>
      <c r="AJ111" s="33">
        <v>8.8402793209876531</v>
      </c>
      <c r="AK111" s="34">
        <v>8.68</v>
      </c>
      <c r="AL111" s="32">
        <v>0.2322222222222218</v>
      </c>
      <c r="AM111" s="33">
        <v>14.229999999999999</v>
      </c>
      <c r="AN111" s="33">
        <v>4.3102658303464727</v>
      </c>
      <c r="AO111" s="34">
        <v>3.9977777777777765</v>
      </c>
      <c r="AP111" s="35">
        <v>0.2322222222222218</v>
      </c>
      <c r="AQ111" s="36">
        <v>5.3472222222222223</v>
      </c>
      <c r="AR111" s="36">
        <v>2.1181207912457936</v>
      </c>
      <c r="AS111" s="37">
        <v>2.0877777777777791</v>
      </c>
      <c r="AT111" s="32"/>
      <c r="AU111" s="33"/>
      <c r="AV111" s="33"/>
      <c r="AW111" s="34"/>
    </row>
    <row r="112" spans="1:49" x14ac:dyDescent="0.25">
      <c r="A112" s="31">
        <v>2009</v>
      </c>
      <c r="B112" s="32"/>
      <c r="C112" s="33"/>
      <c r="D112" s="33"/>
      <c r="E112" s="34"/>
      <c r="F112" s="32"/>
      <c r="G112" s="33"/>
      <c r="H112" s="33"/>
      <c r="I112" s="34"/>
      <c r="J112" s="35"/>
      <c r="K112" s="36"/>
      <c r="L112" s="36"/>
      <c r="M112" s="37"/>
      <c r="N112" s="32"/>
      <c r="O112" s="33"/>
      <c r="P112" s="33"/>
      <c r="Q112" s="34"/>
      <c r="R112" s="35">
        <v>1.98</v>
      </c>
      <c r="S112" s="36">
        <v>10.651</v>
      </c>
      <c r="T112" s="36">
        <v>5.3093970588235262</v>
      </c>
      <c r="U112" s="37">
        <v>4.8310000000000004</v>
      </c>
      <c r="V112" s="32">
        <v>3.2610000000000001</v>
      </c>
      <c r="W112" s="33">
        <v>14.709</v>
      </c>
      <c r="X112" s="33">
        <v>6.7987833333333478</v>
      </c>
      <c r="Y112" s="34">
        <v>6.2679999999999998</v>
      </c>
      <c r="Z112" s="32">
        <v>5.5519999999999996</v>
      </c>
      <c r="AA112" s="33">
        <v>18.710999999999999</v>
      </c>
      <c r="AB112" s="33">
        <v>11.535530913978487</v>
      </c>
      <c r="AC112" s="34">
        <v>11.236000000000001</v>
      </c>
      <c r="AD112" s="32">
        <v>6.2679999999999998</v>
      </c>
      <c r="AE112" s="33">
        <v>18.616</v>
      </c>
      <c r="AF112" s="33">
        <v>11.91650537634407</v>
      </c>
      <c r="AG112" s="34">
        <v>11.528</v>
      </c>
      <c r="AH112" s="32">
        <v>4.415</v>
      </c>
      <c r="AI112" s="33">
        <v>16.902999999999999</v>
      </c>
      <c r="AJ112" s="33">
        <v>10.246463888888881</v>
      </c>
      <c r="AK112" s="34">
        <v>9.8659999999999997</v>
      </c>
      <c r="AL112" s="32">
        <v>0.23200000000000001</v>
      </c>
      <c r="AM112" s="33">
        <v>8.8789999999999996</v>
      </c>
      <c r="AN112" s="33">
        <v>3.9557231182795758</v>
      </c>
      <c r="AO112" s="34">
        <v>3.9980000000000002</v>
      </c>
      <c r="AP112" s="35">
        <v>0.23200000000000001</v>
      </c>
      <c r="AQ112" s="36">
        <v>6.7750000000000004</v>
      </c>
      <c r="AR112" s="36">
        <v>1.2916568627450991</v>
      </c>
      <c r="AS112" s="37">
        <v>0.78400000000000003</v>
      </c>
      <c r="AT112" s="32"/>
      <c r="AU112" s="33"/>
      <c r="AV112" s="33"/>
      <c r="AW112" s="34"/>
    </row>
    <row r="113" spans="1:49" x14ac:dyDescent="0.25">
      <c r="A113" s="31">
        <v>2010</v>
      </c>
      <c r="B113" s="32"/>
      <c r="C113" s="33"/>
      <c r="D113" s="33"/>
      <c r="E113" s="34"/>
      <c r="F113" s="32"/>
      <c r="G113" s="33"/>
      <c r="H113" s="33"/>
      <c r="I113" s="34"/>
      <c r="J113" s="35"/>
      <c r="K113" s="36"/>
      <c r="L113" s="36"/>
      <c r="M113" s="37"/>
      <c r="N113" s="32"/>
      <c r="O113" s="33"/>
      <c r="P113" s="33"/>
      <c r="Q113" s="34"/>
      <c r="R113" s="35">
        <v>-0.10100000000000001</v>
      </c>
      <c r="S113" s="36">
        <v>11.334</v>
      </c>
      <c r="T113" s="36">
        <v>4.2086361111111055</v>
      </c>
      <c r="U113" s="37">
        <v>3.9980000000000002</v>
      </c>
      <c r="V113" s="32">
        <v>2.6240000000000001</v>
      </c>
      <c r="W113" s="33">
        <v>12.11</v>
      </c>
      <c r="X113" s="33">
        <v>6.1526173611110995</v>
      </c>
      <c r="Y113" s="34">
        <v>5.6550000000000002</v>
      </c>
      <c r="Z113" s="32">
        <v>5.6550000000000002</v>
      </c>
      <c r="AA113" s="33">
        <v>16.617999999999999</v>
      </c>
      <c r="AB113" s="33">
        <v>11.005445564516101</v>
      </c>
      <c r="AC113" s="34">
        <v>10.944000000000001</v>
      </c>
      <c r="AD113" s="32">
        <v>6.9779999999999998</v>
      </c>
      <c r="AE113" s="33">
        <v>18.710999999999999</v>
      </c>
      <c r="AF113" s="33">
        <v>11.6191209677419</v>
      </c>
      <c r="AG113" s="34">
        <v>11.430999999999999</v>
      </c>
      <c r="AH113" s="32">
        <v>4.1020000000000003</v>
      </c>
      <c r="AI113" s="33">
        <v>16.332000000000001</v>
      </c>
      <c r="AJ113" s="33">
        <v>8.6630118055555538</v>
      </c>
      <c r="AK113" s="34">
        <v>8.3819999999999997</v>
      </c>
      <c r="AL113" s="32">
        <v>0.56299999999999994</v>
      </c>
      <c r="AM113" s="33">
        <v>13.846</v>
      </c>
      <c r="AN113" s="33">
        <v>5.4861720430107193</v>
      </c>
      <c r="AO113" s="34">
        <v>5.2439999999999998</v>
      </c>
      <c r="AP113" s="35">
        <v>1.0029999999999999</v>
      </c>
      <c r="AQ113" s="36">
        <v>6.0640000000000001</v>
      </c>
      <c r="AR113" s="36">
        <v>3.1153203124999993</v>
      </c>
      <c r="AS113" s="37">
        <v>2.9430000000000001</v>
      </c>
      <c r="AT113" s="32"/>
      <c r="AU113" s="33"/>
      <c r="AV113" s="33"/>
      <c r="AW113" s="34"/>
    </row>
    <row r="114" spans="1:49" x14ac:dyDescent="0.25">
      <c r="A114" s="31">
        <v>2011</v>
      </c>
      <c r="B114" s="32"/>
      <c r="C114" s="33"/>
      <c r="D114" s="33"/>
      <c r="E114" s="34"/>
      <c r="F114" s="32"/>
      <c r="G114" s="33"/>
      <c r="H114" s="33"/>
      <c r="I114" s="34"/>
      <c r="J114" s="35"/>
      <c r="K114" s="36"/>
      <c r="L114" s="36"/>
      <c r="M114" s="37"/>
      <c r="N114" s="32">
        <v>-0.10100000000000001</v>
      </c>
      <c r="O114" s="33">
        <v>9.077</v>
      </c>
      <c r="P114" s="33">
        <v>2.1715520833333413</v>
      </c>
      <c r="Q114" s="34">
        <v>1.548</v>
      </c>
      <c r="R114" s="32">
        <v>0.34300000000000003</v>
      </c>
      <c r="S114" s="33">
        <v>9.9649999999999999</v>
      </c>
      <c r="T114" s="33">
        <v>4.1081794354838745</v>
      </c>
      <c r="U114" s="34">
        <v>3.6829999999999998</v>
      </c>
      <c r="V114" s="32">
        <v>2.3029999999999999</v>
      </c>
      <c r="W114" s="33">
        <v>10.747999999999999</v>
      </c>
      <c r="X114" s="33">
        <v>5.6701666666666588</v>
      </c>
      <c r="Y114" s="34">
        <v>5.2439999999999998</v>
      </c>
      <c r="Z114" s="32">
        <v>3.7879999999999998</v>
      </c>
      <c r="AA114" s="33">
        <v>16.332000000000001</v>
      </c>
      <c r="AB114" s="33">
        <v>9.7015262096773949</v>
      </c>
      <c r="AC114" s="34">
        <v>9.4719999999999995</v>
      </c>
      <c r="AD114" s="32">
        <v>6.6740000000000004</v>
      </c>
      <c r="AE114" s="33">
        <v>17.664999999999999</v>
      </c>
      <c r="AF114" s="33">
        <v>11.368073252688127</v>
      </c>
      <c r="AG114" s="34">
        <v>11.236000000000001</v>
      </c>
      <c r="AH114" s="35">
        <v>4.7270000000000003</v>
      </c>
      <c r="AI114" s="36">
        <v>14.9</v>
      </c>
      <c r="AJ114" s="36">
        <v>9.3373513323983079</v>
      </c>
      <c r="AK114" s="37">
        <v>9.1760000000000002</v>
      </c>
      <c r="AL114" s="32">
        <v>-0.10199999999999999</v>
      </c>
      <c r="AM114" s="33">
        <v>12.69</v>
      </c>
      <c r="AN114" s="33">
        <v>4.9439697580644992</v>
      </c>
      <c r="AO114" s="34">
        <v>5.0369999999999999</v>
      </c>
      <c r="AP114" s="35">
        <v>-0.10199999999999999</v>
      </c>
      <c r="AQ114" s="36">
        <v>3.367</v>
      </c>
      <c r="AR114" s="36">
        <v>0.18756874999999779</v>
      </c>
      <c r="AS114" s="37">
        <v>0.01</v>
      </c>
      <c r="AT114" s="106"/>
      <c r="AU114" s="109"/>
      <c r="AV114" s="109"/>
      <c r="AW114" s="110"/>
    </row>
    <row r="115" spans="1:49" x14ac:dyDescent="0.25">
      <c r="A115" s="31">
        <v>2012</v>
      </c>
      <c r="B115" s="106"/>
      <c r="C115" s="109"/>
      <c r="D115" s="109"/>
      <c r="E115" s="110"/>
      <c r="F115" s="32">
        <v>-0.32500000000000001</v>
      </c>
      <c r="G115" s="33">
        <v>-0.10199999999999999</v>
      </c>
      <c r="H115" s="33">
        <v>-0.22900694444444489</v>
      </c>
      <c r="I115" s="34">
        <v>-0.21299999999999999</v>
      </c>
      <c r="J115" s="32">
        <v>-0.437</v>
      </c>
      <c r="K115" s="33">
        <v>1.6559999999999999</v>
      </c>
      <c r="L115" s="33">
        <v>-0.1582614247311819</v>
      </c>
      <c r="M115" s="34">
        <v>-0.21299999999999999</v>
      </c>
      <c r="N115" s="268">
        <v>-0.10199999999999999</v>
      </c>
      <c r="O115" s="269">
        <v>6.8769999999999998</v>
      </c>
      <c r="P115" s="269">
        <v>1.5311857638888886</v>
      </c>
      <c r="Q115" s="270">
        <v>0.89300000000000002</v>
      </c>
      <c r="R115" s="32"/>
      <c r="S115" s="33"/>
      <c r="T115" s="33"/>
      <c r="U115" s="34"/>
      <c r="V115" s="32"/>
      <c r="W115" s="33"/>
      <c r="X115" s="33"/>
      <c r="Y115" s="34"/>
      <c r="Z115" s="32"/>
      <c r="AA115" s="33"/>
      <c r="AB115" s="33"/>
      <c r="AC115" s="34"/>
      <c r="AD115" s="32"/>
      <c r="AE115" s="33"/>
      <c r="AF115" s="33"/>
      <c r="AG115" s="34"/>
      <c r="AH115" s="32"/>
      <c r="AI115" s="33"/>
      <c r="AJ115" s="33"/>
      <c r="AK115" s="34"/>
      <c r="AL115" s="32"/>
      <c r="AM115" s="33"/>
      <c r="AN115" s="33"/>
      <c r="AO115" s="34"/>
      <c r="AP115" s="35"/>
      <c r="AQ115" s="36"/>
      <c r="AR115" s="36"/>
      <c r="AS115" s="37"/>
      <c r="AT115" s="32"/>
      <c r="AU115" s="33"/>
      <c r="AV115" s="33"/>
      <c r="AW115" s="34"/>
    </row>
    <row r="116" spans="1:49" x14ac:dyDescent="0.25">
      <c r="A116" s="31">
        <v>2013</v>
      </c>
      <c r="B116" s="32"/>
      <c r="C116" s="33"/>
      <c r="D116" s="33"/>
      <c r="E116" s="34"/>
      <c r="F116" s="32"/>
      <c r="G116" s="33"/>
      <c r="H116" s="33"/>
      <c r="I116" s="34"/>
      <c r="J116" s="35">
        <v>0.23200000000000001</v>
      </c>
      <c r="K116" s="36">
        <v>7.3810000000000002</v>
      </c>
      <c r="L116" s="36">
        <v>2.6097986111111147</v>
      </c>
      <c r="M116" s="37">
        <v>1.9260000000000002</v>
      </c>
      <c r="N116" s="32">
        <v>0.121</v>
      </c>
      <c r="O116" s="33">
        <v>9.8659999999999997</v>
      </c>
      <c r="P116" s="33">
        <v>3.3571145833333293</v>
      </c>
      <c r="Q116" s="34">
        <v>2.9430000000000001</v>
      </c>
      <c r="R116" s="32">
        <v>0.23200000000000001</v>
      </c>
      <c r="S116" s="33">
        <v>11.430999999999999</v>
      </c>
      <c r="T116" s="33">
        <v>5.52662768817203</v>
      </c>
      <c r="U116" s="34">
        <v>5.3470000000000004</v>
      </c>
      <c r="V116" s="32">
        <v>3.6829999999999998</v>
      </c>
      <c r="W116" s="33">
        <v>18.710999999999999</v>
      </c>
      <c r="X116" s="33">
        <v>9.5572437499999641</v>
      </c>
      <c r="Y116" s="34">
        <v>9.2750000000000004</v>
      </c>
      <c r="Z116" s="32">
        <v>8.5809999999999995</v>
      </c>
      <c r="AA116" s="33">
        <v>20.042999999999999</v>
      </c>
      <c r="AB116" s="33">
        <v>13.864814516129004</v>
      </c>
      <c r="AC116" s="34">
        <v>13.75</v>
      </c>
      <c r="AD116" s="32">
        <v>8.3819999999999997</v>
      </c>
      <c r="AE116" s="33">
        <v>19.472000000000001</v>
      </c>
      <c r="AF116" s="33">
        <v>13.189338709677402</v>
      </c>
      <c r="AG116" s="34">
        <v>13.076000000000001</v>
      </c>
      <c r="AH116" s="32">
        <v>4.5190000000000001</v>
      </c>
      <c r="AI116" s="33">
        <v>18.425999999999998</v>
      </c>
      <c r="AJ116" s="33">
        <v>10.400407638888858</v>
      </c>
      <c r="AK116" s="34">
        <v>10.553000000000001</v>
      </c>
      <c r="AL116" s="32">
        <v>0.23200000000000001</v>
      </c>
      <c r="AM116" s="33">
        <v>8.1820000000000004</v>
      </c>
      <c r="AN116" s="33">
        <v>3.6341095430107444</v>
      </c>
      <c r="AO116" s="34">
        <v>3.5249999999999999</v>
      </c>
      <c r="AP116" s="35">
        <v>0.121</v>
      </c>
      <c r="AQ116" s="36">
        <v>4.8310000000000004</v>
      </c>
      <c r="AR116" s="36">
        <v>1.3055480769230745</v>
      </c>
      <c r="AS116" s="37">
        <v>1.0029999999999999</v>
      </c>
      <c r="AT116" s="32"/>
      <c r="AU116" s="33"/>
      <c r="AV116" s="33"/>
      <c r="AW116" s="34"/>
    </row>
    <row r="117" spans="1:49" x14ac:dyDescent="0.25">
      <c r="A117" s="31">
        <v>2014</v>
      </c>
      <c r="B117" s="32"/>
      <c r="C117" s="33"/>
      <c r="D117" s="33"/>
      <c r="E117" s="34"/>
      <c r="F117" s="32"/>
      <c r="G117" s="33"/>
      <c r="H117" s="33"/>
      <c r="I117" s="34"/>
      <c r="J117" s="35"/>
      <c r="K117" s="36"/>
      <c r="L117" s="36"/>
      <c r="M117" s="37"/>
      <c r="N117" s="35">
        <v>0.45300000000000001</v>
      </c>
      <c r="O117" s="36">
        <v>6.37</v>
      </c>
      <c r="P117" s="36">
        <v>3.2081240079365223</v>
      </c>
      <c r="Q117" s="37">
        <v>3.1549999999999998</v>
      </c>
      <c r="R117" s="32">
        <v>2.1949999999999998</v>
      </c>
      <c r="S117" s="33">
        <v>9.5709999999999997</v>
      </c>
      <c r="T117" s="33">
        <v>5.0289919354838597</v>
      </c>
      <c r="U117" s="34">
        <v>4.6230000000000002</v>
      </c>
      <c r="V117" s="32">
        <v>3.5779999999999998</v>
      </c>
      <c r="W117" s="33">
        <v>13.846</v>
      </c>
      <c r="X117" s="33">
        <v>7.486179166666644</v>
      </c>
      <c r="Y117" s="34">
        <v>7.1790000000000003</v>
      </c>
      <c r="Z117" s="32">
        <v>6.1660000000000004</v>
      </c>
      <c r="AA117" s="33">
        <v>18.331</v>
      </c>
      <c r="AB117" s="33">
        <v>12.728319220430057</v>
      </c>
      <c r="AC117" s="34">
        <v>12.69</v>
      </c>
      <c r="AD117" s="32">
        <v>7.6820000000000004</v>
      </c>
      <c r="AE117" s="33">
        <v>18.616</v>
      </c>
      <c r="AF117" s="33">
        <v>12.356001344085984</v>
      </c>
      <c r="AG117" s="34">
        <v>12.11</v>
      </c>
      <c r="AH117" s="32">
        <v>4.2069999999999999</v>
      </c>
      <c r="AI117" s="33">
        <v>15.473000000000001</v>
      </c>
      <c r="AJ117" s="33">
        <v>10.063729861111067</v>
      </c>
      <c r="AK117" s="34">
        <v>9.9649999999999999</v>
      </c>
      <c r="AL117" s="32">
        <v>1.764</v>
      </c>
      <c r="AM117" s="33">
        <v>12.304</v>
      </c>
      <c r="AN117" s="33">
        <v>6.1336619623655908</v>
      </c>
      <c r="AO117" s="34">
        <v>5.86</v>
      </c>
      <c r="AP117" s="35">
        <v>0.67400000000000004</v>
      </c>
      <c r="AQ117" s="36">
        <v>5.2439999999999998</v>
      </c>
      <c r="AR117" s="36">
        <v>2.9792343750000008</v>
      </c>
      <c r="AS117" s="37">
        <v>3.1019999999999999</v>
      </c>
      <c r="AT117" s="32"/>
      <c r="AU117" s="33"/>
      <c r="AV117" s="33"/>
      <c r="AW117" s="34"/>
    </row>
    <row r="118" spans="1:49" x14ac:dyDescent="0.25">
      <c r="A118" s="31">
        <v>2015</v>
      </c>
      <c r="B118" s="32"/>
      <c r="C118" s="33"/>
      <c r="D118" s="33"/>
      <c r="E118" s="34"/>
      <c r="F118" s="32"/>
      <c r="G118" s="33"/>
      <c r="H118" s="33"/>
      <c r="I118" s="34"/>
      <c r="J118" s="32"/>
      <c r="K118" s="33"/>
      <c r="L118" s="33"/>
      <c r="M118" s="34"/>
      <c r="N118" s="32">
        <v>0.34300000000000003</v>
      </c>
      <c r="O118" s="33">
        <v>9.1760000000000002</v>
      </c>
      <c r="P118" s="33">
        <v>4.1459913793103391</v>
      </c>
      <c r="Q118" s="34">
        <v>3.8929999999999998</v>
      </c>
      <c r="R118" s="32">
        <v>3.2610000000000001</v>
      </c>
      <c r="S118" s="33">
        <v>10.944000000000001</v>
      </c>
      <c r="T118" s="33">
        <v>6.2184926075268736</v>
      </c>
      <c r="U118" s="34">
        <v>6.0640000000000001</v>
      </c>
      <c r="V118" s="32">
        <v>5.2439999999999998</v>
      </c>
      <c r="W118" s="33">
        <v>18.331</v>
      </c>
      <c r="X118" s="33">
        <v>10.601420833333309</v>
      </c>
      <c r="Y118" s="34">
        <v>10.161</v>
      </c>
      <c r="Z118" s="32">
        <v>8.1820000000000004</v>
      </c>
      <c r="AA118" s="33">
        <v>19.567</v>
      </c>
      <c r="AB118" s="33">
        <v>13.268506720430068</v>
      </c>
      <c r="AC118" s="34">
        <v>13.076000000000001</v>
      </c>
      <c r="AD118" s="32">
        <v>7.8819999999999997</v>
      </c>
      <c r="AE118" s="33">
        <v>18.995999999999999</v>
      </c>
      <c r="AF118" s="33">
        <v>11.887354166666645</v>
      </c>
      <c r="AG118" s="34">
        <v>11.625</v>
      </c>
      <c r="AH118" s="32">
        <v>4.8310000000000004</v>
      </c>
      <c r="AI118" s="33">
        <v>17.094000000000001</v>
      </c>
      <c r="AJ118" s="33">
        <v>9.7202541666666562</v>
      </c>
      <c r="AK118" s="34">
        <v>9.3729999999999993</v>
      </c>
      <c r="AL118" s="32">
        <v>1.548</v>
      </c>
      <c r="AM118" s="33">
        <v>13.173</v>
      </c>
      <c r="AN118" s="33">
        <v>6.7677452956989423</v>
      </c>
      <c r="AO118" s="34">
        <v>6.6740000000000004</v>
      </c>
      <c r="AP118" s="32"/>
      <c r="AQ118" s="33"/>
      <c r="AR118" s="33"/>
      <c r="AS118" s="34"/>
      <c r="AT118" s="50"/>
      <c r="AU118" s="33"/>
      <c r="AV118" s="33"/>
      <c r="AW118" s="34"/>
    </row>
    <row r="119" spans="1:49" x14ac:dyDescent="0.25">
      <c r="A119" s="31">
        <v>2016</v>
      </c>
      <c r="B119" s="32"/>
      <c r="C119" s="33"/>
      <c r="D119" s="33"/>
      <c r="E119" s="34"/>
      <c r="F119" s="32"/>
      <c r="G119" s="33"/>
      <c r="H119" s="33"/>
      <c r="I119" s="34"/>
      <c r="J119" s="32"/>
      <c r="K119" s="33"/>
      <c r="L119" s="33"/>
      <c r="M119" s="34"/>
      <c r="N119" s="32">
        <v>0.45300000000000001</v>
      </c>
      <c r="O119" s="33">
        <v>8.7789999999999999</v>
      </c>
      <c r="P119" s="33">
        <v>3.9463333333333299</v>
      </c>
      <c r="Q119" s="34">
        <v>3.6829999999999998</v>
      </c>
      <c r="R119" s="32">
        <v>2.1949999999999998</v>
      </c>
      <c r="S119" s="33">
        <v>11.625</v>
      </c>
      <c r="T119" s="33">
        <v>5.7963521505376292</v>
      </c>
      <c r="U119" s="34">
        <v>5.3470000000000004</v>
      </c>
      <c r="V119" s="32">
        <v>4.2069999999999999</v>
      </c>
      <c r="W119" s="33">
        <v>17.283999999999999</v>
      </c>
      <c r="X119" s="33">
        <v>9.3453847222222048</v>
      </c>
      <c r="Y119" s="34">
        <v>8.8789999999999996</v>
      </c>
      <c r="Z119" s="32">
        <v>6.6740000000000004</v>
      </c>
      <c r="AA119" s="33">
        <v>19.567</v>
      </c>
      <c r="AB119" s="33">
        <v>12.557163978494614</v>
      </c>
      <c r="AC119" s="34">
        <v>12.401</v>
      </c>
      <c r="AD119" s="32">
        <v>7.1790000000000003</v>
      </c>
      <c r="AE119" s="33">
        <v>18.521000000000001</v>
      </c>
      <c r="AF119" s="33">
        <v>12.292534946236545</v>
      </c>
      <c r="AG119" s="34">
        <v>12.11</v>
      </c>
      <c r="AH119" s="32">
        <v>5.0369999999999999</v>
      </c>
      <c r="AI119" s="33">
        <v>15.473000000000001</v>
      </c>
      <c r="AJ119" s="33">
        <v>9.2557541666666481</v>
      </c>
      <c r="AK119" s="34">
        <v>8.9779999999999998</v>
      </c>
      <c r="AL119" s="32">
        <v>2.0880000000000001</v>
      </c>
      <c r="AM119" s="33">
        <v>11.722</v>
      </c>
      <c r="AN119" s="33">
        <v>5.3621297043010392</v>
      </c>
      <c r="AO119" s="34">
        <v>5.2439999999999998</v>
      </c>
      <c r="AP119" s="32"/>
      <c r="AQ119" s="33"/>
      <c r="AR119" s="33"/>
      <c r="AS119" s="34"/>
      <c r="AT119" s="50"/>
      <c r="AU119" s="33"/>
      <c r="AV119" s="33"/>
      <c r="AW119" s="34"/>
    </row>
    <row r="120" spans="1:49" x14ac:dyDescent="0.25">
      <c r="A120" s="31">
        <v>2017</v>
      </c>
      <c r="B120" s="32"/>
      <c r="C120" s="33"/>
      <c r="D120" s="33"/>
      <c r="E120" s="34"/>
      <c r="F120" s="32"/>
      <c r="G120" s="33"/>
      <c r="H120" s="33"/>
      <c r="I120" s="34"/>
      <c r="J120" s="32"/>
      <c r="K120" s="33"/>
      <c r="L120" s="33"/>
      <c r="M120" s="34"/>
      <c r="N120" s="32">
        <v>0.23200000000000001</v>
      </c>
      <c r="O120" s="33">
        <v>8.0820000000000007</v>
      </c>
      <c r="P120" s="33">
        <v>3.680401388888892</v>
      </c>
      <c r="Q120" s="34">
        <v>3.367</v>
      </c>
      <c r="R120" s="32">
        <v>2.1949999999999998</v>
      </c>
      <c r="S120" s="33">
        <v>9.7680000000000007</v>
      </c>
      <c r="T120" s="33">
        <v>4.9610450268817177</v>
      </c>
      <c r="U120" s="34">
        <v>4.415</v>
      </c>
      <c r="V120" s="32">
        <v>3.0489999999999999</v>
      </c>
      <c r="W120" s="33">
        <v>12.593999999999999</v>
      </c>
      <c r="X120" s="33">
        <v>6.8593916666666539</v>
      </c>
      <c r="Y120" s="34">
        <v>6.37</v>
      </c>
      <c r="Z120" s="32">
        <v>6.0640000000000001</v>
      </c>
      <c r="AA120" s="33">
        <v>16.808</v>
      </c>
      <c r="AB120" s="33">
        <v>11.460790322580609</v>
      </c>
      <c r="AC120" s="34">
        <v>11.3825</v>
      </c>
      <c r="AD120" s="32">
        <v>8.1820000000000004</v>
      </c>
      <c r="AE120" s="33">
        <v>16.998999999999999</v>
      </c>
      <c r="AF120" s="33">
        <v>12.011546370967718</v>
      </c>
      <c r="AG120" s="34">
        <v>11.916</v>
      </c>
      <c r="AH120" s="32">
        <v>3.2610000000000001</v>
      </c>
      <c r="AI120" s="33">
        <v>16.140999999999998</v>
      </c>
      <c r="AJ120" s="33">
        <v>9.0815222222222278</v>
      </c>
      <c r="AK120" s="34">
        <v>9.077</v>
      </c>
      <c r="AL120" s="32">
        <v>0.56299999999999994</v>
      </c>
      <c r="AM120" s="33">
        <v>8.3819999999999997</v>
      </c>
      <c r="AN120" s="33">
        <v>3.8103736559139652</v>
      </c>
      <c r="AO120" s="34">
        <v>3.6829999999999998</v>
      </c>
      <c r="AP120" s="32"/>
      <c r="AQ120" s="33"/>
      <c r="AR120" s="33"/>
      <c r="AS120" s="34"/>
      <c r="AT120" s="50"/>
      <c r="AU120" s="33"/>
      <c r="AV120" s="33"/>
      <c r="AW120" s="34"/>
    </row>
    <row r="121" spans="1:49" x14ac:dyDescent="0.25">
      <c r="A121" s="31">
        <v>2020</v>
      </c>
      <c r="B121" s="32"/>
      <c r="C121" s="33"/>
      <c r="D121" s="33"/>
      <c r="E121" s="34"/>
      <c r="F121" s="32"/>
      <c r="G121" s="33"/>
      <c r="H121" s="33"/>
      <c r="I121" s="34"/>
      <c r="J121" s="32"/>
      <c r="K121" s="33"/>
      <c r="L121" s="33"/>
      <c r="M121" s="34"/>
      <c r="N121" s="32"/>
      <c r="O121" s="33"/>
      <c r="P121" s="33"/>
      <c r="Q121" s="34"/>
      <c r="R121" s="32"/>
      <c r="S121" s="33"/>
      <c r="T121" s="33"/>
      <c r="U121" s="34"/>
      <c r="V121" s="35">
        <v>3.7879999999999998</v>
      </c>
      <c r="W121" s="36">
        <v>15.951000000000001</v>
      </c>
      <c r="X121" s="36">
        <v>8.2575426136363568</v>
      </c>
      <c r="Y121" s="37">
        <v>7.8819999999999997</v>
      </c>
      <c r="Z121" s="32">
        <v>5.2439999999999998</v>
      </c>
      <c r="AA121" s="33">
        <v>18.14</v>
      </c>
      <c r="AB121" s="33">
        <v>12.044950268817171</v>
      </c>
      <c r="AC121" s="34">
        <v>12.013</v>
      </c>
      <c r="AD121" s="32">
        <v>9.077</v>
      </c>
      <c r="AE121" s="33">
        <v>19.472000000000001</v>
      </c>
      <c r="AF121" s="33">
        <v>13.482877688172049</v>
      </c>
      <c r="AG121" s="34">
        <v>12.98</v>
      </c>
      <c r="AH121" s="32">
        <v>4.9340000000000002</v>
      </c>
      <c r="AI121" s="33">
        <v>17.189</v>
      </c>
      <c r="AJ121" s="33">
        <v>9.6854111111110903</v>
      </c>
      <c r="AK121" s="34">
        <v>9.2750000000000004</v>
      </c>
      <c r="AL121" s="32">
        <v>0.121</v>
      </c>
      <c r="AM121" s="33">
        <v>11.819000000000001</v>
      </c>
      <c r="AN121" s="33">
        <v>5.3325060483870672</v>
      </c>
      <c r="AO121" s="34">
        <v>5.45</v>
      </c>
      <c r="AP121" s="32"/>
      <c r="AQ121" s="33"/>
      <c r="AR121" s="33"/>
      <c r="AS121" s="34"/>
      <c r="AT121" s="50"/>
      <c r="AU121" s="33"/>
      <c r="AV121" s="33"/>
      <c r="AW121" s="34"/>
    </row>
    <row r="122" spans="1:49" x14ac:dyDescent="0.25">
      <c r="A122" s="31">
        <v>2021</v>
      </c>
      <c r="B122" s="32"/>
      <c r="C122" s="33"/>
      <c r="D122" s="33"/>
      <c r="E122" s="34"/>
      <c r="F122" s="32"/>
      <c r="G122" s="33"/>
      <c r="H122" s="33"/>
      <c r="I122" s="34"/>
      <c r="J122" s="32"/>
      <c r="K122" s="33"/>
      <c r="L122" s="33"/>
      <c r="M122" s="34"/>
      <c r="N122" s="32"/>
      <c r="O122" s="33"/>
      <c r="P122" s="33"/>
      <c r="Q122" s="34"/>
      <c r="R122" s="35">
        <v>1.8720000000000001</v>
      </c>
      <c r="S122" s="36">
        <v>12.11</v>
      </c>
      <c r="T122" s="36">
        <v>6.2578276515151439</v>
      </c>
      <c r="U122" s="37">
        <v>5.7569999999999997</v>
      </c>
      <c r="V122" s="32">
        <v>4.2069999999999999</v>
      </c>
      <c r="W122" s="33">
        <v>19.661999999999999</v>
      </c>
      <c r="X122" s="33">
        <v>11.351702777777762</v>
      </c>
      <c r="Y122" s="34">
        <v>11.334</v>
      </c>
      <c r="Z122" s="35">
        <v>10.356999999999999</v>
      </c>
      <c r="AA122" s="36">
        <v>20.423999999999999</v>
      </c>
      <c r="AB122" s="36">
        <v>14.749443627450974</v>
      </c>
      <c r="AC122" s="37">
        <v>14.23</v>
      </c>
      <c r="AD122" s="35">
        <v>7.6820000000000004</v>
      </c>
      <c r="AE122" s="36">
        <v>21.091000000000001</v>
      </c>
      <c r="AF122" s="36">
        <v>12.55141337719296</v>
      </c>
      <c r="AG122" s="37">
        <v>12.207000000000001</v>
      </c>
      <c r="AH122" s="32">
        <v>3.472</v>
      </c>
      <c r="AI122" s="33">
        <v>17.379000000000001</v>
      </c>
      <c r="AJ122" s="33">
        <v>9.5851041666666514</v>
      </c>
      <c r="AK122" s="34">
        <v>9.077</v>
      </c>
      <c r="AL122" s="32">
        <v>1.98</v>
      </c>
      <c r="AM122" s="33">
        <v>11.138999999999999</v>
      </c>
      <c r="AN122" s="33">
        <v>5.2824200268816979</v>
      </c>
      <c r="AO122" s="34">
        <v>4.9340000000000002</v>
      </c>
      <c r="AP122" s="32"/>
      <c r="AQ122" s="33"/>
      <c r="AR122" s="33"/>
      <c r="AS122" s="34"/>
      <c r="AT122" s="50"/>
      <c r="AU122" s="33"/>
      <c r="AV122" s="33"/>
      <c r="AW122" s="34"/>
    </row>
    <row r="123" spans="1:49" x14ac:dyDescent="0.25">
      <c r="A123" s="115" t="s">
        <v>469</v>
      </c>
      <c r="B123" s="29"/>
      <c r="C123" s="29"/>
      <c r="D123" s="29"/>
      <c r="E123" s="29"/>
      <c r="F123" s="29"/>
      <c r="G123" s="29"/>
      <c r="H123" s="29"/>
      <c r="I123" s="29"/>
      <c r="J123" s="38"/>
      <c r="K123" s="38"/>
      <c r="L123" s="38"/>
      <c r="M123" s="38"/>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38"/>
      <c r="AQ123" s="38"/>
      <c r="AR123" s="38"/>
      <c r="AS123" s="38"/>
      <c r="AT123" s="29"/>
      <c r="AU123" s="29"/>
      <c r="AV123" s="29"/>
      <c r="AW123" s="30"/>
    </row>
    <row r="124" spans="1:49" x14ac:dyDescent="0.25">
      <c r="A124" s="31">
        <v>2007</v>
      </c>
      <c r="B124" s="32"/>
      <c r="C124" s="33"/>
      <c r="D124" s="33"/>
      <c r="E124" s="34"/>
      <c r="F124" s="32"/>
      <c r="G124" s="33"/>
      <c r="H124" s="33"/>
      <c r="I124" s="34"/>
      <c r="J124" s="35"/>
      <c r="K124" s="36"/>
      <c r="L124" s="36"/>
      <c r="M124" s="37"/>
      <c r="N124" s="35">
        <v>2.73</v>
      </c>
      <c r="O124" s="36">
        <v>10.553000000000001</v>
      </c>
      <c r="P124" s="36">
        <v>5.7326874999999973</v>
      </c>
      <c r="Q124" s="37">
        <v>5.2955000000000005</v>
      </c>
      <c r="R124" s="32">
        <v>1.2210000000000001</v>
      </c>
      <c r="S124" s="33">
        <v>11.819000000000001</v>
      </c>
      <c r="T124" s="33">
        <v>5.874581317204278</v>
      </c>
      <c r="U124" s="34">
        <v>5.5519999999999996</v>
      </c>
      <c r="V124" s="32">
        <v>4.3109999999999999</v>
      </c>
      <c r="W124" s="33">
        <v>16.808</v>
      </c>
      <c r="X124" s="33">
        <v>9.6758694444444195</v>
      </c>
      <c r="Y124" s="34">
        <v>9.2750000000000004</v>
      </c>
      <c r="Z124" s="32">
        <v>8.68</v>
      </c>
      <c r="AA124" s="33">
        <v>20.234000000000002</v>
      </c>
      <c r="AB124" s="33">
        <v>14.45410685483864</v>
      </c>
      <c r="AC124" s="34">
        <v>14.23</v>
      </c>
      <c r="AD124" s="32">
        <v>8.5809999999999995</v>
      </c>
      <c r="AE124" s="33">
        <v>19.091999999999999</v>
      </c>
      <c r="AF124" s="33">
        <v>13.107901881720434</v>
      </c>
      <c r="AG124" s="34">
        <v>12.882999999999999</v>
      </c>
      <c r="AH124" s="32">
        <v>3.367</v>
      </c>
      <c r="AI124" s="33">
        <v>18.425999999999998</v>
      </c>
      <c r="AJ124" s="33">
        <v>9.7694097222221981</v>
      </c>
      <c r="AK124" s="34">
        <v>9.2750000000000004</v>
      </c>
      <c r="AL124" s="32">
        <v>1.1120000000000001</v>
      </c>
      <c r="AM124" s="33">
        <v>10.651</v>
      </c>
      <c r="AN124" s="33">
        <v>4.9871686827956792</v>
      </c>
      <c r="AO124" s="34">
        <v>4.9340000000000002</v>
      </c>
      <c r="AP124" s="106"/>
      <c r="AQ124" s="36">
        <v>4.9340000000000002</v>
      </c>
      <c r="AR124" s="36">
        <v>1.8233009259259296</v>
      </c>
      <c r="AS124" s="37">
        <v>1.71</v>
      </c>
      <c r="AT124" s="32"/>
      <c r="AU124" s="33"/>
      <c r="AV124" s="33"/>
      <c r="AW124" s="34"/>
    </row>
    <row r="125" spans="1:49" x14ac:dyDescent="0.25">
      <c r="A125" s="31">
        <v>2008</v>
      </c>
      <c r="B125" s="32"/>
      <c r="C125" s="33"/>
      <c r="D125" s="33"/>
      <c r="E125" s="34"/>
      <c r="F125" s="32"/>
      <c r="G125" s="33"/>
      <c r="H125" s="33"/>
      <c r="I125" s="34"/>
      <c r="J125" s="35"/>
      <c r="K125" s="36"/>
      <c r="L125" s="36"/>
      <c r="M125" s="37"/>
      <c r="N125" s="35">
        <v>0.12111111111111307</v>
      </c>
      <c r="O125" s="36">
        <v>8.8788888888888877</v>
      </c>
      <c r="P125" s="36">
        <v>2.921611467236469</v>
      </c>
      <c r="Q125" s="37">
        <v>2.3027777777777794</v>
      </c>
      <c r="R125" s="32">
        <v>1.0027777777777775</v>
      </c>
      <c r="S125" s="33">
        <v>7.4811111111111126</v>
      </c>
      <c r="T125" s="33">
        <v>4.6302777777777688</v>
      </c>
      <c r="U125" s="34">
        <v>4.5188888888888892</v>
      </c>
      <c r="V125" s="32">
        <v>3.6827777777777766</v>
      </c>
      <c r="W125" s="33">
        <v>12.110000000000001</v>
      </c>
      <c r="X125" s="33">
        <v>6.7537716049382794</v>
      </c>
      <c r="Y125" s="34">
        <v>6.4711111111111128</v>
      </c>
      <c r="Z125" s="32">
        <v>7.3811111111111121</v>
      </c>
      <c r="AA125" s="33">
        <v>16.902777777777779</v>
      </c>
      <c r="AB125" s="33">
        <v>11.089830495818399</v>
      </c>
      <c r="AC125" s="34">
        <v>10.943888888888887</v>
      </c>
      <c r="AD125" s="32">
        <v>7.1788888888888875</v>
      </c>
      <c r="AE125" s="33">
        <v>19.092222222222219</v>
      </c>
      <c r="AF125" s="33">
        <v>12.630015681003577</v>
      </c>
      <c r="AG125" s="34">
        <v>12.497222222222222</v>
      </c>
      <c r="AH125" s="32">
        <v>4.4150000000000018</v>
      </c>
      <c r="AI125" s="33">
        <v>15.377777777777778</v>
      </c>
      <c r="AJ125" s="33">
        <v>9.1496188271605075</v>
      </c>
      <c r="AK125" s="34">
        <v>8.9777777777777761</v>
      </c>
      <c r="AL125" s="32">
        <v>1.0027777777777775</v>
      </c>
      <c r="AM125" s="33">
        <v>12.69</v>
      </c>
      <c r="AN125" s="33">
        <v>4.7693876941457383</v>
      </c>
      <c r="AO125" s="34">
        <v>4.4150000000000018</v>
      </c>
      <c r="AP125" s="35">
        <v>0.34277777777777629</v>
      </c>
      <c r="AQ125" s="36">
        <v>5.2438888888888888</v>
      </c>
      <c r="AR125" s="36">
        <v>2.5133480639730701</v>
      </c>
      <c r="AS125" s="37">
        <v>2.5172222222222214</v>
      </c>
      <c r="AT125" s="32"/>
      <c r="AU125" s="33"/>
      <c r="AV125" s="33"/>
      <c r="AW125" s="34"/>
    </row>
    <row r="126" spans="1:49" x14ac:dyDescent="0.25">
      <c r="A126" s="31">
        <v>2009</v>
      </c>
      <c r="B126" s="32"/>
      <c r="C126" s="33"/>
      <c r="D126" s="33"/>
      <c r="E126" s="34"/>
      <c r="F126" s="32"/>
      <c r="G126" s="33"/>
      <c r="H126" s="33"/>
      <c r="I126" s="34"/>
      <c r="J126" s="35"/>
      <c r="K126" s="36"/>
      <c r="L126" s="36"/>
      <c r="M126" s="37"/>
      <c r="N126" s="32"/>
      <c r="O126" s="33"/>
      <c r="P126" s="33"/>
      <c r="Q126" s="34"/>
      <c r="R126" s="35">
        <v>2.1949999999999998</v>
      </c>
      <c r="S126" s="36">
        <v>10.356999999999999</v>
      </c>
      <c r="T126" s="36">
        <v>5.3442892156862811</v>
      </c>
      <c r="U126" s="37">
        <v>5.0369999999999999</v>
      </c>
      <c r="V126" s="32">
        <v>3.7879999999999998</v>
      </c>
      <c r="W126" s="33">
        <v>14.420999999999999</v>
      </c>
      <c r="X126" s="33">
        <v>6.9117472222222345</v>
      </c>
      <c r="Y126" s="34">
        <v>6.37</v>
      </c>
      <c r="Z126" s="32">
        <v>6.1660000000000004</v>
      </c>
      <c r="AA126" s="33">
        <v>18.331</v>
      </c>
      <c r="AB126" s="33">
        <v>11.520592741935484</v>
      </c>
      <c r="AC126" s="34">
        <v>11.236000000000001</v>
      </c>
      <c r="AD126" s="32">
        <v>6.8769999999999998</v>
      </c>
      <c r="AE126" s="33">
        <v>18.331</v>
      </c>
      <c r="AF126" s="33">
        <v>11.971668010752664</v>
      </c>
      <c r="AG126" s="34">
        <v>11.625</v>
      </c>
      <c r="AH126" s="32">
        <v>5.3470000000000004</v>
      </c>
      <c r="AI126" s="33">
        <v>16.140999999999998</v>
      </c>
      <c r="AJ126" s="33">
        <v>10.478595833333323</v>
      </c>
      <c r="AK126" s="34">
        <v>10.259</v>
      </c>
      <c r="AL126" s="32">
        <v>0.78400000000000003</v>
      </c>
      <c r="AM126" s="33">
        <v>8.8789999999999996</v>
      </c>
      <c r="AN126" s="33">
        <v>4.4127459677419383</v>
      </c>
      <c r="AO126" s="34">
        <v>4.5190000000000001</v>
      </c>
      <c r="AP126" s="35">
        <v>0.23200000000000001</v>
      </c>
      <c r="AQ126" s="36">
        <v>6.37</v>
      </c>
      <c r="AR126" s="36">
        <v>1.7363382352941166</v>
      </c>
      <c r="AS126" s="37">
        <v>1.2210000000000001</v>
      </c>
      <c r="AT126" s="32"/>
      <c r="AU126" s="33"/>
      <c r="AV126" s="33"/>
      <c r="AW126" s="34"/>
    </row>
    <row r="127" spans="1:49" x14ac:dyDescent="0.25">
      <c r="A127" s="31">
        <v>2010</v>
      </c>
      <c r="B127" s="32"/>
      <c r="C127" s="33"/>
      <c r="D127" s="33"/>
      <c r="E127" s="34"/>
      <c r="F127" s="32"/>
      <c r="G127" s="33"/>
      <c r="H127" s="33"/>
      <c r="I127" s="34"/>
      <c r="J127" s="35">
        <v>0.121</v>
      </c>
      <c r="K127" s="36">
        <v>5.86</v>
      </c>
      <c r="L127" s="36">
        <v>1.0362402777777766</v>
      </c>
      <c r="M127" s="37">
        <v>0.67400000000000004</v>
      </c>
      <c r="N127" s="32">
        <v>0.121</v>
      </c>
      <c r="O127" s="33">
        <v>7.6820000000000004</v>
      </c>
      <c r="P127" s="33">
        <v>2.4105416666666679</v>
      </c>
      <c r="Q127" s="34">
        <v>2.1949999999999998</v>
      </c>
      <c r="R127" s="32">
        <v>1.2210000000000001</v>
      </c>
      <c r="S127" s="33">
        <v>9.2750000000000004</v>
      </c>
      <c r="T127" s="33">
        <v>4.4514495967741849</v>
      </c>
      <c r="U127" s="34">
        <v>4.3109999999999999</v>
      </c>
      <c r="V127" s="32">
        <v>2.8370000000000002</v>
      </c>
      <c r="W127" s="33">
        <v>13.173</v>
      </c>
      <c r="X127" s="33">
        <v>6.5487416666666531</v>
      </c>
      <c r="Y127" s="34">
        <v>5.9619999999999997</v>
      </c>
      <c r="Z127" s="32">
        <v>5.86</v>
      </c>
      <c r="AA127" s="33">
        <v>17.094000000000001</v>
      </c>
      <c r="AB127" s="33">
        <v>11.245178763440821</v>
      </c>
      <c r="AC127" s="34">
        <v>11.236000000000001</v>
      </c>
      <c r="AD127" s="32">
        <v>7.3810000000000002</v>
      </c>
      <c r="AE127" s="33">
        <v>18.710999999999999</v>
      </c>
      <c r="AF127" s="33">
        <v>11.913757392473064</v>
      </c>
      <c r="AG127" s="34">
        <v>11.528</v>
      </c>
      <c r="AH127" s="32">
        <v>4.8310000000000004</v>
      </c>
      <c r="AI127" s="33">
        <v>15.855</v>
      </c>
      <c r="AJ127" s="33">
        <v>9.1938111111110778</v>
      </c>
      <c r="AK127" s="34">
        <v>8.8789999999999996</v>
      </c>
      <c r="AL127" s="32">
        <v>1.33</v>
      </c>
      <c r="AM127" s="33">
        <v>13.75</v>
      </c>
      <c r="AN127" s="33">
        <v>6.0866713709677276</v>
      </c>
      <c r="AO127" s="34">
        <v>5.9619999999999997</v>
      </c>
      <c r="AP127" s="35">
        <v>1.548</v>
      </c>
      <c r="AQ127" s="36">
        <v>6.5730000000000004</v>
      </c>
      <c r="AR127" s="36">
        <v>3.6811953124999977</v>
      </c>
      <c r="AS127" s="37">
        <v>3.5779999999999998</v>
      </c>
      <c r="AT127" s="32"/>
      <c r="AU127" s="33"/>
      <c r="AV127" s="33"/>
      <c r="AW127" s="34"/>
    </row>
    <row r="128" spans="1:49" x14ac:dyDescent="0.25">
      <c r="A128" s="31">
        <v>2013</v>
      </c>
      <c r="B128" s="32"/>
      <c r="C128" s="33"/>
      <c r="D128" s="33"/>
      <c r="E128" s="34"/>
      <c r="F128" s="32"/>
      <c r="G128" s="33"/>
      <c r="H128" s="33"/>
      <c r="I128" s="34"/>
      <c r="J128" s="35">
        <v>0.121</v>
      </c>
      <c r="K128" s="36">
        <v>6.6740000000000004</v>
      </c>
      <c r="L128" s="36">
        <v>2.5046388888888882</v>
      </c>
      <c r="M128" s="37">
        <v>2.0339999999999998</v>
      </c>
      <c r="N128" s="32">
        <v>0.121</v>
      </c>
      <c r="O128" s="33">
        <v>9.3729999999999993</v>
      </c>
      <c r="P128" s="33">
        <v>3.3571930555555558</v>
      </c>
      <c r="Q128" s="34">
        <v>3.0489999999999999</v>
      </c>
      <c r="R128" s="32">
        <v>0.45300000000000001</v>
      </c>
      <c r="S128" s="33">
        <v>11.041</v>
      </c>
      <c r="T128" s="33">
        <v>5.5937399193548218</v>
      </c>
      <c r="U128" s="34">
        <v>5.45</v>
      </c>
      <c r="V128" s="32">
        <v>3.9980000000000002</v>
      </c>
      <c r="W128" s="33">
        <v>18.045000000000002</v>
      </c>
      <c r="X128" s="33">
        <v>9.6064062499999707</v>
      </c>
      <c r="Y128" s="34">
        <v>9.2750000000000004</v>
      </c>
      <c r="Z128" s="32">
        <v>8.9779999999999998</v>
      </c>
      <c r="AA128" s="33">
        <v>19.282</v>
      </c>
      <c r="AB128" s="33">
        <v>13.789090053763404</v>
      </c>
      <c r="AC128" s="34">
        <v>13.654</v>
      </c>
      <c r="AD128" s="32">
        <v>8.8789999999999996</v>
      </c>
      <c r="AE128" s="33">
        <v>18.616</v>
      </c>
      <c r="AF128" s="33">
        <v>13.218809811827954</v>
      </c>
      <c r="AG128" s="34">
        <v>13.076000000000001</v>
      </c>
      <c r="AH128" s="32">
        <v>5.141</v>
      </c>
      <c r="AI128" s="33">
        <v>16.998999999999999</v>
      </c>
      <c r="AJ128" s="33">
        <v>10.687702777777748</v>
      </c>
      <c r="AK128" s="34">
        <v>10.944000000000001</v>
      </c>
      <c r="AL128" s="32">
        <v>0.78400000000000003</v>
      </c>
      <c r="AM128" s="33">
        <v>8.3819999999999997</v>
      </c>
      <c r="AN128" s="33">
        <v>4.0409442204300934</v>
      </c>
      <c r="AO128" s="34">
        <v>3.9980000000000002</v>
      </c>
      <c r="AP128" s="35">
        <v>0.34300000000000003</v>
      </c>
      <c r="AQ128" s="36">
        <v>5.141</v>
      </c>
      <c r="AR128" s="36">
        <v>1.9402330578512368</v>
      </c>
      <c r="AS128" s="37">
        <v>1.764</v>
      </c>
      <c r="AT128" s="32"/>
      <c r="AU128" s="33"/>
      <c r="AV128" s="33"/>
      <c r="AW128" s="34"/>
    </row>
    <row r="129" spans="1:54" x14ac:dyDescent="0.25">
      <c r="A129" s="31">
        <v>2014</v>
      </c>
      <c r="B129" s="32"/>
      <c r="C129" s="33"/>
      <c r="D129" s="33"/>
      <c r="E129" s="34"/>
      <c r="F129" s="32"/>
      <c r="G129" s="33"/>
      <c r="H129" s="33"/>
      <c r="I129" s="34"/>
      <c r="J129" s="35"/>
      <c r="K129" s="36"/>
      <c r="L129" s="36"/>
      <c r="M129" s="37"/>
      <c r="N129" s="35">
        <v>0.23200000000000001</v>
      </c>
      <c r="O129" s="36">
        <v>8.8789999999999996</v>
      </c>
      <c r="P129" s="36">
        <v>3.2601904761904756</v>
      </c>
      <c r="Q129" s="37">
        <v>2.8370000000000002</v>
      </c>
      <c r="R129" s="32">
        <v>1.764</v>
      </c>
      <c r="S129" s="33">
        <v>9.8659999999999997</v>
      </c>
      <c r="T129" s="33">
        <v>5.0779086021505293</v>
      </c>
      <c r="U129" s="34">
        <v>4.6750000000000007</v>
      </c>
      <c r="V129" s="32">
        <v>3.6829999999999998</v>
      </c>
      <c r="W129" s="33">
        <v>13.461</v>
      </c>
      <c r="X129" s="33">
        <v>7.5474590277777578</v>
      </c>
      <c r="Y129" s="34">
        <v>7.28</v>
      </c>
      <c r="Z129" s="32">
        <v>6.4710000000000001</v>
      </c>
      <c r="AA129" s="33">
        <v>17.855</v>
      </c>
      <c r="AB129" s="33">
        <v>12.637406586021473</v>
      </c>
      <c r="AC129" s="34">
        <v>12.593999999999999</v>
      </c>
      <c r="AD129" s="32">
        <v>7.8819999999999997</v>
      </c>
      <c r="AE129" s="33">
        <v>18.14</v>
      </c>
      <c r="AF129" s="33">
        <v>12.404045698924698</v>
      </c>
      <c r="AG129" s="34">
        <v>12.1585</v>
      </c>
      <c r="AH129" s="32">
        <v>4.5190000000000001</v>
      </c>
      <c r="AI129" s="33">
        <v>15.186999999999999</v>
      </c>
      <c r="AJ129" s="33">
        <v>10.16568680555552</v>
      </c>
      <c r="AK129" s="34">
        <v>10.063000000000001</v>
      </c>
      <c r="AL129" s="32">
        <v>2.0880000000000001</v>
      </c>
      <c r="AM129" s="33">
        <v>12.304</v>
      </c>
      <c r="AN129" s="33">
        <v>6.4088252688172238</v>
      </c>
      <c r="AO129" s="34">
        <v>6.1660000000000004</v>
      </c>
      <c r="AP129" s="35">
        <v>1.0029999999999999</v>
      </c>
      <c r="AQ129" s="36">
        <v>5.2439999999999998</v>
      </c>
      <c r="AR129" s="36">
        <v>3.3182187500000002</v>
      </c>
      <c r="AS129" s="37">
        <v>3.472</v>
      </c>
      <c r="AT129" s="32"/>
      <c r="AU129" s="33"/>
      <c r="AV129" s="33"/>
      <c r="AW129" s="34"/>
    </row>
    <row r="130" spans="1:54" x14ac:dyDescent="0.25">
      <c r="A130" s="31">
        <v>2015</v>
      </c>
      <c r="B130" s="32"/>
      <c r="C130" s="33"/>
      <c r="D130" s="33"/>
      <c r="E130" s="34"/>
      <c r="F130" s="32"/>
      <c r="G130" s="33"/>
      <c r="H130" s="33"/>
      <c r="I130" s="34"/>
      <c r="J130" s="32"/>
      <c r="K130" s="33"/>
      <c r="L130" s="33"/>
      <c r="M130" s="34"/>
      <c r="N130" s="32">
        <v>0.121</v>
      </c>
      <c r="O130" s="33">
        <v>10.356999999999999</v>
      </c>
      <c r="P130" s="33">
        <v>4.1550567528735574</v>
      </c>
      <c r="Q130" s="34">
        <v>3.7879999999999998</v>
      </c>
      <c r="R130" s="32">
        <v>2.41</v>
      </c>
      <c r="S130" s="33">
        <v>11.916</v>
      </c>
      <c r="T130" s="33">
        <v>6.3012634408602004</v>
      </c>
      <c r="U130" s="34">
        <v>6.0640000000000001</v>
      </c>
      <c r="V130" s="32">
        <v>4.7270000000000003</v>
      </c>
      <c r="W130" s="33">
        <v>18.616</v>
      </c>
      <c r="X130" s="33">
        <v>10.688256249999982</v>
      </c>
      <c r="Y130" s="34">
        <v>10.259</v>
      </c>
      <c r="Z130" s="32">
        <v>8.282</v>
      </c>
      <c r="AA130" s="33">
        <v>19.376999999999999</v>
      </c>
      <c r="AB130" s="33">
        <v>13.188201612903187</v>
      </c>
      <c r="AC130" s="34">
        <v>12.98</v>
      </c>
      <c r="AD130" s="32">
        <v>8.0820000000000007</v>
      </c>
      <c r="AE130" s="33">
        <v>18.236000000000001</v>
      </c>
      <c r="AF130" s="33">
        <v>11.896548611111072</v>
      </c>
      <c r="AG130" s="34">
        <v>11.625</v>
      </c>
      <c r="AH130" s="32">
        <v>5.5519999999999996</v>
      </c>
      <c r="AI130" s="33">
        <v>16.140999999999998</v>
      </c>
      <c r="AJ130" s="33">
        <v>9.881888194444425</v>
      </c>
      <c r="AK130" s="34">
        <v>9.5709999999999997</v>
      </c>
      <c r="AL130" s="32">
        <v>2.1949999999999998</v>
      </c>
      <c r="AM130" s="33">
        <v>12.593999999999999</v>
      </c>
      <c r="AN130" s="33">
        <v>7.0791250000000217</v>
      </c>
      <c r="AO130" s="34">
        <v>6.9779999999999998</v>
      </c>
      <c r="AP130" s="32"/>
      <c r="AQ130" s="33"/>
      <c r="AR130" s="33"/>
      <c r="AS130" s="34"/>
      <c r="AT130" s="35">
        <v>0.121</v>
      </c>
      <c r="AU130" s="36">
        <v>1.1120000000000001</v>
      </c>
      <c r="AV130" s="36">
        <v>0.46251539855072354</v>
      </c>
      <c r="AW130" s="37">
        <v>0.45300000000000001</v>
      </c>
    </row>
    <row r="131" spans="1:54" x14ac:dyDescent="0.25">
      <c r="A131" s="31">
        <v>2016</v>
      </c>
      <c r="B131" s="32">
        <v>0.121</v>
      </c>
      <c r="C131" s="33">
        <v>1.1120000000000001</v>
      </c>
      <c r="D131" s="33">
        <v>0.37455309139784726</v>
      </c>
      <c r="E131" s="34">
        <v>0.34300000000000003</v>
      </c>
      <c r="F131" s="32">
        <v>0.121</v>
      </c>
      <c r="G131" s="33">
        <v>1.6559999999999999</v>
      </c>
      <c r="H131" s="33">
        <v>0.36725359195402424</v>
      </c>
      <c r="I131" s="34">
        <v>0.34300000000000003</v>
      </c>
      <c r="J131" s="32">
        <v>0.121</v>
      </c>
      <c r="K131" s="33">
        <v>5.3470000000000004</v>
      </c>
      <c r="L131" s="33">
        <v>1.493744444444451</v>
      </c>
      <c r="M131" s="34">
        <v>1.2210000000000001</v>
      </c>
      <c r="N131" s="32">
        <v>0.67400000000000004</v>
      </c>
      <c r="O131" s="33">
        <v>8.5809999999999995</v>
      </c>
      <c r="P131" s="33">
        <v>3.9750909722222181</v>
      </c>
      <c r="Q131" s="34">
        <v>3.6829999999999998</v>
      </c>
      <c r="R131" s="32">
        <v>2.3029999999999999</v>
      </c>
      <c r="S131" s="33">
        <v>11.430999999999999</v>
      </c>
      <c r="T131" s="33">
        <v>5.8622143817204098</v>
      </c>
      <c r="U131" s="34">
        <v>5.45</v>
      </c>
      <c r="V131" s="32">
        <v>4.415</v>
      </c>
      <c r="W131" s="33">
        <v>16.902999999999999</v>
      </c>
      <c r="X131" s="33">
        <v>9.4147104166666473</v>
      </c>
      <c r="Y131" s="34">
        <v>8.9779999999999998</v>
      </c>
      <c r="Z131" s="32">
        <v>7.0789999999999997</v>
      </c>
      <c r="AA131" s="33">
        <v>18.901</v>
      </c>
      <c r="AB131" s="33">
        <v>12.566863575268787</v>
      </c>
      <c r="AC131" s="34">
        <v>12.401</v>
      </c>
      <c r="AD131" s="32">
        <v>7.5819999999999999</v>
      </c>
      <c r="AE131" s="33">
        <v>17.760000000000002</v>
      </c>
      <c r="AF131" s="33">
        <v>12.356040322580613</v>
      </c>
      <c r="AG131" s="34">
        <v>12.207000000000001</v>
      </c>
      <c r="AH131" s="32">
        <v>5.6550000000000002</v>
      </c>
      <c r="AI131" s="33">
        <v>15.282</v>
      </c>
      <c r="AJ131" s="33">
        <v>9.5173972222221952</v>
      </c>
      <c r="AK131" s="34">
        <v>9.2750000000000004</v>
      </c>
      <c r="AL131" s="32">
        <v>2.73</v>
      </c>
      <c r="AM131" s="33">
        <v>11.916</v>
      </c>
      <c r="AN131" s="33">
        <v>5.7228212365591151</v>
      </c>
      <c r="AO131" s="34">
        <v>5.5519999999999996</v>
      </c>
      <c r="AP131" s="35">
        <v>0.121</v>
      </c>
      <c r="AQ131" s="36">
        <v>4.9340000000000002</v>
      </c>
      <c r="AR131" s="36">
        <v>1.9255648148148241</v>
      </c>
      <c r="AS131" s="37">
        <v>1.6559999999999999</v>
      </c>
      <c r="AT131" s="32">
        <v>0.121</v>
      </c>
      <c r="AU131" s="33">
        <v>1.2210000000000001</v>
      </c>
      <c r="AV131" s="33">
        <v>0.45986290322579276</v>
      </c>
      <c r="AW131" s="34">
        <v>0.45300000000000001</v>
      </c>
    </row>
    <row r="132" spans="1:54" x14ac:dyDescent="0.25">
      <c r="A132" s="31">
        <v>2017</v>
      </c>
      <c r="B132" s="32">
        <v>0.121</v>
      </c>
      <c r="C132" s="33">
        <v>0.67400000000000004</v>
      </c>
      <c r="D132" s="33">
        <v>0.19280510752688282</v>
      </c>
      <c r="E132" s="34">
        <v>0.121</v>
      </c>
      <c r="F132" s="32">
        <v>0.121</v>
      </c>
      <c r="G132" s="33">
        <v>1.548</v>
      </c>
      <c r="H132" s="33">
        <v>0.26074330357142772</v>
      </c>
      <c r="I132" s="34">
        <v>0.23200000000000001</v>
      </c>
      <c r="J132" s="32">
        <v>0.121</v>
      </c>
      <c r="K132" s="33">
        <v>5.7569999999999997</v>
      </c>
      <c r="L132" s="33">
        <v>1.5156801075268829</v>
      </c>
      <c r="M132" s="34">
        <v>1.0029999999999999</v>
      </c>
      <c r="N132" s="32">
        <v>0.34300000000000003</v>
      </c>
      <c r="O132" s="33">
        <v>7.8819999999999997</v>
      </c>
      <c r="P132" s="33">
        <v>3.6884965277777786</v>
      </c>
      <c r="Q132" s="34">
        <v>3.367</v>
      </c>
      <c r="R132" s="32">
        <v>2.3029999999999999</v>
      </c>
      <c r="S132" s="33">
        <v>9.5709999999999997</v>
      </c>
      <c r="T132" s="33">
        <v>5.0098306451612844</v>
      </c>
      <c r="U132" s="34">
        <v>4.5190000000000001</v>
      </c>
      <c r="V132" s="32">
        <v>3.2610000000000001</v>
      </c>
      <c r="W132" s="33">
        <v>12.304</v>
      </c>
      <c r="X132" s="33">
        <v>6.9426854166666674</v>
      </c>
      <c r="Y132" s="34">
        <v>6.5730000000000004</v>
      </c>
      <c r="Z132" s="32">
        <v>6.37</v>
      </c>
      <c r="AA132" s="33">
        <v>15.855</v>
      </c>
      <c r="AB132" s="33">
        <v>11.432075268817155</v>
      </c>
      <c r="AC132" s="34">
        <v>11.430999999999999</v>
      </c>
      <c r="AD132" s="32">
        <v>8.68</v>
      </c>
      <c r="AE132" s="33">
        <v>15.951000000000001</v>
      </c>
      <c r="AF132" s="33">
        <v>11.963763440860165</v>
      </c>
      <c r="AG132" s="34">
        <v>11.916</v>
      </c>
      <c r="AH132" s="32">
        <v>3.6829999999999998</v>
      </c>
      <c r="AI132" s="33">
        <v>15.664</v>
      </c>
      <c r="AJ132" s="33">
        <v>9.2334048611111061</v>
      </c>
      <c r="AK132" s="34">
        <v>9.2750000000000004</v>
      </c>
      <c r="AL132" s="32">
        <v>0.89300000000000002</v>
      </c>
      <c r="AM132" s="33">
        <v>8.68</v>
      </c>
      <c r="AN132" s="33">
        <v>3.9969650537634287</v>
      </c>
      <c r="AO132" s="34">
        <v>3.9455</v>
      </c>
      <c r="AP132" s="32"/>
      <c r="AQ132" s="33"/>
      <c r="AR132" s="33"/>
      <c r="AS132" s="34"/>
      <c r="AT132" s="32"/>
      <c r="AU132" s="33"/>
      <c r="AV132" s="33"/>
      <c r="AW132" s="34"/>
    </row>
    <row r="133" spans="1:54" x14ac:dyDescent="0.25">
      <c r="A133" s="31">
        <v>2018</v>
      </c>
      <c r="B133" s="35">
        <v>0.121</v>
      </c>
      <c r="C133" s="36">
        <v>0.67400000000000004</v>
      </c>
      <c r="D133" s="36">
        <v>0.24304967948717965</v>
      </c>
      <c r="E133" s="37">
        <v>0.23200000000000001</v>
      </c>
      <c r="F133" s="32">
        <v>0.121</v>
      </c>
      <c r="G133" s="33">
        <v>1.0029999999999999</v>
      </c>
      <c r="H133" s="33">
        <v>0.23386235119047816</v>
      </c>
      <c r="I133" s="34">
        <v>0.23200000000000001</v>
      </c>
      <c r="J133" s="32">
        <v>0.01</v>
      </c>
      <c r="K133" s="33">
        <v>6.0640000000000001</v>
      </c>
      <c r="L133" s="33">
        <v>0.70103427419354791</v>
      </c>
      <c r="M133" s="34">
        <v>0.23200000000000001</v>
      </c>
      <c r="N133" s="32">
        <v>0.121</v>
      </c>
      <c r="O133" s="33">
        <v>7.8819999999999997</v>
      </c>
      <c r="P133" s="33">
        <v>3.1287326388888932</v>
      </c>
      <c r="Q133" s="34">
        <v>2.8370000000000002</v>
      </c>
      <c r="R133" s="32">
        <v>2.3029999999999999</v>
      </c>
      <c r="S133" s="33">
        <v>10.356999999999999</v>
      </c>
      <c r="T133" s="33">
        <v>5.6788655913978454</v>
      </c>
      <c r="U133" s="34">
        <v>5.45</v>
      </c>
      <c r="V133" s="32">
        <v>3.7879999999999998</v>
      </c>
      <c r="W133" s="33">
        <v>14.420999999999999</v>
      </c>
      <c r="X133" s="33">
        <v>8.8432208333333069</v>
      </c>
      <c r="Y133" s="34">
        <v>8.5809999999999995</v>
      </c>
      <c r="Z133" s="32">
        <v>6.7750000000000004</v>
      </c>
      <c r="AA133" s="33">
        <v>18.045000000000002</v>
      </c>
      <c r="AB133" s="33">
        <v>12.968975134408595</v>
      </c>
      <c r="AC133" s="34">
        <v>12.98</v>
      </c>
      <c r="AD133" s="32">
        <v>7.0789999999999997</v>
      </c>
      <c r="AE133" s="33">
        <v>18.331</v>
      </c>
      <c r="AF133" s="33">
        <v>12.417548387096732</v>
      </c>
      <c r="AG133" s="34">
        <v>12.11</v>
      </c>
      <c r="AH133" s="32">
        <v>3.6829999999999998</v>
      </c>
      <c r="AI133" s="33">
        <v>15.569000000000001</v>
      </c>
      <c r="AJ133" s="33">
        <v>9.0143555555555466</v>
      </c>
      <c r="AK133" s="34">
        <v>8.8789999999999996</v>
      </c>
      <c r="AL133" s="32">
        <v>0.78400000000000003</v>
      </c>
      <c r="AM133" s="33">
        <v>11.625</v>
      </c>
      <c r="AN133" s="33">
        <v>5.367858870967722</v>
      </c>
      <c r="AO133" s="34">
        <v>5.45</v>
      </c>
      <c r="AP133" s="32"/>
      <c r="AQ133" s="33"/>
      <c r="AR133" s="33"/>
      <c r="AS133" s="34"/>
      <c r="AT133" s="32"/>
      <c r="AU133" s="33"/>
      <c r="AV133" s="33"/>
      <c r="AW133" s="34"/>
    </row>
    <row r="134" spans="1:54" x14ac:dyDescent="0.25">
      <c r="A134" s="31">
        <v>2019</v>
      </c>
      <c r="B134" s="35"/>
      <c r="C134" s="36"/>
      <c r="D134" s="36"/>
      <c r="E134" s="37"/>
      <c r="F134" s="32"/>
      <c r="G134" s="33"/>
      <c r="H134" s="33"/>
      <c r="I134" s="34"/>
      <c r="J134" s="32"/>
      <c r="K134" s="33"/>
      <c r="L134" s="33"/>
      <c r="M134" s="34"/>
      <c r="N134" s="32"/>
      <c r="O134" s="33"/>
      <c r="P134" s="33"/>
      <c r="Q134" s="34"/>
      <c r="R134" s="32"/>
      <c r="S134" s="33"/>
      <c r="T134" s="33"/>
      <c r="U134" s="34"/>
      <c r="V134" s="32"/>
      <c r="W134" s="33"/>
      <c r="X134" s="33"/>
      <c r="Y134" s="34"/>
      <c r="Z134" s="32"/>
      <c r="AA134" s="33"/>
      <c r="AB134" s="33"/>
      <c r="AC134" s="34"/>
      <c r="AD134" s="32"/>
      <c r="AE134" s="33"/>
      <c r="AF134" s="33"/>
      <c r="AG134" s="34"/>
      <c r="AH134" s="32">
        <v>2.9430000000000001</v>
      </c>
      <c r="AI134" s="33">
        <v>17.283999999999999</v>
      </c>
      <c r="AJ134" s="33">
        <v>10.079635416666662</v>
      </c>
      <c r="AK134" s="34">
        <v>9.8659999999999997</v>
      </c>
      <c r="AL134" s="32">
        <v>0.23200000000000001</v>
      </c>
      <c r="AM134" s="33">
        <v>9.4719999999999995</v>
      </c>
      <c r="AN134" s="33">
        <v>3.4821176075268587</v>
      </c>
      <c r="AO134" s="34">
        <v>3.472</v>
      </c>
      <c r="AP134" s="32"/>
      <c r="AQ134" s="33"/>
      <c r="AR134" s="33"/>
      <c r="AS134" s="34"/>
      <c r="AT134" s="32"/>
      <c r="AU134" s="33"/>
      <c r="AV134" s="33"/>
      <c r="AW134" s="34"/>
    </row>
    <row r="135" spans="1:54" x14ac:dyDescent="0.25">
      <c r="A135" s="31">
        <v>2020</v>
      </c>
      <c r="B135" s="32"/>
      <c r="C135" s="33"/>
      <c r="D135" s="33"/>
      <c r="E135" s="34"/>
      <c r="F135" s="32"/>
      <c r="G135" s="33"/>
      <c r="H135" s="33"/>
      <c r="I135" s="34"/>
      <c r="J135" s="32"/>
      <c r="K135" s="33"/>
      <c r="L135" s="33"/>
      <c r="M135" s="34"/>
      <c r="N135" s="32"/>
      <c r="O135" s="33"/>
      <c r="P135" s="33"/>
      <c r="Q135" s="34"/>
      <c r="R135" s="32"/>
      <c r="S135" s="33"/>
      <c r="T135" s="33"/>
      <c r="U135" s="34"/>
      <c r="V135" s="35">
        <v>3.8929999999999998</v>
      </c>
      <c r="W135" s="36">
        <v>16.427</v>
      </c>
      <c r="X135" s="36">
        <v>8.4742320075757611</v>
      </c>
      <c r="Y135" s="37">
        <v>8.0820000000000007</v>
      </c>
      <c r="Z135" s="32">
        <v>5.45</v>
      </c>
      <c r="AA135" s="33">
        <v>18.710999999999999</v>
      </c>
      <c r="AB135" s="33">
        <v>12.118199596774165</v>
      </c>
      <c r="AC135" s="34">
        <v>11.916</v>
      </c>
      <c r="AD135" s="32">
        <v>8.9779999999999998</v>
      </c>
      <c r="AE135" s="33">
        <v>19.567</v>
      </c>
      <c r="AF135" s="33">
        <v>13.576249327956996</v>
      </c>
      <c r="AG135" s="34">
        <v>13.076000000000001</v>
      </c>
      <c r="AH135" s="32">
        <v>5.141</v>
      </c>
      <c r="AI135" s="33">
        <v>17.475000000000001</v>
      </c>
      <c r="AJ135" s="33">
        <v>9.9647590277777507</v>
      </c>
      <c r="AK135" s="34">
        <v>9.4719999999999995</v>
      </c>
      <c r="AL135" s="32">
        <v>0.78400000000000003</v>
      </c>
      <c r="AM135" s="33">
        <v>11.916</v>
      </c>
      <c r="AN135" s="33">
        <v>5.6481014784945884</v>
      </c>
      <c r="AO135" s="34">
        <v>5.6550000000000002</v>
      </c>
      <c r="AP135" s="32"/>
      <c r="AQ135" s="33"/>
      <c r="AR135" s="33"/>
      <c r="AS135" s="34"/>
      <c r="AT135" s="32"/>
      <c r="AU135" s="33"/>
      <c r="AV135" s="33"/>
      <c r="AW135" s="34"/>
    </row>
    <row r="136" spans="1:54" x14ac:dyDescent="0.25">
      <c r="A136" s="31">
        <v>2021</v>
      </c>
      <c r="B136" s="32"/>
      <c r="C136" s="33"/>
      <c r="D136" s="33"/>
      <c r="E136" s="34"/>
      <c r="F136" s="32"/>
      <c r="G136" s="33"/>
      <c r="H136" s="33"/>
      <c r="I136" s="34"/>
      <c r="J136" s="32"/>
      <c r="K136" s="33"/>
      <c r="L136" s="33"/>
      <c r="M136" s="34"/>
      <c r="N136" s="32"/>
      <c r="O136" s="33"/>
      <c r="P136" s="33"/>
      <c r="Q136" s="34"/>
      <c r="R136" s="35">
        <v>1.8720000000000001</v>
      </c>
      <c r="S136" s="36">
        <v>12.207000000000001</v>
      </c>
      <c r="T136" s="36">
        <v>6.3094119318181816</v>
      </c>
      <c r="U136" s="37">
        <v>5.86</v>
      </c>
      <c r="V136" s="32">
        <v>4.3109999999999999</v>
      </c>
      <c r="W136" s="33">
        <v>19.853000000000002</v>
      </c>
      <c r="X136" s="33">
        <v>11.388793055555521</v>
      </c>
      <c r="Y136" s="34">
        <v>11.334</v>
      </c>
      <c r="Z136" s="32">
        <v>10.356999999999999</v>
      </c>
      <c r="AA136" s="33">
        <v>20.423999999999999</v>
      </c>
      <c r="AB136" s="33">
        <v>14.714860215053761</v>
      </c>
      <c r="AC136" s="34">
        <v>14.2775</v>
      </c>
      <c r="AD136" s="32">
        <v>7.4809999999999999</v>
      </c>
      <c r="AE136" s="33">
        <v>21.282</v>
      </c>
      <c r="AF136" s="33">
        <v>13.509490591397816</v>
      </c>
      <c r="AG136" s="34">
        <v>13.461</v>
      </c>
      <c r="AH136" s="32">
        <v>3.367</v>
      </c>
      <c r="AI136" s="33">
        <v>16.902999999999999</v>
      </c>
      <c r="AJ136" s="33">
        <v>9.8874090277777587</v>
      </c>
      <c r="AK136" s="34">
        <v>9.4719999999999995</v>
      </c>
      <c r="AL136" s="32">
        <v>2.0880000000000001</v>
      </c>
      <c r="AM136" s="33">
        <v>11.625</v>
      </c>
      <c r="AN136" s="33">
        <v>5.5902526881720211</v>
      </c>
      <c r="AO136" s="34">
        <v>5.2439999999999998</v>
      </c>
      <c r="AP136" s="32"/>
      <c r="AQ136" s="33"/>
      <c r="AR136" s="33"/>
      <c r="AS136" s="34"/>
      <c r="AT136" s="32"/>
      <c r="AU136" s="33"/>
      <c r="AV136" s="33"/>
      <c r="AW136" s="34"/>
    </row>
    <row r="137" spans="1:54" x14ac:dyDescent="0.25">
      <c r="A137" s="115" t="s">
        <v>470</v>
      </c>
      <c r="B137" s="29"/>
      <c r="C137" s="29"/>
      <c r="D137" s="29"/>
      <c r="E137" s="29"/>
      <c r="F137" s="29"/>
      <c r="G137" s="29"/>
      <c r="H137" s="29"/>
      <c r="I137" s="29"/>
      <c r="J137" s="38"/>
      <c r="K137" s="38"/>
      <c r="L137" s="38"/>
      <c r="M137" s="38"/>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38"/>
      <c r="AQ137" s="38"/>
      <c r="AR137" s="38"/>
      <c r="AS137" s="38"/>
      <c r="AT137" s="29"/>
      <c r="AU137" s="29"/>
      <c r="AV137" s="29"/>
      <c r="AW137" s="30"/>
    </row>
    <row r="138" spans="1:54" x14ac:dyDescent="0.25">
      <c r="A138" s="31">
        <v>2007</v>
      </c>
      <c r="B138" s="32"/>
      <c r="C138" s="33"/>
      <c r="D138" s="33"/>
      <c r="E138" s="34"/>
      <c r="F138" s="32"/>
      <c r="G138" s="33"/>
      <c r="H138" s="33"/>
      <c r="I138" s="34"/>
      <c r="J138" s="35"/>
      <c r="K138" s="36"/>
      <c r="L138" s="36"/>
      <c r="M138" s="37"/>
      <c r="N138" s="32"/>
      <c r="O138" s="33"/>
      <c r="P138" s="33"/>
      <c r="Q138" s="34"/>
      <c r="R138" s="35"/>
      <c r="S138" s="36"/>
      <c r="T138" s="36"/>
      <c r="U138" s="37"/>
      <c r="V138" s="35">
        <v>5.57</v>
      </c>
      <c r="W138" s="36">
        <v>17.09</v>
      </c>
      <c r="X138" s="36">
        <v>11.342597222222228</v>
      </c>
      <c r="Y138" s="37">
        <v>11.32</v>
      </c>
      <c r="Z138" s="35">
        <v>8.4700000000000006</v>
      </c>
      <c r="AA138" s="36">
        <v>20.420000000000002</v>
      </c>
      <c r="AB138" s="36">
        <v>14.715989537925017</v>
      </c>
      <c r="AC138" s="37">
        <v>14.59</v>
      </c>
      <c r="AD138" s="35">
        <v>8.14</v>
      </c>
      <c r="AE138" s="36">
        <v>19.260000000000002</v>
      </c>
      <c r="AF138" s="36">
        <v>13.069973707274311</v>
      </c>
      <c r="AG138" s="37">
        <v>12.93</v>
      </c>
      <c r="AH138" s="35">
        <v>2.54</v>
      </c>
      <c r="AI138" s="36">
        <v>15.57</v>
      </c>
      <c r="AJ138" s="36">
        <v>8.8907968476357322</v>
      </c>
      <c r="AK138" s="37">
        <v>8.4600000000000009</v>
      </c>
      <c r="AL138" s="35">
        <v>0.33</v>
      </c>
      <c r="AM138" s="36">
        <v>9.69</v>
      </c>
      <c r="AN138" s="36">
        <v>4.7840866425992852</v>
      </c>
      <c r="AO138" s="37">
        <v>4.8</v>
      </c>
      <c r="AP138" s="35">
        <v>0</v>
      </c>
      <c r="AQ138" s="36">
        <v>4.3099999999999996</v>
      </c>
      <c r="AR138" s="36">
        <v>1.3257142857142843</v>
      </c>
      <c r="AS138" s="37">
        <v>1.115</v>
      </c>
      <c r="AT138" s="32"/>
      <c r="AU138" s="33"/>
      <c r="AV138" s="33"/>
      <c r="AW138" s="34"/>
    </row>
    <row r="139" spans="1:54" x14ac:dyDescent="0.25">
      <c r="A139" s="31">
        <v>2008</v>
      </c>
      <c r="B139" s="32"/>
      <c r="C139" s="33"/>
      <c r="D139" s="33"/>
      <c r="E139" s="34"/>
      <c r="F139" s="32"/>
      <c r="G139" s="33"/>
      <c r="H139" s="33"/>
      <c r="I139" s="34"/>
      <c r="J139" s="35"/>
      <c r="K139" s="36"/>
      <c r="L139" s="36"/>
      <c r="M139" s="37"/>
      <c r="N139" s="32"/>
      <c r="O139" s="33"/>
      <c r="P139" s="33"/>
      <c r="Q139" s="34"/>
      <c r="R139" s="35">
        <v>0.12</v>
      </c>
      <c r="S139" s="36">
        <v>9.6300000000000008</v>
      </c>
      <c r="T139" s="36">
        <v>4.6340105078809124</v>
      </c>
      <c r="U139" s="37">
        <v>4.3949999999999996</v>
      </c>
      <c r="V139" s="35">
        <v>3.52</v>
      </c>
      <c r="W139" s="36">
        <v>13.85</v>
      </c>
      <c r="X139" s="36">
        <v>7.2262298387096768</v>
      </c>
      <c r="Y139" s="37">
        <v>6.75</v>
      </c>
      <c r="Z139" s="35">
        <v>6.61</v>
      </c>
      <c r="AA139" s="36">
        <v>16.829999999999998</v>
      </c>
      <c r="AB139" s="36">
        <v>11.84431249999999</v>
      </c>
      <c r="AC139" s="37">
        <v>11.885000000000002</v>
      </c>
      <c r="AD139" s="35">
        <v>7.58</v>
      </c>
      <c r="AE139" s="36">
        <v>17.329999999999998</v>
      </c>
      <c r="AF139" s="36">
        <v>12.689491059147183</v>
      </c>
      <c r="AG139" s="37">
        <v>12.64</v>
      </c>
      <c r="AH139" s="35">
        <v>4.4000000000000004</v>
      </c>
      <c r="AI139" s="36">
        <v>14.3</v>
      </c>
      <c r="AJ139" s="36">
        <v>9.5085677083333291</v>
      </c>
      <c r="AK139" s="37">
        <v>9.24</v>
      </c>
      <c r="AL139" s="35"/>
      <c r="AM139" s="36"/>
      <c r="AN139" s="36"/>
      <c r="AO139" s="37"/>
      <c r="AP139" s="35"/>
      <c r="AQ139" s="36"/>
      <c r="AR139" s="36"/>
      <c r="AS139" s="37"/>
      <c r="AT139" s="32"/>
      <c r="AU139" s="33"/>
      <c r="AV139" s="33"/>
      <c r="AW139" s="34"/>
    </row>
    <row r="140" spans="1:54" x14ac:dyDescent="0.25">
      <c r="A140" s="31">
        <v>2009</v>
      </c>
      <c r="B140" s="32"/>
      <c r="C140" s="33"/>
      <c r="D140" s="33"/>
      <c r="E140" s="34"/>
      <c r="F140" s="32"/>
      <c r="G140" s="33"/>
      <c r="H140" s="33"/>
      <c r="I140" s="34"/>
      <c r="J140" s="35"/>
      <c r="K140" s="36"/>
      <c r="L140" s="36"/>
      <c r="M140" s="37"/>
      <c r="N140" s="32"/>
      <c r="O140" s="33"/>
      <c r="P140" s="33"/>
      <c r="Q140" s="34"/>
      <c r="R140" s="35">
        <v>1.95</v>
      </c>
      <c r="S140" s="36">
        <v>10.09</v>
      </c>
      <c r="T140" s="36">
        <v>5.3225590062111774</v>
      </c>
      <c r="U140" s="37">
        <v>4.91</v>
      </c>
      <c r="V140" s="35">
        <v>3.27</v>
      </c>
      <c r="W140" s="36">
        <v>14.04</v>
      </c>
      <c r="X140" s="36">
        <v>6.8274087078651666</v>
      </c>
      <c r="Y140" s="37">
        <v>6.34</v>
      </c>
      <c r="Z140" s="35">
        <v>5.67</v>
      </c>
      <c r="AA140" s="36">
        <v>17.82</v>
      </c>
      <c r="AB140" s="36">
        <v>11.571680216802163</v>
      </c>
      <c r="AC140" s="37">
        <v>11.38</v>
      </c>
      <c r="AD140" s="35">
        <v>6.49</v>
      </c>
      <c r="AE140" s="36">
        <v>17.82</v>
      </c>
      <c r="AF140" s="36">
        <v>12.010875169606509</v>
      </c>
      <c r="AG140" s="37">
        <v>11.7</v>
      </c>
      <c r="AH140" s="35">
        <v>4.6900000000000004</v>
      </c>
      <c r="AI140" s="36">
        <v>15.37</v>
      </c>
      <c r="AJ140" s="36">
        <v>10.260021097046424</v>
      </c>
      <c r="AK140" s="37">
        <v>10.119999999999999</v>
      </c>
      <c r="AL140" s="35">
        <v>-0.04</v>
      </c>
      <c r="AM140" s="36">
        <v>8.02</v>
      </c>
      <c r="AN140" s="36">
        <v>4.0164697301239949</v>
      </c>
      <c r="AO140" s="37">
        <v>4.1500000000000004</v>
      </c>
      <c r="AP140" s="35">
        <v>-0.02</v>
      </c>
      <c r="AQ140" s="36">
        <v>3.86</v>
      </c>
      <c r="AR140" s="36">
        <v>0.81229457364340818</v>
      </c>
      <c r="AS140" s="37">
        <v>0.3</v>
      </c>
      <c r="AT140" s="32"/>
      <c r="AU140" s="33"/>
      <c r="AV140" s="33"/>
      <c r="AW140" s="34"/>
    </row>
    <row r="141" spans="1:54" x14ac:dyDescent="0.25">
      <c r="A141" s="31">
        <v>2010</v>
      </c>
      <c r="B141" s="32"/>
      <c r="C141" s="33"/>
      <c r="D141" s="33"/>
      <c r="E141" s="34"/>
      <c r="F141" s="32"/>
      <c r="G141" s="33"/>
      <c r="H141" s="33"/>
      <c r="I141" s="34"/>
      <c r="J141" s="35">
        <v>0.121</v>
      </c>
      <c r="K141" s="36">
        <v>4.8310000000000004</v>
      </c>
      <c r="L141" s="36">
        <v>1.2327946428571428</v>
      </c>
      <c r="M141" s="37">
        <v>1.0029999999999999</v>
      </c>
      <c r="N141" s="107"/>
      <c r="O141" s="33">
        <v>11.722</v>
      </c>
      <c r="P141" s="33">
        <v>2.339481250000004</v>
      </c>
      <c r="Q141" s="34">
        <v>1.98</v>
      </c>
      <c r="R141" s="32">
        <v>-3.1E-2</v>
      </c>
      <c r="S141" s="33">
        <v>10.932</v>
      </c>
      <c r="T141" s="33">
        <v>4.3932251344086017</v>
      </c>
      <c r="U141" s="34">
        <v>4.141</v>
      </c>
      <c r="V141" s="32">
        <v>3.5640000000000001</v>
      </c>
      <c r="W141" s="33">
        <v>13.016</v>
      </c>
      <c r="X141" s="33">
        <v>7.4867416317991742</v>
      </c>
      <c r="Y141" s="34">
        <v>7.2679999999999998</v>
      </c>
      <c r="Z141" s="32">
        <v>5.7190000000000003</v>
      </c>
      <c r="AA141" s="33">
        <v>17.510000000000002</v>
      </c>
      <c r="AB141" s="33">
        <v>11.476428864569092</v>
      </c>
      <c r="AC141" s="34">
        <v>11.382</v>
      </c>
      <c r="AD141" s="32">
        <v>6.9139999999999997</v>
      </c>
      <c r="AE141" s="33">
        <v>17.248999999999999</v>
      </c>
      <c r="AF141" s="33">
        <v>11.650849462365596</v>
      </c>
      <c r="AG141" s="34">
        <v>11.321</v>
      </c>
      <c r="AH141" s="35">
        <v>4.2720000000000002</v>
      </c>
      <c r="AI141" s="36">
        <v>14.96</v>
      </c>
      <c r="AJ141" s="36">
        <v>8.8354909722222281</v>
      </c>
      <c r="AK141" s="37">
        <v>8.6430000000000007</v>
      </c>
      <c r="AL141" s="35">
        <v>1.3979999999999999</v>
      </c>
      <c r="AM141" s="36">
        <v>12.292</v>
      </c>
      <c r="AN141" s="36">
        <v>5.8621333824613053</v>
      </c>
      <c r="AO141" s="37">
        <v>5.7450000000000001</v>
      </c>
      <c r="AP141" s="35">
        <v>-4.0000000000000001E-3</v>
      </c>
      <c r="AQ141" s="36">
        <v>5.77</v>
      </c>
      <c r="AR141" s="36">
        <v>1.4206946778711216</v>
      </c>
      <c r="AS141" s="37">
        <v>0.52200000000000002</v>
      </c>
      <c r="AT141" s="32">
        <v>2.4E-2</v>
      </c>
      <c r="AU141" s="33">
        <v>1.044</v>
      </c>
      <c r="AV141" s="33">
        <v>0.21965994623656024</v>
      </c>
      <c r="AW141" s="34">
        <v>0.13500000000000001</v>
      </c>
    </row>
    <row r="142" spans="1:54" x14ac:dyDescent="0.25">
      <c r="A142" s="31">
        <v>2011</v>
      </c>
      <c r="B142" s="32">
        <v>2.4E-2</v>
      </c>
      <c r="C142" s="33">
        <v>0.19</v>
      </c>
      <c r="D142" s="33">
        <v>8.6178763440859174E-2</v>
      </c>
      <c r="E142" s="34">
        <v>7.9000000000000001E-2</v>
      </c>
      <c r="F142" s="32">
        <v>2.4E-2</v>
      </c>
      <c r="G142" s="33">
        <v>0.13500000000000001</v>
      </c>
      <c r="H142" s="33">
        <v>6.3080729166666724E-2</v>
      </c>
      <c r="I142" s="34">
        <v>5.0999999999999997E-2</v>
      </c>
      <c r="J142" s="35">
        <v>-5.8999999999999997E-2</v>
      </c>
      <c r="K142" s="36">
        <v>1.6970000000000001</v>
      </c>
      <c r="L142" s="36">
        <v>0.20083437499999954</v>
      </c>
      <c r="M142" s="37">
        <v>5.0999999999999997E-2</v>
      </c>
      <c r="N142" s="35">
        <v>0</v>
      </c>
      <c r="O142" s="36">
        <v>7.73</v>
      </c>
      <c r="P142" s="36">
        <v>2.63</v>
      </c>
      <c r="Q142" s="37">
        <v>2.21</v>
      </c>
      <c r="R142" s="32">
        <v>0.58799999999999997</v>
      </c>
      <c r="S142" s="33">
        <v>10.781000000000001</v>
      </c>
      <c r="T142" s="33">
        <v>4.3425824594852243</v>
      </c>
      <c r="U142" s="34">
        <v>4.0084999999999997</v>
      </c>
      <c r="V142" s="32">
        <v>2.403</v>
      </c>
      <c r="W142" s="33">
        <v>10.861000000000001</v>
      </c>
      <c r="X142" s="33">
        <v>5.963325694444455</v>
      </c>
      <c r="Y142" s="34">
        <v>5.5789999999999997</v>
      </c>
      <c r="Z142" s="35">
        <v>4.133</v>
      </c>
      <c r="AA142" s="36">
        <v>13.047000000000001</v>
      </c>
      <c r="AB142" s="36">
        <v>8.441006172839522</v>
      </c>
      <c r="AC142" s="37">
        <v>8.17</v>
      </c>
      <c r="AD142" s="35">
        <v>7.109</v>
      </c>
      <c r="AE142" s="36">
        <v>17.402999999999999</v>
      </c>
      <c r="AF142" s="36">
        <v>11.831060000000013</v>
      </c>
      <c r="AG142" s="37">
        <v>11.757999999999999</v>
      </c>
      <c r="AH142" s="32">
        <v>5.1829999999999998</v>
      </c>
      <c r="AI142" s="33">
        <v>14.305</v>
      </c>
      <c r="AJ142" s="33">
        <v>9.7392111111111159</v>
      </c>
      <c r="AK142" s="34">
        <v>9.7059999999999995</v>
      </c>
      <c r="AL142" s="32">
        <v>6.4000000000000001E-2</v>
      </c>
      <c r="AM142" s="33">
        <v>12.401</v>
      </c>
      <c r="AN142" s="33">
        <v>5.3195612816491051</v>
      </c>
      <c r="AO142" s="34">
        <v>5.3949999999999996</v>
      </c>
      <c r="AP142" s="35"/>
      <c r="AQ142" s="36"/>
      <c r="AR142" s="36"/>
      <c r="AS142" s="37"/>
      <c r="AT142" s="32"/>
      <c r="AU142" s="33"/>
      <c r="AV142" s="33"/>
      <c r="AW142" s="34"/>
    </row>
    <row r="143" spans="1:54" x14ac:dyDescent="0.25">
      <c r="A143" s="31">
        <v>2012</v>
      </c>
      <c r="B143" s="32"/>
      <c r="C143" s="33"/>
      <c r="D143" s="33"/>
      <c r="E143" s="34"/>
      <c r="F143" s="32"/>
      <c r="G143" s="33"/>
      <c r="H143" s="33"/>
      <c r="I143" s="34"/>
      <c r="J143" s="35"/>
      <c r="K143" s="36"/>
      <c r="L143" s="36"/>
      <c r="M143" s="37"/>
      <c r="N143" s="35">
        <v>1.1399999999999999</v>
      </c>
      <c r="O143" s="36">
        <v>7.65</v>
      </c>
      <c r="P143" s="36">
        <v>3.6105000000000058</v>
      </c>
      <c r="Q143" s="37">
        <v>3.0949999999999998</v>
      </c>
      <c r="R143" s="35">
        <v>1.07</v>
      </c>
      <c r="S143" s="36">
        <v>10.16</v>
      </c>
      <c r="T143" s="36">
        <v>4.8644107512060764</v>
      </c>
      <c r="U143" s="37">
        <v>4.4400000000000004</v>
      </c>
      <c r="V143" s="35">
        <v>2.29</v>
      </c>
      <c r="W143" s="36">
        <v>14</v>
      </c>
      <c r="X143" s="36">
        <v>7.2086285714285765</v>
      </c>
      <c r="Y143" s="37">
        <v>6.75</v>
      </c>
      <c r="Z143" s="35">
        <v>5.83</v>
      </c>
      <c r="AA143" s="36">
        <v>17.989999999999998</v>
      </c>
      <c r="AB143" s="36">
        <v>12.146883910386967</v>
      </c>
      <c r="AC143" s="37">
        <v>12.02</v>
      </c>
      <c r="AD143" s="35">
        <v>6.21</v>
      </c>
      <c r="AE143" s="36">
        <v>17.89</v>
      </c>
      <c r="AF143" s="36">
        <v>11.633439836845699</v>
      </c>
      <c r="AG143" s="37">
        <v>11.51</v>
      </c>
      <c r="AH143" s="35">
        <v>4.49</v>
      </c>
      <c r="AI143" s="36">
        <v>14.02</v>
      </c>
      <c r="AJ143" s="36">
        <v>9.0131766381766329</v>
      </c>
      <c r="AK143" s="37">
        <v>9.0650000000000013</v>
      </c>
      <c r="AL143" s="35">
        <v>-0.14000000000000001</v>
      </c>
      <c r="AM143" s="36">
        <v>11.55</v>
      </c>
      <c r="AN143" s="36">
        <v>4.1423238482384823</v>
      </c>
      <c r="AO143" s="37">
        <v>4.1100000000000003</v>
      </c>
      <c r="AP143" s="35"/>
      <c r="AQ143" s="36"/>
      <c r="AR143" s="36"/>
      <c r="AS143" s="37"/>
      <c r="AT143" s="32"/>
      <c r="AU143" s="33"/>
      <c r="AV143" s="33"/>
      <c r="AW143" s="34"/>
    </row>
    <row r="144" spans="1:54" x14ac:dyDescent="0.25">
      <c r="A144" s="31">
        <v>2013</v>
      </c>
      <c r="B144" s="32"/>
      <c r="C144" s="33"/>
      <c r="D144" s="33"/>
      <c r="E144" s="34"/>
      <c r="F144" s="32"/>
      <c r="G144" s="33"/>
      <c r="H144" s="33"/>
      <c r="I144" s="34"/>
      <c r="J144" s="35">
        <v>0.121</v>
      </c>
      <c r="K144" s="36">
        <v>6.37</v>
      </c>
      <c r="L144" s="36">
        <v>2.5372638888888877</v>
      </c>
      <c r="M144" s="37">
        <v>2.1949999999999998</v>
      </c>
      <c r="N144" s="271">
        <v>-0.77400000000000002</v>
      </c>
      <c r="O144" s="272">
        <v>9.6690000000000005</v>
      </c>
      <c r="P144" s="272">
        <v>3.4461166666666667</v>
      </c>
      <c r="Q144" s="273">
        <v>3.1549999999999998</v>
      </c>
      <c r="R144" s="32">
        <v>0.34300000000000003</v>
      </c>
      <c r="S144" s="33">
        <v>10.944000000000001</v>
      </c>
      <c r="T144" s="33">
        <v>5.673182123655903</v>
      </c>
      <c r="U144" s="34">
        <v>5.5519999999999996</v>
      </c>
      <c r="V144" s="32">
        <v>4.1020000000000003</v>
      </c>
      <c r="W144" s="33">
        <v>18.331</v>
      </c>
      <c r="X144" s="33">
        <v>9.7920159722221864</v>
      </c>
      <c r="Y144" s="34">
        <v>9.4719999999999995</v>
      </c>
      <c r="Z144" s="32">
        <v>8.9779999999999998</v>
      </c>
      <c r="AA144" s="33">
        <v>19.472000000000001</v>
      </c>
      <c r="AB144" s="33">
        <v>14.108905241935462</v>
      </c>
      <c r="AC144" s="34">
        <v>14.038</v>
      </c>
      <c r="AD144" s="32">
        <v>8.68</v>
      </c>
      <c r="AE144" s="33">
        <v>18.236000000000001</v>
      </c>
      <c r="AF144" s="33">
        <v>13.377965725806444</v>
      </c>
      <c r="AG144" s="34">
        <v>13.365</v>
      </c>
      <c r="AH144" s="35">
        <v>8.7789999999999999</v>
      </c>
      <c r="AI144" s="36">
        <v>17.094000000000001</v>
      </c>
      <c r="AJ144" s="36">
        <v>13.310363095238095</v>
      </c>
      <c r="AK144" s="37">
        <v>13.461</v>
      </c>
      <c r="AL144" s="32"/>
      <c r="AM144" s="33"/>
      <c r="AN144" s="33"/>
      <c r="AO144" s="34"/>
      <c r="AP144" s="35"/>
      <c r="AQ144" s="36"/>
      <c r="AR144" s="36"/>
      <c r="AS144" s="37"/>
      <c r="AT144" s="32"/>
      <c r="AU144" s="33"/>
      <c r="AV144" s="33"/>
      <c r="AW144" s="34"/>
      <c r="AY144" s="84"/>
      <c r="AZ144" s="84"/>
      <c r="BA144" s="84"/>
      <c r="BB144" s="84"/>
    </row>
    <row r="145" spans="1:58" x14ac:dyDescent="0.25">
      <c r="A145" s="31">
        <v>2014</v>
      </c>
      <c r="B145" s="32"/>
      <c r="C145" s="33"/>
      <c r="D145" s="33"/>
      <c r="E145" s="34"/>
      <c r="F145" s="32"/>
      <c r="G145" s="33"/>
      <c r="H145" s="33"/>
      <c r="I145" s="34"/>
      <c r="J145" s="35"/>
      <c r="K145" s="36"/>
      <c r="L145" s="36"/>
      <c r="M145" s="37"/>
      <c r="N145" s="35">
        <v>0.121</v>
      </c>
      <c r="O145" s="36">
        <v>9.1760000000000002</v>
      </c>
      <c r="P145" s="36">
        <v>3.3650406746031756</v>
      </c>
      <c r="Q145" s="37">
        <v>3.0489999999999999</v>
      </c>
      <c r="R145" s="32">
        <v>1.6559999999999999</v>
      </c>
      <c r="S145" s="33">
        <v>10.063000000000001</v>
      </c>
      <c r="T145" s="33">
        <v>5.172996639784941</v>
      </c>
      <c r="U145" s="34">
        <v>4.7270000000000003</v>
      </c>
      <c r="V145" s="32">
        <v>3.6829999999999998</v>
      </c>
      <c r="W145" s="33">
        <v>13.558</v>
      </c>
      <c r="X145" s="33">
        <v>7.6588034722221927</v>
      </c>
      <c r="Y145" s="34">
        <v>7.3810000000000002</v>
      </c>
      <c r="Z145" s="32">
        <v>6.4710000000000001</v>
      </c>
      <c r="AA145" s="33">
        <v>18.236000000000001</v>
      </c>
      <c r="AB145" s="33">
        <v>12.93564583333332</v>
      </c>
      <c r="AC145" s="34">
        <v>12.882999999999999</v>
      </c>
      <c r="AD145" s="32">
        <v>5.2439999999999998</v>
      </c>
      <c r="AE145" s="33">
        <v>18.331</v>
      </c>
      <c r="AF145" s="33">
        <v>12.514233870967733</v>
      </c>
      <c r="AG145" s="34">
        <v>12.401</v>
      </c>
      <c r="AH145" s="32">
        <v>4.1020000000000003</v>
      </c>
      <c r="AI145" s="33">
        <v>14.996</v>
      </c>
      <c r="AJ145" s="33">
        <v>10.190030555555515</v>
      </c>
      <c r="AK145" s="34">
        <v>10.161</v>
      </c>
      <c r="AL145" s="32">
        <v>1.548</v>
      </c>
      <c r="AM145" s="33">
        <v>12.013</v>
      </c>
      <c r="AN145" s="33">
        <v>6.1951088709677569</v>
      </c>
      <c r="AO145" s="34">
        <v>5.9619999999999997</v>
      </c>
      <c r="AP145" s="35">
        <v>0.56299999999999994</v>
      </c>
      <c r="AQ145" s="36">
        <v>4.9340000000000002</v>
      </c>
      <c r="AR145" s="36">
        <v>2.9944427083333331</v>
      </c>
      <c r="AS145" s="37">
        <v>3.1549999999999998</v>
      </c>
      <c r="AT145" s="32"/>
      <c r="AU145" s="33"/>
      <c r="AV145" s="33"/>
      <c r="AW145" s="34"/>
    </row>
    <row r="146" spans="1:58" x14ac:dyDescent="0.25">
      <c r="A146" s="31">
        <v>2015</v>
      </c>
      <c r="B146" s="32"/>
      <c r="C146" s="33"/>
      <c r="D146" s="33"/>
      <c r="E146" s="34"/>
      <c r="F146" s="32"/>
      <c r="G146" s="33"/>
      <c r="H146" s="33"/>
      <c r="I146" s="34"/>
      <c r="J146" s="32"/>
      <c r="K146" s="33"/>
      <c r="L146" s="33"/>
      <c r="M146" s="34"/>
      <c r="N146" s="35">
        <v>-0.06</v>
      </c>
      <c r="O146" s="36">
        <v>10.3</v>
      </c>
      <c r="P146" s="36">
        <v>4.0277518248175213</v>
      </c>
      <c r="Q146" s="37">
        <v>3.665</v>
      </c>
      <c r="R146" s="35">
        <v>2.2400000000000002</v>
      </c>
      <c r="S146" s="36">
        <v>11.93</v>
      </c>
      <c r="T146" s="36">
        <v>6.2222727272727258</v>
      </c>
      <c r="U146" s="37">
        <v>5.98</v>
      </c>
      <c r="V146" s="35">
        <v>4.54</v>
      </c>
      <c r="W146" s="36">
        <v>18.62</v>
      </c>
      <c r="X146" s="36">
        <v>10.860843283582092</v>
      </c>
      <c r="Y146" s="37">
        <v>10.614999999999998</v>
      </c>
      <c r="Z146" s="35">
        <v>8.02</v>
      </c>
      <c r="AA146" s="36">
        <v>19.52</v>
      </c>
      <c r="AB146" s="36">
        <v>13.202869198312218</v>
      </c>
      <c r="AC146" s="37">
        <v>12.975000000000001</v>
      </c>
      <c r="AD146" s="35">
        <v>7.66</v>
      </c>
      <c r="AE146" s="36">
        <v>17.940000000000001</v>
      </c>
      <c r="AF146" s="36">
        <v>11.717673410404602</v>
      </c>
      <c r="AG146" s="37">
        <v>11.58</v>
      </c>
      <c r="AH146" s="35">
        <v>4.8499999999999996</v>
      </c>
      <c r="AI146" s="36">
        <v>15.92</v>
      </c>
      <c r="AJ146" s="36">
        <v>9.6578087927424914</v>
      </c>
      <c r="AK146" s="37">
        <v>9.4600000000000009</v>
      </c>
      <c r="AL146" s="35">
        <v>1.27</v>
      </c>
      <c r="AM146" s="36">
        <v>12.16</v>
      </c>
      <c r="AN146" s="36">
        <v>6.6645741758241792</v>
      </c>
      <c r="AO146" s="37">
        <v>6.57</v>
      </c>
      <c r="AP146" s="32"/>
      <c r="AQ146" s="33"/>
      <c r="AR146" s="33"/>
      <c r="AS146" s="34"/>
      <c r="AT146" s="32"/>
      <c r="AU146" s="33"/>
      <c r="AV146" s="33"/>
      <c r="AW146" s="34"/>
    </row>
    <row r="147" spans="1:58" x14ac:dyDescent="0.25">
      <c r="A147" s="31">
        <v>2016</v>
      </c>
      <c r="B147" s="32"/>
      <c r="C147" s="33"/>
      <c r="D147" s="33"/>
      <c r="E147" s="34"/>
      <c r="F147" s="32"/>
      <c r="G147" s="33"/>
      <c r="H147" s="33"/>
      <c r="I147" s="34"/>
      <c r="J147" s="32"/>
      <c r="K147" s="33"/>
      <c r="L147" s="33"/>
      <c r="M147" s="34"/>
      <c r="N147" s="35">
        <v>0.35</v>
      </c>
      <c r="O147" s="36">
        <v>8.5</v>
      </c>
      <c r="P147" s="36">
        <v>3.8750738552437278</v>
      </c>
      <c r="Q147" s="37">
        <v>3.64</v>
      </c>
      <c r="R147" s="35">
        <v>2.09</v>
      </c>
      <c r="S147" s="36">
        <v>11.37</v>
      </c>
      <c r="T147" s="36">
        <v>5.7955155010814634</v>
      </c>
      <c r="U147" s="37">
        <v>5.39</v>
      </c>
      <c r="V147" s="35">
        <v>4.1500000000000004</v>
      </c>
      <c r="W147" s="36">
        <v>17</v>
      </c>
      <c r="X147" s="36">
        <v>9.3154080118694349</v>
      </c>
      <c r="Y147" s="37">
        <v>8.9</v>
      </c>
      <c r="Z147" s="35">
        <v>6.75</v>
      </c>
      <c r="AA147" s="36">
        <v>18.989999999999998</v>
      </c>
      <c r="AB147" s="36">
        <v>12.637204301075275</v>
      </c>
      <c r="AC147" s="37">
        <v>12.53</v>
      </c>
      <c r="AD147" s="35">
        <v>6.96</v>
      </c>
      <c r="AE147" s="36">
        <v>17.8</v>
      </c>
      <c r="AF147" s="36">
        <v>11.008143160878809</v>
      </c>
      <c r="AG147" s="37">
        <v>10.73</v>
      </c>
      <c r="AH147" s="35">
        <v>1.85</v>
      </c>
      <c r="AI147" s="36">
        <v>13.26</v>
      </c>
      <c r="AJ147" s="36">
        <v>7.726624999999995</v>
      </c>
      <c r="AK147" s="37">
        <v>7.45</v>
      </c>
      <c r="AL147" s="35">
        <v>1.85</v>
      </c>
      <c r="AM147" s="36">
        <v>9.6999999999999993</v>
      </c>
      <c r="AN147" s="36">
        <v>5.3438389647735587</v>
      </c>
      <c r="AO147" s="37">
        <v>5.28</v>
      </c>
      <c r="AP147" s="32"/>
      <c r="AQ147" s="33"/>
      <c r="AR147" s="33"/>
      <c r="AS147" s="34"/>
      <c r="AT147" s="32"/>
      <c r="AU147" s="33"/>
      <c r="AV147" s="33"/>
      <c r="AW147" s="34"/>
    </row>
    <row r="148" spans="1:58" x14ac:dyDescent="0.25">
      <c r="A148" s="31">
        <v>2017</v>
      </c>
      <c r="B148" s="32"/>
      <c r="C148" s="33"/>
      <c r="D148" s="33"/>
      <c r="E148" s="34"/>
      <c r="F148" s="32"/>
      <c r="G148" s="33"/>
      <c r="H148" s="33"/>
      <c r="I148" s="34"/>
      <c r="J148" s="32"/>
      <c r="K148" s="33"/>
      <c r="L148" s="33"/>
      <c r="M148" s="34"/>
      <c r="N148" s="35">
        <v>1.31</v>
      </c>
      <c r="O148" s="36">
        <v>7.85</v>
      </c>
      <c r="P148" s="36">
        <v>4.0714962121212066</v>
      </c>
      <c r="Q148" s="37">
        <v>3.7549999999999999</v>
      </c>
      <c r="R148" s="35">
        <v>2.11</v>
      </c>
      <c r="S148" s="36">
        <v>9.5</v>
      </c>
      <c r="T148" s="36">
        <v>4.9044589096826714</v>
      </c>
      <c r="U148" s="37">
        <v>4.42</v>
      </c>
      <c r="V148" s="35">
        <v>3.33</v>
      </c>
      <c r="W148" s="36">
        <v>12.31</v>
      </c>
      <c r="X148" s="36">
        <v>7.3687058823529403</v>
      </c>
      <c r="Y148" s="37">
        <v>6.97</v>
      </c>
      <c r="Z148" s="35">
        <v>6.16</v>
      </c>
      <c r="AA148" s="36">
        <v>16.579999999999998</v>
      </c>
      <c r="AB148" s="36">
        <v>11.470487125956863</v>
      </c>
      <c r="AC148" s="37">
        <v>11.45</v>
      </c>
      <c r="AD148" s="35">
        <v>8.02</v>
      </c>
      <c r="AE148" s="36">
        <v>16.37</v>
      </c>
      <c r="AF148" s="36">
        <v>11.940595836324471</v>
      </c>
      <c r="AG148" s="37">
        <v>11.85</v>
      </c>
      <c r="AH148" s="35">
        <v>0.28999999999999998</v>
      </c>
      <c r="AI148" s="36">
        <v>11.66</v>
      </c>
      <c r="AJ148" s="36">
        <v>5.6506764295676435</v>
      </c>
      <c r="AK148" s="37">
        <v>5.44</v>
      </c>
      <c r="AL148" s="35">
        <v>7.0000000000000007E-2</v>
      </c>
      <c r="AM148" s="36">
        <v>8.39</v>
      </c>
      <c r="AN148" s="36">
        <v>3.5441283124128309</v>
      </c>
      <c r="AO148" s="37">
        <v>3.51</v>
      </c>
      <c r="AP148" s="32"/>
      <c r="AQ148" s="33"/>
      <c r="AR148" s="33"/>
      <c r="AS148" s="34"/>
      <c r="AT148" s="32"/>
      <c r="AU148" s="33"/>
      <c r="AV148" s="33"/>
      <c r="AW148" s="34"/>
      <c r="AY148" s="84"/>
      <c r="AZ148" s="84"/>
      <c r="BA148" s="84"/>
      <c r="BB148" s="84"/>
    </row>
    <row r="149" spans="1:58" x14ac:dyDescent="0.25">
      <c r="A149" s="31">
        <v>2018</v>
      </c>
      <c r="B149" s="32"/>
      <c r="C149" s="33"/>
      <c r="D149" s="33"/>
      <c r="E149" s="34"/>
      <c r="F149" s="32"/>
      <c r="G149" s="33"/>
      <c r="H149" s="33"/>
      <c r="I149" s="34"/>
      <c r="J149" s="32"/>
      <c r="K149" s="33"/>
      <c r="L149" s="33"/>
      <c r="M149" s="34"/>
      <c r="N149" s="35">
        <v>-0.06</v>
      </c>
      <c r="O149" s="36">
        <v>7.89</v>
      </c>
      <c r="P149" s="36">
        <v>3.0499928315412177</v>
      </c>
      <c r="Q149" s="37">
        <v>2.73</v>
      </c>
      <c r="R149" s="35">
        <v>2.14</v>
      </c>
      <c r="S149" s="36">
        <v>10.29</v>
      </c>
      <c r="T149" s="36">
        <v>5.5973869346733691</v>
      </c>
      <c r="U149" s="37">
        <v>5.4</v>
      </c>
      <c r="V149" s="35">
        <v>3.55</v>
      </c>
      <c r="W149" s="36">
        <v>14.41</v>
      </c>
      <c r="X149" s="36">
        <v>8.8397287390029167</v>
      </c>
      <c r="Y149" s="37">
        <v>8.6350000000000016</v>
      </c>
      <c r="Z149" s="35">
        <v>6.58</v>
      </c>
      <c r="AA149" s="36">
        <v>17.98</v>
      </c>
      <c r="AB149" s="36">
        <v>13.000222222222211</v>
      </c>
      <c r="AC149" s="37">
        <v>12.98</v>
      </c>
      <c r="AD149" s="35">
        <v>6.83</v>
      </c>
      <c r="AE149" s="36">
        <v>18.3</v>
      </c>
      <c r="AF149" s="36">
        <v>12.329634146341462</v>
      </c>
      <c r="AG149" s="37">
        <v>12.12</v>
      </c>
      <c r="AH149" s="35">
        <v>0.45</v>
      </c>
      <c r="AI149" s="36">
        <v>14.9</v>
      </c>
      <c r="AJ149" s="36">
        <v>7.9274726840854992</v>
      </c>
      <c r="AK149" s="37">
        <v>7.74</v>
      </c>
      <c r="AL149" s="35">
        <v>0.14000000000000001</v>
      </c>
      <c r="AM149" s="36">
        <v>11.06</v>
      </c>
      <c r="AN149" s="36">
        <v>5.1318257261410709</v>
      </c>
      <c r="AO149" s="37">
        <v>5.29</v>
      </c>
      <c r="AP149" s="32"/>
      <c r="AQ149" s="33"/>
      <c r="AR149" s="33"/>
      <c r="AS149" s="34"/>
      <c r="AT149" s="32"/>
      <c r="AU149" s="33"/>
      <c r="AV149" s="33"/>
      <c r="AW149" s="34"/>
      <c r="AY149" s="84" t="s">
        <v>689</v>
      </c>
      <c r="AZ149" s="84"/>
      <c r="BA149" s="84"/>
      <c r="BB149" s="84"/>
    </row>
    <row r="150" spans="1:58" ht="12" x14ac:dyDescent="0.3">
      <c r="A150" s="31">
        <v>2019</v>
      </c>
      <c r="B150" s="32"/>
      <c r="C150" s="33"/>
      <c r="D150" s="33"/>
      <c r="E150" s="34"/>
      <c r="F150" s="32"/>
      <c r="G150" s="33"/>
      <c r="H150" s="33"/>
      <c r="I150" s="34"/>
      <c r="J150" s="32"/>
      <c r="K150" s="33"/>
      <c r="L150" s="33"/>
      <c r="M150" s="34"/>
      <c r="N150" s="35"/>
      <c r="O150" s="36"/>
      <c r="P150" s="36"/>
      <c r="Q150" s="37"/>
      <c r="R150" s="35">
        <v>1.4390000000000001</v>
      </c>
      <c r="S150" s="36">
        <v>9.9649999999999999</v>
      </c>
      <c r="T150" s="36">
        <v>5.4702183908046011</v>
      </c>
      <c r="U150" s="37">
        <v>5.2439999999999998</v>
      </c>
      <c r="V150" s="32">
        <v>3.2610000000000001</v>
      </c>
      <c r="W150" s="33">
        <v>13.365</v>
      </c>
      <c r="X150" s="33">
        <v>7.5990916666666735</v>
      </c>
      <c r="Y150" s="34">
        <v>7.4809999999999999</v>
      </c>
      <c r="Z150" s="32">
        <v>6.5730000000000004</v>
      </c>
      <c r="AA150" s="33">
        <v>18.045000000000002</v>
      </c>
      <c r="AB150" s="33">
        <v>12.1160766129032</v>
      </c>
      <c r="AC150" s="34">
        <v>12.11</v>
      </c>
      <c r="AD150" s="32">
        <v>8.1820000000000004</v>
      </c>
      <c r="AE150" s="33">
        <v>18.710999999999999</v>
      </c>
      <c r="AF150" s="33">
        <v>13.106422043010715</v>
      </c>
      <c r="AG150" s="34">
        <v>12.882999999999999</v>
      </c>
      <c r="AH150" s="32">
        <v>2.6240000000000001</v>
      </c>
      <c r="AI150" s="33">
        <v>16.998999999999999</v>
      </c>
      <c r="AJ150" s="33">
        <v>10.0257611111111</v>
      </c>
      <c r="AK150" s="34">
        <v>9.8659999999999997</v>
      </c>
      <c r="AL150" s="107"/>
      <c r="AM150" s="33">
        <v>8.8789999999999996</v>
      </c>
      <c r="AN150" s="33">
        <v>3.1193010752688286</v>
      </c>
      <c r="AO150" s="34">
        <v>3.2610000000000001</v>
      </c>
      <c r="AP150" s="32"/>
      <c r="AQ150" s="33"/>
      <c r="AR150" s="33"/>
      <c r="AS150" s="34"/>
      <c r="AT150" s="32"/>
      <c r="AU150" s="33"/>
      <c r="AV150" s="33"/>
      <c r="AW150" s="34"/>
      <c r="AY150" s="78" t="s">
        <v>418</v>
      </c>
      <c r="AZ150" s="379" t="s">
        <v>269</v>
      </c>
      <c r="BA150" s="374"/>
      <c r="BB150" s="375"/>
      <c r="BC150" s="354" t="s">
        <v>680</v>
      </c>
      <c r="BD150" s="355"/>
      <c r="BE150" s="355"/>
      <c r="BF150" s="356"/>
    </row>
    <row r="151" spans="1:58" s="84" customFormat="1" x14ac:dyDescent="0.25">
      <c r="A151" s="51">
        <v>2020</v>
      </c>
      <c r="B151" s="50"/>
      <c r="C151" s="44"/>
      <c r="D151" s="44"/>
      <c r="E151" s="52"/>
      <c r="F151" s="50"/>
      <c r="G151" s="44"/>
      <c r="H151" s="44"/>
      <c r="I151" s="52"/>
      <c r="J151" s="50"/>
      <c r="K151" s="44"/>
      <c r="L151" s="44"/>
      <c r="M151" s="52"/>
      <c r="N151" s="50"/>
      <c r="O151" s="44"/>
      <c r="P151" s="44"/>
      <c r="Q151" s="52"/>
      <c r="R151" s="50"/>
      <c r="S151" s="44"/>
      <c r="T151" s="44"/>
      <c r="U151" s="52"/>
      <c r="V151" s="41">
        <v>3.9980000000000002</v>
      </c>
      <c r="W151" s="42">
        <v>15.186999999999999</v>
      </c>
      <c r="X151" s="42">
        <v>8.5289195075757629</v>
      </c>
      <c r="Y151" s="43">
        <v>8.1820000000000004</v>
      </c>
      <c r="Z151" s="41">
        <v>5.5519999999999996</v>
      </c>
      <c r="AA151" s="42">
        <v>18.995999999999999</v>
      </c>
      <c r="AB151" s="42">
        <v>11.416924479166655</v>
      </c>
      <c r="AC151" s="43">
        <v>11.528</v>
      </c>
      <c r="AD151" s="50">
        <v>8.8789999999999996</v>
      </c>
      <c r="AE151" s="44">
        <v>19.661999999999999</v>
      </c>
      <c r="AF151" s="44">
        <v>13.837671370967715</v>
      </c>
      <c r="AG151" s="52">
        <v>13.461</v>
      </c>
      <c r="AH151" s="50">
        <v>4.9340000000000002</v>
      </c>
      <c r="AI151" s="44">
        <v>17.283999999999999</v>
      </c>
      <c r="AJ151" s="44">
        <v>10.029262499999968</v>
      </c>
      <c r="AK151" s="52">
        <v>9.6690000000000005</v>
      </c>
      <c r="AL151" s="50">
        <v>0.121</v>
      </c>
      <c r="AM151" s="44">
        <v>11.528</v>
      </c>
      <c r="AN151" s="44">
        <v>5.554102822580619</v>
      </c>
      <c r="AO151" s="52">
        <v>5.5519999999999996</v>
      </c>
      <c r="AP151" s="50"/>
      <c r="AQ151" s="44"/>
      <c r="AR151" s="44"/>
      <c r="AS151" s="52"/>
      <c r="AT151" s="50"/>
      <c r="AU151" s="44"/>
      <c r="AV151" s="44"/>
      <c r="AW151" s="52"/>
      <c r="AY151" s="100" t="s">
        <v>4</v>
      </c>
      <c r="AZ151" s="105" t="s">
        <v>5</v>
      </c>
      <c r="BA151" s="105" t="s">
        <v>100</v>
      </c>
      <c r="BB151" s="376" t="s">
        <v>240</v>
      </c>
      <c r="BC151" s="359" t="s">
        <v>681</v>
      </c>
      <c r="BD151" s="349" t="s">
        <v>688</v>
      </c>
      <c r="BE151" s="358" t="s">
        <v>682</v>
      </c>
      <c r="BF151" s="350" t="s">
        <v>687</v>
      </c>
    </row>
    <row r="152" spans="1:58" s="84" customFormat="1" x14ac:dyDescent="0.25">
      <c r="A152" s="51">
        <v>2021</v>
      </c>
      <c r="B152" s="50"/>
      <c r="C152" s="44"/>
      <c r="D152" s="44"/>
      <c r="E152" s="52"/>
      <c r="F152" s="50"/>
      <c r="G152" s="44"/>
      <c r="H152" s="44"/>
      <c r="I152" s="52"/>
      <c r="J152" s="50"/>
      <c r="K152" s="44"/>
      <c r="L152" s="44"/>
      <c r="M152" s="52"/>
      <c r="N152" s="50"/>
      <c r="O152" s="44"/>
      <c r="P152" s="44"/>
      <c r="Q152" s="52"/>
      <c r="R152" s="41"/>
      <c r="S152" s="42"/>
      <c r="T152" s="42"/>
      <c r="U152" s="43"/>
      <c r="V152" s="50"/>
      <c r="W152" s="44"/>
      <c r="X152" s="44"/>
      <c r="Y152" s="52"/>
      <c r="Z152" s="50"/>
      <c r="AA152" s="44"/>
      <c r="AB152" s="44"/>
      <c r="AC152" s="52"/>
      <c r="AD152" s="50"/>
      <c r="AE152" s="44"/>
      <c r="AF152" s="44"/>
      <c r="AG152" s="52"/>
      <c r="AH152" s="50">
        <v>2.9430000000000001</v>
      </c>
      <c r="AI152" s="44">
        <v>16.617999999999999</v>
      </c>
      <c r="AJ152" s="44">
        <v>9.9031340277777726</v>
      </c>
      <c r="AK152" s="52">
        <v>9.5709999999999997</v>
      </c>
      <c r="AL152" s="50">
        <v>1.764</v>
      </c>
      <c r="AM152" s="44">
        <v>10.944000000000001</v>
      </c>
      <c r="AN152" s="44">
        <v>5.4883534946236461</v>
      </c>
      <c r="AO152" s="52">
        <v>5.141</v>
      </c>
      <c r="AP152" s="50"/>
      <c r="AQ152" s="44"/>
      <c r="AR152" s="44"/>
      <c r="AS152" s="52"/>
      <c r="AT152" s="50"/>
      <c r="AU152" s="44"/>
      <c r="AV152" s="44"/>
      <c r="AW152" s="52"/>
    </row>
    <row r="153" spans="1:58" s="84" customFormat="1" x14ac:dyDescent="0.25">
      <c r="A153" s="368" t="s">
        <v>4</v>
      </c>
      <c r="B153" s="369">
        <f>MIN(B7:B152)</f>
        <v>-5.8999999999999997E-2</v>
      </c>
      <c r="C153" s="369">
        <f t="shared" ref="C153:AW153" si="0">MIN(C7:C152)</f>
        <v>0.01</v>
      </c>
      <c r="D153" s="369">
        <f t="shared" si="0"/>
        <v>-0.40067069892473439</v>
      </c>
      <c r="E153" s="369">
        <f t="shared" si="0"/>
        <v>-0.32500000000000001</v>
      </c>
      <c r="F153" s="369">
        <f t="shared" si="0"/>
        <v>-0.32500000000000001</v>
      </c>
      <c r="G153" s="369">
        <f t="shared" si="0"/>
        <v>-0.10199999999999999</v>
      </c>
      <c r="H153" s="369">
        <f t="shared" si="0"/>
        <v>-0.22900694444444489</v>
      </c>
      <c r="I153" s="369">
        <f t="shared" si="0"/>
        <v>-0.21299999999999999</v>
      </c>
      <c r="J153" s="369">
        <f t="shared" si="0"/>
        <v>-0.66200000000000003</v>
      </c>
      <c r="K153" s="369">
        <f t="shared" si="0"/>
        <v>1.6559999999999999</v>
      </c>
      <c r="L153" s="369">
        <f t="shared" si="0"/>
        <v>-0.1582614247311819</v>
      </c>
      <c r="M153" s="369">
        <f t="shared" si="0"/>
        <v>-0.21299999999999999</v>
      </c>
      <c r="N153" s="369">
        <f t="shared" si="0"/>
        <v>-0.77400000000000002</v>
      </c>
      <c r="O153" s="369">
        <f t="shared" si="0"/>
        <v>4.6230000000000002</v>
      </c>
      <c r="P153" s="369">
        <f t="shared" si="0"/>
        <v>1.5311857638888886</v>
      </c>
      <c r="Q153" s="369">
        <f t="shared" si="0"/>
        <v>0.89300000000000002</v>
      </c>
      <c r="R153" s="369">
        <f t="shared" si="0"/>
        <v>-0.10100000000000001</v>
      </c>
      <c r="S153" s="369">
        <f t="shared" si="0"/>
        <v>7.4811111111111126</v>
      </c>
      <c r="T153" s="369">
        <f t="shared" si="0"/>
        <v>3.3780091666666694</v>
      </c>
      <c r="U153" s="369">
        <f t="shared" si="0"/>
        <v>3.1419999999999999</v>
      </c>
      <c r="V153" s="369">
        <f t="shared" si="0"/>
        <v>1.8720000000000001</v>
      </c>
      <c r="W153" s="369">
        <f t="shared" si="0"/>
        <v>9.3079999999999998</v>
      </c>
      <c r="X153" s="369">
        <f t="shared" si="0"/>
        <v>5.1147663811067376</v>
      </c>
      <c r="Y153" s="369">
        <f t="shared" si="0"/>
        <v>4.8049999999999997</v>
      </c>
      <c r="Z153" s="369">
        <f t="shared" si="0"/>
        <v>2.1949999999999998</v>
      </c>
      <c r="AA153" s="369">
        <f t="shared" si="0"/>
        <v>12.944000000000001</v>
      </c>
      <c r="AB153" s="369">
        <f t="shared" si="0"/>
        <v>7.8696653225806488</v>
      </c>
      <c r="AC153" s="369">
        <f t="shared" si="0"/>
        <v>7.6449999999999996</v>
      </c>
      <c r="AD153" s="369">
        <f t="shared" si="0"/>
        <v>3.9980000000000002</v>
      </c>
      <c r="AE153" s="369">
        <f t="shared" si="0"/>
        <v>12.34</v>
      </c>
      <c r="AF153" s="369">
        <f t="shared" si="0"/>
        <v>7.6901095430107542</v>
      </c>
      <c r="AG153" s="369">
        <f t="shared" si="0"/>
        <v>7.444</v>
      </c>
      <c r="AH153" s="369">
        <f t="shared" si="0"/>
        <v>0.28999999999999998</v>
      </c>
      <c r="AI153" s="369">
        <f t="shared" si="0"/>
        <v>10.614000000000001</v>
      </c>
      <c r="AJ153" s="369">
        <f t="shared" si="0"/>
        <v>5.087939944134078</v>
      </c>
      <c r="AK153" s="369">
        <f t="shared" si="0"/>
        <v>4.9249999999999998</v>
      </c>
      <c r="AL153" s="369">
        <f t="shared" si="0"/>
        <v>-0.54900000000000004</v>
      </c>
      <c r="AM153" s="369">
        <f t="shared" si="0"/>
        <v>4.83</v>
      </c>
      <c r="AN153" s="369">
        <f t="shared" si="0"/>
        <v>2.1146802325581397</v>
      </c>
      <c r="AO153" s="369">
        <f t="shared" si="0"/>
        <v>1.98</v>
      </c>
      <c r="AP153" s="369">
        <f t="shared" si="0"/>
        <v>-0.437</v>
      </c>
      <c r="AQ153" s="369">
        <f t="shared" si="0"/>
        <v>2.1949999999999998</v>
      </c>
      <c r="AR153" s="369">
        <f t="shared" si="0"/>
        <v>-0.12283088235294146</v>
      </c>
      <c r="AS153" s="369">
        <f t="shared" si="0"/>
        <v>-0.17050000000000001</v>
      </c>
      <c r="AT153" s="369">
        <f t="shared" si="0"/>
        <v>-5.8999999999999997E-2</v>
      </c>
      <c r="AU153" s="369">
        <f t="shared" si="0"/>
        <v>0.23200000000000001</v>
      </c>
      <c r="AV153" s="369">
        <f t="shared" si="0"/>
        <v>-0.25361290322580604</v>
      </c>
      <c r="AW153" s="369">
        <f t="shared" si="0"/>
        <v>-0.21299999999999999</v>
      </c>
      <c r="AY153" s="377">
        <f>MIN(N153,R153,V153,Z153,AD153,AH153,AL153)</f>
        <v>-0.77400000000000002</v>
      </c>
      <c r="AZ153" s="101">
        <f>MIN(O153,S153,W153,AA153,AE153,AI153,AM153)</f>
        <v>4.6230000000000002</v>
      </c>
      <c r="BA153" s="101">
        <f>MIN(P153,T153,X153,AB153,AF153,AJ153,AN153)</f>
        <v>1.5311857638888886</v>
      </c>
      <c r="BB153" s="378">
        <f>MIN(Q153,U153,Y153,AC153,AG153,AK153,AO153)</f>
        <v>0.89300000000000002</v>
      </c>
      <c r="BC153" s="360">
        <f>MAX(AA153,AE153)</f>
        <v>12.944000000000001</v>
      </c>
      <c r="BD153" s="349" t="s">
        <v>684</v>
      </c>
      <c r="BE153" s="361">
        <f>MAX(Z153, AD153)</f>
        <v>3.9980000000000002</v>
      </c>
      <c r="BF153" s="350" t="s">
        <v>686</v>
      </c>
    </row>
    <row r="154" spans="1:58" s="105" customFormat="1" x14ac:dyDescent="0.25">
      <c r="A154" s="370" t="s">
        <v>5</v>
      </c>
      <c r="B154" s="371">
        <f>MAX(B7:B152)</f>
        <v>0.45300000000000001</v>
      </c>
      <c r="C154" s="371">
        <f t="shared" ref="C154:AW154" si="1">MAX(C7:C152)</f>
        <v>2.1280000000000001</v>
      </c>
      <c r="D154" s="371">
        <f t="shared" si="1"/>
        <v>1.0824502688172049</v>
      </c>
      <c r="E154" s="371">
        <f t="shared" si="1"/>
        <v>1.208</v>
      </c>
      <c r="F154" s="371">
        <f t="shared" si="1"/>
        <v>0.34300000000000003</v>
      </c>
      <c r="G154" s="371">
        <f t="shared" si="1"/>
        <v>2.69</v>
      </c>
      <c r="H154" s="371">
        <f t="shared" si="1"/>
        <v>0.70246913580247328</v>
      </c>
      <c r="I154" s="371">
        <f t="shared" si="1"/>
        <v>0.64600000000000002</v>
      </c>
      <c r="J154" s="371">
        <f t="shared" si="1"/>
        <v>0.56299999999999994</v>
      </c>
      <c r="K154" s="371">
        <f t="shared" si="1"/>
        <v>7.3810000000000002</v>
      </c>
      <c r="L154" s="371">
        <f t="shared" si="1"/>
        <v>2.6097986111111147</v>
      </c>
      <c r="M154" s="371">
        <f t="shared" si="1"/>
        <v>2.1949999999999998</v>
      </c>
      <c r="N154" s="371">
        <f t="shared" si="1"/>
        <v>2.73</v>
      </c>
      <c r="O154" s="371">
        <f t="shared" si="1"/>
        <v>11.722</v>
      </c>
      <c r="P154" s="371">
        <f t="shared" si="1"/>
        <v>5.7326874999999973</v>
      </c>
      <c r="Q154" s="371">
        <f t="shared" si="1"/>
        <v>5.2955000000000005</v>
      </c>
      <c r="R154" s="371">
        <f t="shared" si="1"/>
        <v>3.8929999999999998</v>
      </c>
      <c r="S154" s="371">
        <f t="shared" si="1"/>
        <v>12.787000000000001</v>
      </c>
      <c r="T154" s="371">
        <f t="shared" si="1"/>
        <v>6.3535347222222356</v>
      </c>
      <c r="U154" s="371">
        <f t="shared" si="1"/>
        <v>6.0640000000000001</v>
      </c>
      <c r="V154" s="371">
        <f t="shared" si="1"/>
        <v>7.8949999999999996</v>
      </c>
      <c r="W154" s="371">
        <f t="shared" si="1"/>
        <v>19.853000000000002</v>
      </c>
      <c r="X154" s="371">
        <f t="shared" si="1"/>
        <v>13.055493055555559</v>
      </c>
      <c r="Y154" s="371">
        <f t="shared" si="1"/>
        <v>12.883500000000002</v>
      </c>
      <c r="Z154" s="371">
        <f t="shared" si="1"/>
        <v>11.625</v>
      </c>
      <c r="AA154" s="371">
        <f t="shared" si="1"/>
        <v>21.378</v>
      </c>
      <c r="AB154" s="371">
        <f t="shared" si="1"/>
        <v>14.749443627450974</v>
      </c>
      <c r="AC154" s="371">
        <f t="shared" si="1"/>
        <v>14.59</v>
      </c>
      <c r="AD154" s="371">
        <f t="shared" si="1"/>
        <v>10.161</v>
      </c>
      <c r="AE154" s="371">
        <f t="shared" si="1"/>
        <v>21.282</v>
      </c>
      <c r="AF154" s="371">
        <f t="shared" si="1"/>
        <v>13.837671370967715</v>
      </c>
      <c r="AG154" s="371">
        <f t="shared" si="1"/>
        <v>13.461</v>
      </c>
      <c r="AH154" s="371">
        <f t="shared" si="1"/>
        <v>8.7789999999999999</v>
      </c>
      <c r="AI154" s="371">
        <f t="shared" si="1"/>
        <v>19.472000000000001</v>
      </c>
      <c r="AJ154" s="371">
        <f t="shared" si="1"/>
        <v>13.310363095238095</v>
      </c>
      <c r="AK154" s="371">
        <f t="shared" si="1"/>
        <v>13.461</v>
      </c>
      <c r="AL154" s="371">
        <f t="shared" si="1"/>
        <v>3.7879999999999998</v>
      </c>
      <c r="AM154" s="371">
        <f t="shared" si="1"/>
        <v>14.666</v>
      </c>
      <c r="AN154" s="371">
        <f t="shared" si="1"/>
        <v>7.3234916666666843</v>
      </c>
      <c r="AO154" s="371">
        <f t="shared" si="1"/>
        <v>7.5819999999999999</v>
      </c>
      <c r="AP154" s="371">
        <f t="shared" si="1"/>
        <v>1.548</v>
      </c>
      <c r="AQ154" s="371">
        <f t="shared" si="1"/>
        <v>19.28</v>
      </c>
      <c r="AR154" s="371">
        <f t="shared" si="1"/>
        <v>3.6811953124999977</v>
      </c>
      <c r="AS154" s="371">
        <f t="shared" si="1"/>
        <v>3.5779999999999998</v>
      </c>
      <c r="AT154" s="371">
        <f t="shared" si="1"/>
        <v>0.56299999999999994</v>
      </c>
      <c r="AU154" s="371">
        <f t="shared" si="1"/>
        <v>2.5299999999999998</v>
      </c>
      <c r="AV154" s="371">
        <f t="shared" si="1"/>
        <v>0.7859482526881727</v>
      </c>
      <c r="AW154" s="371">
        <f t="shared" si="1"/>
        <v>0.78400000000000003</v>
      </c>
      <c r="AY154" s="377">
        <f>MAX(N154,R154,V154,Z154,AD154,AH154,AL154)</f>
        <v>11.625</v>
      </c>
      <c r="AZ154" s="101">
        <f>MAX(O154,S154,W154,AA154,AE154,AI154,AM154)</f>
        <v>21.378</v>
      </c>
      <c r="BA154" s="101">
        <f>MAX(P154,T154,X154,AB154,AF154,AJ154,AN154)</f>
        <v>14.749443627450974</v>
      </c>
      <c r="BB154" s="378">
        <f>MAX(Q154,U154,Y154,AC154,AG154,AK154,AO154)</f>
        <v>14.59</v>
      </c>
      <c r="BC154" s="362">
        <f>MAX(AA154,AE154)</f>
        <v>21.378</v>
      </c>
      <c r="BD154" s="363" t="s">
        <v>685</v>
      </c>
      <c r="BE154" s="364">
        <f>MAX(Z154, AD154)</f>
        <v>11.625</v>
      </c>
      <c r="BF154" s="351" t="s">
        <v>683</v>
      </c>
    </row>
    <row r="155" spans="1:58" s="84" customFormat="1" ht="12" x14ac:dyDescent="0.3">
      <c r="A155" s="346" t="s">
        <v>270</v>
      </c>
      <c r="B155" s="101"/>
      <c r="C155" s="101"/>
      <c r="D155" s="101"/>
      <c r="E155" s="101"/>
      <c r="F155" s="101"/>
      <c r="G155" s="101"/>
      <c r="H155" s="101"/>
      <c r="I155" s="101"/>
      <c r="J155" s="101"/>
      <c r="K155" s="101"/>
      <c r="L155" s="101"/>
      <c r="M155" s="101"/>
      <c r="N155" s="102"/>
      <c r="O155" s="102"/>
      <c r="P155" s="102"/>
      <c r="Q155" s="102"/>
      <c r="R155" s="102"/>
      <c r="S155" s="102"/>
      <c r="T155" s="102"/>
      <c r="U155" s="102"/>
      <c r="V155" s="101"/>
      <c r="W155" s="101"/>
      <c r="X155" s="101"/>
      <c r="Y155" s="101"/>
      <c r="Z155" s="102"/>
      <c r="AA155" s="102"/>
      <c r="AB155" s="102"/>
      <c r="AC155" s="102"/>
      <c r="AD155" s="101">
        <f>MAX(AD7:AD72, AD76:AD151)</f>
        <v>9.4719999999999995</v>
      </c>
      <c r="AE155" s="101"/>
      <c r="AF155" s="101"/>
      <c r="AG155" s="101"/>
      <c r="AH155" s="101"/>
      <c r="AI155" s="101"/>
      <c r="AJ155" s="101"/>
      <c r="AK155" s="101"/>
      <c r="AL155" s="102"/>
      <c r="AM155" s="102"/>
      <c r="AN155" s="102"/>
      <c r="AO155" s="102"/>
      <c r="AP155" s="103"/>
      <c r="AQ155" s="102"/>
      <c r="AR155" s="102"/>
      <c r="AS155" s="102"/>
      <c r="AT155" s="101"/>
      <c r="AU155" s="101"/>
      <c r="AV155" s="101"/>
      <c r="AW155" s="104"/>
      <c r="BE155" s="365">
        <f>MAX(Z155, AD155)</f>
        <v>9.4719999999999995</v>
      </c>
      <c r="BF155" s="366" t="s">
        <v>696</v>
      </c>
    </row>
    <row r="156" spans="1:58" x14ac:dyDescent="0.25">
      <c r="A156" s="115" t="s">
        <v>138</v>
      </c>
      <c r="B156" s="29"/>
      <c r="C156" s="29"/>
      <c r="D156" s="29"/>
      <c r="E156" s="29"/>
      <c r="F156" s="29"/>
      <c r="G156" s="29"/>
      <c r="H156" s="29"/>
      <c r="I156" s="29"/>
      <c r="J156" s="38"/>
      <c r="K156" s="38"/>
      <c r="L156" s="38"/>
      <c r="M156" s="38"/>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38"/>
      <c r="AQ156" s="38"/>
      <c r="AR156" s="38"/>
      <c r="AS156" s="38"/>
      <c r="AT156" s="29"/>
      <c r="AU156" s="29"/>
      <c r="AV156" s="29"/>
      <c r="AW156" s="30"/>
    </row>
    <row r="157" spans="1:58" x14ac:dyDescent="0.25">
      <c r="A157" s="31">
        <v>2011</v>
      </c>
      <c r="B157" s="32"/>
      <c r="C157" s="33"/>
      <c r="D157" s="33"/>
      <c r="E157" s="34"/>
      <c r="F157" s="32"/>
      <c r="G157" s="33"/>
      <c r="H157" s="33"/>
      <c r="I157" s="34"/>
      <c r="J157" s="35"/>
      <c r="K157" s="36"/>
      <c r="L157" s="36"/>
      <c r="M157" s="37"/>
      <c r="N157" s="35">
        <v>0.121</v>
      </c>
      <c r="O157" s="36">
        <v>6.1660000000000004</v>
      </c>
      <c r="P157" s="36">
        <v>1.5917817028985513</v>
      </c>
      <c r="Q157" s="37">
        <v>1.2210000000000001</v>
      </c>
      <c r="R157" s="32">
        <v>0.23200000000000001</v>
      </c>
      <c r="S157" s="33">
        <v>7.9829999999999997</v>
      </c>
      <c r="T157" s="33">
        <v>3.1867513440860096</v>
      </c>
      <c r="U157" s="34">
        <v>2.8370000000000002</v>
      </c>
      <c r="V157" s="32">
        <v>1.6559999999999999</v>
      </c>
      <c r="W157" s="33">
        <v>9.5709999999999997</v>
      </c>
      <c r="X157" s="33">
        <v>4.691972916666665</v>
      </c>
      <c r="Y157" s="34">
        <v>4.2069999999999999</v>
      </c>
      <c r="Z157" s="352">
        <v>3.1549999999999998</v>
      </c>
      <c r="AA157" s="33">
        <v>15.090999999999999</v>
      </c>
      <c r="AB157" s="33">
        <v>8.4457767316745027</v>
      </c>
      <c r="AC157" s="34">
        <v>7.9829999999999997</v>
      </c>
      <c r="AD157" s="32">
        <v>6.37</v>
      </c>
      <c r="AE157" s="33">
        <v>15.76</v>
      </c>
      <c r="AF157" s="33">
        <v>10.05518413978491</v>
      </c>
      <c r="AG157" s="34">
        <v>9.5709999999999997</v>
      </c>
      <c r="AH157" s="32">
        <v>5.0369999999999999</v>
      </c>
      <c r="AI157" s="33">
        <v>13.365</v>
      </c>
      <c r="AJ157" s="33">
        <v>8.5385777777777712</v>
      </c>
      <c r="AK157" s="34">
        <v>8.1820000000000004</v>
      </c>
      <c r="AL157" s="32">
        <v>0.67400000000000004</v>
      </c>
      <c r="AM157" s="33">
        <v>11.334</v>
      </c>
      <c r="AN157" s="33">
        <v>4.7640268817204072</v>
      </c>
      <c r="AO157" s="34">
        <v>4.7270000000000003</v>
      </c>
      <c r="AP157" s="35">
        <v>0.34300000000000003</v>
      </c>
      <c r="AQ157" s="36">
        <v>3.472</v>
      </c>
      <c r="AR157" s="36">
        <v>1.2855267857142829</v>
      </c>
      <c r="AS157" s="37">
        <v>1.1120000000000001</v>
      </c>
      <c r="AT157" s="32"/>
      <c r="AU157" s="33"/>
      <c r="AV157" s="33"/>
      <c r="AW157" s="34"/>
    </row>
    <row r="158" spans="1:58" x14ac:dyDescent="0.25">
      <c r="A158" s="31">
        <v>2012</v>
      </c>
      <c r="B158" s="32"/>
      <c r="C158" s="33"/>
      <c r="D158" s="33"/>
      <c r="E158" s="34"/>
      <c r="F158" s="32"/>
      <c r="G158" s="33"/>
      <c r="H158" s="33"/>
      <c r="I158" s="34"/>
      <c r="J158" s="35"/>
      <c r="K158" s="36"/>
      <c r="L158" s="36"/>
      <c r="M158" s="37"/>
      <c r="N158" s="35"/>
      <c r="O158" s="36"/>
      <c r="P158" s="36"/>
      <c r="Q158" s="37"/>
      <c r="R158" s="32"/>
      <c r="S158" s="33"/>
      <c r="T158" s="33"/>
      <c r="U158" s="34"/>
      <c r="V158" s="32"/>
      <c r="W158" s="33"/>
      <c r="X158" s="33"/>
      <c r="Y158" s="34"/>
      <c r="Z158" s="32">
        <v>4.6619999999999999</v>
      </c>
      <c r="AA158" s="33">
        <v>16.344000000000001</v>
      </c>
      <c r="AB158" s="33">
        <v>10.201752688172048</v>
      </c>
      <c r="AC158" s="34">
        <v>9.8539999999999992</v>
      </c>
      <c r="AD158" s="32">
        <v>5.8979999999999997</v>
      </c>
      <c r="AE158" s="33">
        <v>16.177</v>
      </c>
      <c r="AF158" s="33">
        <v>10.23360584677423</v>
      </c>
      <c r="AG158" s="34">
        <v>9.8539999999999992</v>
      </c>
      <c r="AH158" s="32">
        <v>4.5579999999999998</v>
      </c>
      <c r="AI158" s="33">
        <v>13.762</v>
      </c>
      <c r="AJ158" s="33">
        <v>8.0120520833333266</v>
      </c>
      <c r="AK158" s="34">
        <v>7.5439999999999996</v>
      </c>
      <c r="AL158" s="35">
        <v>0.439</v>
      </c>
      <c r="AM158" s="36">
        <v>11.492000000000001</v>
      </c>
      <c r="AN158" s="36">
        <v>4.1261781250000604</v>
      </c>
      <c r="AO158" s="37">
        <v>3.722</v>
      </c>
      <c r="AP158" s="32">
        <v>7.9000000000000001E-2</v>
      </c>
      <c r="AQ158" s="33">
        <v>5.5650000000000004</v>
      </c>
      <c r="AR158" s="33">
        <v>1.5492920138888966</v>
      </c>
      <c r="AS158" s="34">
        <v>1.3979999999999999</v>
      </c>
      <c r="AT158" s="32">
        <v>5.0999999999999997E-2</v>
      </c>
      <c r="AU158" s="33">
        <v>2.101</v>
      </c>
      <c r="AV158" s="33">
        <v>0.43639381720429371</v>
      </c>
      <c r="AW158" s="34">
        <v>0.35599999999999998</v>
      </c>
    </row>
    <row r="159" spans="1:58" x14ac:dyDescent="0.25">
      <c r="A159" s="31">
        <v>2013</v>
      </c>
      <c r="B159" s="32">
        <v>5.0999999999999997E-2</v>
      </c>
      <c r="C159" s="33">
        <v>1.8320000000000001</v>
      </c>
      <c r="D159" s="33">
        <v>0.30816229838710069</v>
      </c>
      <c r="E159" s="34">
        <v>0.19</v>
      </c>
      <c r="F159" s="32">
        <v>2.4E-2</v>
      </c>
      <c r="G159" s="33">
        <v>2.262</v>
      </c>
      <c r="H159" s="33">
        <v>0.41082477678571377</v>
      </c>
      <c r="I159" s="34">
        <v>0.218</v>
      </c>
      <c r="J159" s="32">
        <v>-4.0000000000000001E-3</v>
      </c>
      <c r="K159" s="33">
        <v>5.8719999999999999</v>
      </c>
      <c r="L159" s="33">
        <v>0.7132211021505257</v>
      </c>
      <c r="M159" s="34">
        <v>0.32900000000000001</v>
      </c>
      <c r="N159" s="32">
        <v>2.4E-2</v>
      </c>
      <c r="O159" s="33">
        <v>8.4939999999999998</v>
      </c>
      <c r="P159" s="33">
        <v>2.1549420138888853</v>
      </c>
      <c r="Q159" s="34">
        <v>1.643</v>
      </c>
      <c r="R159" s="32">
        <v>2.4E-2</v>
      </c>
      <c r="S159" s="33">
        <v>9.1630000000000003</v>
      </c>
      <c r="T159" s="33">
        <v>4.0364469086021675</v>
      </c>
      <c r="U159" s="34">
        <v>3.722</v>
      </c>
      <c r="V159" s="32">
        <v>2.3959999999999999</v>
      </c>
      <c r="W159" s="33">
        <v>16.177</v>
      </c>
      <c r="X159" s="33">
        <v>7.0232884339080472</v>
      </c>
      <c r="Y159" s="34">
        <v>6.6870000000000003</v>
      </c>
      <c r="Z159" s="32">
        <v>6.94</v>
      </c>
      <c r="AA159" s="33">
        <v>17.010999999999999</v>
      </c>
      <c r="AB159" s="33">
        <v>11.195309811827936</v>
      </c>
      <c r="AC159" s="34">
        <v>10.638</v>
      </c>
      <c r="AD159" s="32">
        <v>7.0149999999999997</v>
      </c>
      <c r="AE159" s="33">
        <v>16.295999999999999</v>
      </c>
      <c r="AF159" s="33">
        <v>10.789075940860226</v>
      </c>
      <c r="AG159" s="34">
        <v>10.271000000000001</v>
      </c>
      <c r="AH159" s="32">
        <v>3.5640000000000001</v>
      </c>
      <c r="AI159" s="33">
        <v>15.175000000000001</v>
      </c>
      <c r="AJ159" s="33">
        <v>8.7587211805555292</v>
      </c>
      <c r="AK159" s="34">
        <v>8.7295000000000016</v>
      </c>
      <c r="AL159" s="32">
        <v>0.57699999999999996</v>
      </c>
      <c r="AM159" s="33">
        <v>8.1199999999999992</v>
      </c>
      <c r="AN159" s="33">
        <v>3.2118141801075559</v>
      </c>
      <c r="AO159" s="34">
        <v>2.85</v>
      </c>
      <c r="AP159" s="35"/>
      <c r="AQ159" s="36"/>
      <c r="AR159" s="36"/>
      <c r="AS159" s="37"/>
      <c r="AT159" s="32"/>
      <c r="AU159" s="33"/>
      <c r="AV159" s="33"/>
      <c r="AW159" s="34"/>
    </row>
    <row r="160" spans="1:58" x14ac:dyDescent="0.25">
      <c r="A160" s="31">
        <v>2015</v>
      </c>
      <c r="B160" s="32"/>
      <c r="C160" s="33"/>
      <c r="D160" s="33"/>
      <c r="E160" s="34"/>
      <c r="F160" s="32"/>
      <c r="G160" s="33"/>
      <c r="H160" s="33"/>
      <c r="I160" s="34"/>
      <c r="J160" s="32"/>
      <c r="K160" s="33"/>
      <c r="L160" s="33"/>
      <c r="M160" s="34"/>
      <c r="N160" s="32"/>
      <c r="O160" s="33"/>
      <c r="P160" s="33"/>
      <c r="Q160" s="34"/>
      <c r="R160" s="32"/>
      <c r="S160" s="33"/>
      <c r="T160" s="33"/>
      <c r="U160" s="34"/>
      <c r="V160" s="32"/>
      <c r="W160" s="33"/>
      <c r="X160" s="33"/>
      <c r="Y160" s="34"/>
      <c r="Z160" s="32"/>
      <c r="AA160" s="33"/>
      <c r="AB160" s="33"/>
      <c r="AC160" s="34"/>
      <c r="AD160" s="32">
        <v>6.0640000000000001</v>
      </c>
      <c r="AE160" s="33">
        <v>17.760000000000002</v>
      </c>
      <c r="AF160" s="33">
        <v>10.044551388888888</v>
      </c>
      <c r="AG160" s="34">
        <v>9.3729999999999993</v>
      </c>
      <c r="AH160" s="32">
        <v>3.6829999999999998</v>
      </c>
      <c r="AI160" s="33">
        <v>16.523</v>
      </c>
      <c r="AJ160" s="33">
        <v>8.241762499999993</v>
      </c>
      <c r="AK160" s="34">
        <v>7.5819999999999999</v>
      </c>
      <c r="AL160" s="32">
        <v>3.5779999999999998</v>
      </c>
      <c r="AM160" s="33">
        <v>12.401</v>
      </c>
      <c r="AN160" s="33">
        <v>7.3300562500000099</v>
      </c>
      <c r="AO160" s="34">
        <v>7.1790000000000003</v>
      </c>
      <c r="AP160" s="35"/>
      <c r="AQ160" s="36"/>
      <c r="AR160" s="36"/>
      <c r="AS160" s="37"/>
      <c r="AT160" s="32"/>
      <c r="AU160" s="33"/>
      <c r="AV160" s="33"/>
      <c r="AW160" s="34"/>
    </row>
    <row r="161" spans="1:49" x14ac:dyDescent="0.25">
      <c r="A161" s="31">
        <v>2016</v>
      </c>
      <c r="B161" s="32"/>
      <c r="C161" s="33"/>
      <c r="D161" s="33"/>
      <c r="E161" s="34"/>
      <c r="F161" s="32"/>
      <c r="G161" s="33"/>
      <c r="H161" s="33"/>
      <c r="I161" s="34"/>
      <c r="J161" s="32"/>
      <c r="K161" s="33"/>
      <c r="L161" s="33"/>
      <c r="M161" s="34"/>
      <c r="N161" s="32"/>
      <c r="O161" s="33"/>
      <c r="P161" s="33"/>
      <c r="Q161" s="34"/>
      <c r="R161" s="32"/>
      <c r="S161" s="33"/>
      <c r="T161" s="33"/>
      <c r="U161" s="34"/>
      <c r="V161" s="35">
        <v>3.7879999999999998</v>
      </c>
      <c r="W161" s="36">
        <v>16.236999999999998</v>
      </c>
      <c r="X161" s="36">
        <v>9.5779479166666714</v>
      </c>
      <c r="Y161" s="37">
        <v>9.077</v>
      </c>
      <c r="Z161" s="32">
        <v>4.9340000000000002</v>
      </c>
      <c r="AA161" s="33">
        <v>18.806000000000001</v>
      </c>
      <c r="AB161" s="33">
        <v>10.547464381720401</v>
      </c>
      <c r="AC161" s="34">
        <v>9.7680000000000007</v>
      </c>
      <c r="AD161" s="32">
        <v>5.2439999999999998</v>
      </c>
      <c r="AE161" s="33">
        <v>19.187000000000001</v>
      </c>
      <c r="AF161" s="33">
        <v>10.519620967741904</v>
      </c>
      <c r="AG161" s="34">
        <v>9.7680000000000007</v>
      </c>
      <c r="AH161" s="32">
        <v>2.9430000000000001</v>
      </c>
      <c r="AI161" s="33">
        <v>15.76</v>
      </c>
      <c r="AJ161" s="33">
        <v>7.849963888888893</v>
      </c>
      <c r="AK161" s="34">
        <v>7.1790000000000003</v>
      </c>
      <c r="AL161" s="35">
        <v>2.3029999999999999</v>
      </c>
      <c r="AM161" s="36">
        <v>10.553000000000001</v>
      </c>
      <c r="AN161" s="36">
        <v>5.1412187500000055</v>
      </c>
      <c r="AO161" s="37">
        <v>4.7789999999999999</v>
      </c>
      <c r="AP161" s="35"/>
      <c r="AQ161" s="36"/>
      <c r="AR161" s="36"/>
      <c r="AS161" s="37"/>
      <c r="AT161" s="32"/>
      <c r="AU161" s="33"/>
      <c r="AV161" s="33"/>
      <c r="AW161" s="34"/>
    </row>
    <row r="162" spans="1:49" x14ac:dyDescent="0.25">
      <c r="A162" s="31">
        <v>2017</v>
      </c>
      <c r="B162" s="32"/>
      <c r="C162" s="33"/>
      <c r="D162" s="33"/>
      <c r="E162" s="34"/>
      <c r="F162" s="32"/>
      <c r="G162" s="33"/>
      <c r="H162" s="33"/>
      <c r="I162" s="34"/>
      <c r="J162" s="32"/>
      <c r="K162" s="33"/>
      <c r="L162" s="33"/>
      <c r="M162" s="34"/>
      <c r="N162" s="32"/>
      <c r="O162" s="33"/>
      <c r="P162" s="33"/>
      <c r="Q162" s="34"/>
      <c r="R162" s="32"/>
      <c r="S162" s="33"/>
      <c r="T162" s="33"/>
      <c r="U162" s="34"/>
      <c r="V162" s="32">
        <v>2.1949999999999998</v>
      </c>
      <c r="W162" s="33">
        <v>10.553000000000001</v>
      </c>
      <c r="X162" s="33">
        <v>4.9714104166666466</v>
      </c>
      <c r="Y162" s="34">
        <v>4.5190000000000001</v>
      </c>
      <c r="Z162" s="32">
        <v>4.3109999999999999</v>
      </c>
      <c r="AA162" s="33">
        <v>15.473000000000001</v>
      </c>
      <c r="AB162" s="33">
        <v>9.7519751344085712</v>
      </c>
      <c r="AC162" s="34">
        <v>9.8659999999999997</v>
      </c>
      <c r="AD162" s="32">
        <v>5.3470000000000004</v>
      </c>
      <c r="AE162" s="33">
        <v>15.282</v>
      </c>
      <c r="AF162" s="33">
        <v>9.9518145161289944</v>
      </c>
      <c r="AG162" s="34">
        <v>10.161</v>
      </c>
      <c r="AH162" s="32">
        <v>2.5169999999999999</v>
      </c>
      <c r="AI162" s="33">
        <v>14.613</v>
      </c>
      <c r="AJ162" s="33">
        <v>7.6819083333333626</v>
      </c>
      <c r="AK162" s="34">
        <v>7.5819999999999999</v>
      </c>
      <c r="AL162" s="32">
        <v>0.45300000000000001</v>
      </c>
      <c r="AM162" s="33">
        <v>7.9829999999999997</v>
      </c>
      <c r="AN162" s="33">
        <v>3.1636948924731114</v>
      </c>
      <c r="AO162" s="34">
        <v>2.8370000000000002</v>
      </c>
      <c r="AP162" s="35"/>
      <c r="AQ162" s="36"/>
      <c r="AR162" s="36"/>
      <c r="AS162" s="37"/>
      <c r="AT162" s="32"/>
      <c r="AU162" s="33"/>
      <c r="AV162" s="33"/>
      <c r="AW162" s="34"/>
    </row>
    <row r="163" spans="1:49" x14ac:dyDescent="0.25">
      <c r="A163" s="31">
        <v>2018</v>
      </c>
      <c r="B163" s="32"/>
      <c r="C163" s="33"/>
      <c r="D163" s="33"/>
      <c r="E163" s="34"/>
      <c r="F163" s="32"/>
      <c r="G163" s="33"/>
      <c r="H163" s="33"/>
      <c r="I163" s="34"/>
      <c r="J163" s="32"/>
      <c r="K163" s="33"/>
      <c r="L163" s="33"/>
      <c r="M163" s="34"/>
      <c r="N163" s="32"/>
      <c r="O163" s="33"/>
      <c r="P163" s="33"/>
      <c r="Q163" s="34"/>
      <c r="R163" s="35">
        <v>3.0489999999999999</v>
      </c>
      <c r="S163" s="36">
        <v>9.1760000000000002</v>
      </c>
      <c r="T163" s="36">
        <v>4.721719907407409</v>
      </c>
      <c r="U163" s="37">
        <v>4.3109999999999999</v>
      </c>
      <c r="V163" s="32">
        <v>2.41</v>
      </c>
      <c r="W163" s="33">
        <v>14.038</v>
      </c>
      <c r="X163" s="33">
        <v>6.7836916666666527</v>
      </c>
      <c r="Y163" s="34">
        <v>6.2679999999999998</v>
      </c>
      <c r="Z163" s="32">
        <v>4.8310000000000004</v>
      </c>
      <c r="AA163" s="33">
        <v>17.475000000000001</v>
      </c>
      <c r="AB163" s="33">
        <v>10.996147849462316</v>
      </c>
      <c r="AC163" s="34">
        <v>10.356999999999999</v>
      </c>
      <c r="AD163" s="32">
        <v>5.7569999999999997</v>
      </c>
      <c r="AE163" s="33">
        <v>17.379000000000001</v>
      </c>
      <c r="AF163" s="33">
        <v>10.65453091397846</v>
      </c>
      <c r="AG163" s="34">
        <v>10.063000000000001</v>
      </c>
      <c r="AH163" s="32">
        <v>3.0489999999999999</v>
      </c>
      <c r="AI163" s="33">
        <v>14.613</v>
      </c>
      <c r="AJ163" s="33">
        <v>7.7315125000000045</v>
      </c>
      <c r="AK163" s="34">
        <v>7.3810000000000002</v>
      </c>
      <c r="AL163" s="32">
        <v>0.89300000000000002</v>
      </c>
      <c r="AM163" s="33">
        <v>10.651</v>
      </c>
      <c r="AN163" s="33">
        <v>4.5343467741935353</v>
      </c>
      <c r="AO163" s="34">
        <v>4.415</v>
      </c>
      <c r="AP163" s="32"/>
      <c r="AQ163" s="33"/>
      <c r="AR163" s="33"/>
      <c r="AS163" s="34"/>
      <c r="AT163" s="32"/>
      <c r="AU163" s="33"/>
      <c r="AV163" s="33"/>
      <c r="AW163" s="34"/>
    </row>
    <row r="164" spans="1:49" x14ac:dyDescent="0.25">
      <c r="A164" s="31">
        <v>2020</v>
      </c>
      <c r="B164" s="32"/>
      <c r="C164" s="33"/>
      <c r="D164" s="33"/>
      <c r="E164" s="34"/>
      <c r="F164" s="32"/>
      <c r="G164" s="33"/>
      <c r="H164" s="33"/>
      <c r="I164" s="34"/>
      <c r="J164" s="32"/>
      <c r="K164" s="33"/>
      <c r="L164" s="33"/>
      <c r="M164" s="34"/>
      <c r="N164" s="32"/>
      <c r="O164" s="33"/>
      <c r="P164" s="33"/>
      <c r="Q164" s="34"/>
      <c r="R164" s="32"/>
      <c r="S164" s="33"/>
      <c r="T164" s="33"/>
      <c r="U164" s="34"/>
      <c r="V164" s="35">
        <v>1.8720000000000001</v>
      </c>
      <c r="W164" s="36">
        <v>15.378</v>
      </c>
      <c r="X164" s="36">
        <v>6.6078200757575791</v>
      </c>
      <c r="Y164" s="37">
        <v>6.1660000000000004</v>
      </c>
      <c r="Z164" s="32">
        <v>3.8929999999999998</v>
      </c>
      <c r="AA164" s="33">
        <v>17.094000000000001</v>
      </c>
      <c r="AB164" s="33">
        <v>10.0413333333333</v>
      </c>
      <c r="AC164" s="34">
        <v>9.6690000000000005</v>
      </c>
      <c r="AD164" s="32">
        <v>7.1790000000000003</v>
      </c>
      <c r="AE164" s="33">
        <v>17.094000000000001</v>
      </c>
      <c r="AF164" s="33">
        <v>11.185633736559094</v>
      </c>
      <c r="AG164" s="34">
        <v>10.651</v>
      </c>
      <c r="AH164" s="32">
        <v>3.9980000000000002</v>
      </c>
      <c r="AI164" s="33">
        <v>14.996</v>
      </c>
      <c r="AJ164" s="33">
        <v>8.3387951388888766</v>
      </c>
      <c r="AK164" s="34">
        <v>7.8819999999999997</v>
      </c>
      <c r="AL164" s="32">
        <v>0.56299999999999994</v>
      </c>
      <c r="AM164" s="33">
        <v>10.747999999999999</v>
      </c>
      <c r="AN164" s="33">
        <v>4.7041444892472946</v>
      </c>
      <c r="AO164" s="34">
        <v>4.6230000000000002</v>
      </c>
      <c r="AP164" s="32"/>
      <c r="AQ164" s="33"/>
      <c r="AR164" s="33"/>
      <c r="AS164" s="34"/>
      <c r="AT164" s="32"/>
      <c r="AU164" s="33"/>
      <c r="AV164" s="33"/>
      <c r="AW164" s="34"/>
    </row>
    <row r="165" spans="1:49" x14ac:dyDescent="0.25">
      <c r="A165" s="31">
        <v>2021</v>
      </c>
      <c r="B165" s="32"/>
      <c r="C165" s="33"/>
      <c r="D165" s="33"/>
      <c r="E165" s="34"/>
      <c r="F165" s="32"/>
      <c r="G165" s="33"/>
      <c r="H165" s="33"/>
      <c r="I165" s="34"/>
      <c r="J165" s="32"/>
      <c r="K165" s="33"/>
      <c r="L165" s="33"/>
      <c r="M165" s="34"/>
      <c r="N165" s="32"/>
      <c r="O165" s="33"/>
      <c r="P165" s="33"/>
      <c r="Q165" s="34"/>
      <c r="R165" s="35">
        <v>1.0029999999999999</v>
      </c>
      <c r="S165" s="36">
        <v>10.161</v>
      </c>
      <c r="T165" s="36">
        <v>4.6927896825396926</v>
      </c>
      <c r="U165" s="37">
        <v>4.1020000000000003</v>
      </c>
      <c r="V165" s="32">
        <v>2.73</v>
      </c>
      <c r="W165" s="33">
        <v>17.189</v>
      </c>
      <c r="X165" s="33">
        <v>8.7995041666666509</v>
      </c>
      <c r="Y165" s="34">
        <v>8.4809999999999999</v>
      </c>
      <c r="Z165" s="32">
        <v>7.6820000000000004</v>
      </c>
      <c r="AA165" s="33">
        <v>18.14</v>
      </c>
      <c r="AB165" s="33">
        <v>11.969883736559114</v>
      </c>
      <c r="AC165" s="34">
        <v>11.528</v>
      </c>
      <c r="AD165" s="32">
        <v>5.45</v>
      </c>
      <c r="AE165" s="33">
        <v>18.425999999999998</v>
      </c>
      <c r="AF165" s="33">
        <v>10.994030241935453</v>
      </c>
      <c r="AG165" s="34">
        <v>10.651</v>
      </c>
      <c r="AH165" s="32">
        <v>2.41</v>
      </c>
      <c r="AI165" s="33">
        <v>15.090999999999999</v>
      </c>
      <c r="AJ165" s="33">
        <v>8.0941104166666573</v>
      </c>
      <c r="AK165" s="34">
        <v>7.5819999999999999</v>
      </c>
      <c r="AL165" s="35">
        <v>0.01</v>
      </c>
      <c r="AM165" s="36">
        <v>10.651</v>
      </c>
      <c r="AN165" s="36">
        <v>5.479279513888903</v>
      </c>
      <c r="AO165" s="37">
        <v>5.0369999999999999</v>
      </c>
      <c r="AP165" s="32"/>
      <c r="AQ165" s="33"/>
      <c r="AR165" s="33"/>
      <c r="AS165" s="34"/>
      <c r="AT165" s="32"/>
      <c r="AU165" s="33"/>
      <c r="AV165" s="33"/>
      <c r="AW165" s="34"/>
    </row>
    <row r="166" spans="1:49" x14ac:dyDescent="0.25">
      <c r="A166" s="115" t="s">
        <v>76</v>
      </c>
      <c r="B166" s="29"/>
      <c r="C166" s="29"/>
      <c r="D166" s="29"/>
      <c r="E166" s="29"/>
      <c r="F166" s="29"/>
      <c r="G166" s="29"/>
      <c r="H166" s="29"/>
      <c r="I166" s="29"/>
      <c r="J166" s="38"/>
      <c r="K166" s="38"/>
      <c r="L166" s="38"/>
      <c r="M166" s="38"/>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38"/>
      <c r="AQ166" s="38"/>
      <c r="AR166" s="38"/>
      <c r="AS166" s="38"/>
      <c r="AT166" s="29"/>
      <c r="AU166" s="29"/>
      <c r="AV166" s="29"/>
      <c r="AW166" s="30"/>
    </row>
    <row r="167" spans="1:49" x14ac:dyDescent="0.25">
      <c r="A167" s="31">
        <v>2007</v>
      </c>
      <c r="B167" s="32"/>
      <c r="C167" s="33"/>
      <c r="D167" s="33"/>
      <c r="E167" s="34"/>
      <c r="F167" s="32"/>
      <c r="G167" s="33"/>
      <c r="H167" s="33"/>
      <c r="I167" s="34"/>
      <c r="J167" s="35"/>
      <c r="K167" s="36"/>
      <c r="L167" s="36"/>
      <c r="M167" s="37"/>
      <c r="N167" s="32"/>
      <c r="O167" s="33"/>
      <c r="P167" s="33"/>
      <c r="Q167" s="34"/>
      <c r="R167" s="35">
        <v>3.35</v>
      </c>
      <c r="S167" s="36">
        <v>12.44</v>
      </c>
      <c r="T167" s="36">
        <v>6.3062500000000004</v>
      </c>
      <c r="U167" s="37">
        <v>5.2799999999999994</v>
      </c>
      <c r="V167" s="35">
        <v>3.56</v>
      </c>
      <c r="W167" s="36">
        <v>18.53</v>
      </c>
      <c r="X167" s="36">
        <v>8.8193945509586218</v>
      </c>
      <c r="Y167" s="37">
        <v>7.99</v>
      </c>
      <c r="Z167" s="35">
        <v>7.39</v>
      </c>
      <c r="AA167" s="367">
        <v>22.32</v>
      </c>
      <c r="AB167" s="36">
        <v>14.25921914357683</v>
      </c>
      <c r="AC167" s="37">
        <v>13.52</v>
      </c>
      <c r="AD167" s="35">
        <v>10.76</v>
      </c>
      <c r="AE167" s="36">
        <v>18.47</v>
      </c>
      <c r="AF167" s="36">
        <v>13.092499999999996</v>
      </c>
      <c r="AG167" s="37">
        <v>12.164999999999999</v>
      </c>
      <c r="AH167" s="35">
        <v>2.06</v>
      </c>
      <c r="AI167" s="36">
        <v>18.63</v>
      </c>
      <c r="AJ167" s="36">
        <v>8.5805041246562741</v>
      </c>
      <c r="AK167" s="37">
        <v>7.74</v>
      </c>
      <c r="AL167" s="32"/>
      <c r="AM167" s="33"/>
      <c r="AN167" s="33"/>
      <c r="AO167" s="34"/>
      <c r="AP167" s="35"/>
      <c r="AQ167" s="36"/>
      <c r="AR167" s="36"/>
      <c r="AS167" s="37"/>
      <c r="AT167" s="32"/>
      <c r="AU167" s="33"/>
      <c r="AV167" s="33"/>
      <c r="AW167" s="34"/>
    </row>
    <row r="168" spans="1:49" x14ac:dyDescent="0.25">
      <c r="A168" s="31">
        <v>2009</v>
      </c>
      <c r="B168" s="32"/>
      <c r="C168" s="33"/>
      <c r="D168" s="33"/>
      <c r="E168" s="34"/>
      <c r="F168" s="32"/>
      <c r="G168" s="33"/>
      <c r="H168" s="33"/>
      <c r="I168" s="34"/>
      <c r="J168" s="35"/>
      <c r="K168" s="36"/>
      <c r="L168" s="36"/>
      <c r="M168" s="37"/>
      <c r="N168" s="32"/>
      <c r="O168" s="33"/>
      <c r="P168" s="33"/>
      <c r="Q168" s="34"/>
      <c r="R168" s="35">
        <v>0.76</v>
      </c>
      <c r="S168" s="36">
        <v>8.8699999999999992</v>
      </c>
      <c r="T168" s="36">
        <v>4.7467146017699164</v>
      </c>
      <c r="U168" s="37">
        <v>4.33</v>
      </c>
      <c r="V168" s="35">
        <v>3.1</v>
      </c>
      <c r="W168" s="36">
        <v>14.56</v>
      </c>
      <c r="X168" s="36">
        <v>6.449985955056178</v>
      </c>
      <c r="Y168" s="37">
        <v>5.88</v>
      </c>
      <c r="Z168" s="35">
        <v>5.01</v>
      </c>
      <c r="AA168" s="36">
        <v>19.579999999999998</v>
      </c>
      <c r="AB168" s="36">
        <v>11.141883468834692</v>
      </c>
      <c r="AC168" s="37">
        <v>10.594999999999999</v>
      </c>
      <c r="AD168" s="35">
        <v>1.89</v>
      </c>
      <c r="AE168" s="36">
        <v>19.79</v>
      </c>
      <c r="AF168" s="36">
        <v>11.136257627118658</v>
      </c>
      <c r="AG168" s="37">
        <v>10.85</v>
      </c>
      <c r="AH168" s="35">
        <v>4</v>
      </c>
      <c r="AI168" s="36">
        <v>17.670000000000002</v>
      </c>
      <c r="AJ168" s="36">
        <v>10.148098245614037</v>
      </c>
      <c r="AK168" s="37">
        <v>9.5500000000000007</v>
      </c>
      <c r="AL168" s="35">
        <v>0.22</v>
      </c>
      <c r="AM168" s="36">
        <v>10.07</v>
      </c>
      <c r="AN168" s="36">
        <v>4.0973165137614709</v>
      </c>
      <c r="AO168" s="37">
        <v>3.7050000000000001</v>
      </c>
      <c r="AP168" s="106"/>
      <c r="AQ168" s="36">
        <v>6.32</v>
      </c>
      <c r="AR168" s="36">
        <v>0.77997549019606638</v>
      </c>
      <c r="AS168" s="37">
        <v>7.0000000000000007E-2</v>
      </c>
      <c r="AT168" s="32"/>
      <c r="AU168" s="33"/>
      <c r="AV168" s="33"/>
      <c r="AW168" s="34"/>
    </row>
    <row r="169" spans="1:49" x14ac:dyDescent="0.25">
      <c r="A169" s="31">
        <v>2010</v>
      </c>
      <c r="B169" s="32"/>
      <c r="C169" s="33"/>
      <c r="D169" s="33"/>
      <c r="E169" s="34"/>
      <c r="F169" s="32"/>
      <c r="G169" s="33"/>
      <c r="H169" s="33"/>
      <c r="I169" s="34"/>
      <c r="J169" s="35">
        <v>0.121</v>
      </c>
      <c r="K169" s="36">
        <v>3.5779999999999998</v>
      </c>
      <c r="L169" s="36">
        <v>1.0258690476190493</v>
      </c>
      <c r="M169" s="37">
        <v>0.78400000000000003</v>
      </c>
      <c r="N169" s="32">
        <v>0.121</v>
      </c>
      <c r="O169" s="33">
        <v>11.236000000000001</v>
      </c>
      <c r="P169" s="33">
        <v>2.0159006944444466</v>
      </c>
      <c r="Q169" s="34">
        <v>1.548</v>
      </c>
      <c r="R169" s="32">
        <v>0.121</v>
      </c>
      <c r="S169" s="33">
        <v>10.944000000000001</v>
      </c>
      <c r="T169" s="33">
        <v>3.9795349462365515</v>
      </c>
      <c r="U169" s="34">
        <v>3.7879999999999998</v>
      </c>
      <c r="V169" s="32">
        <v>2.73</v>
      </c>
      <c r="W169" s="33">
        <v>13.365</v>
      </c>
      <c r="X169" s="33">
        <v>6.318284722222212</v>
      </c>
      <c r="Y169" s="34">
        <v>5.6550000000000002</v>
      </c>
      <c r="Z169" s="32">
        <v>5.141</v>
      </c>
      <c r="AA169" s="33">
        <v>18.521000000000001</v>
      </c>
      <c r="AB169" s="33">
        <v>11.1687459677419</v>
      </c>
      <c r="AC169" s="34">
        <v>10.944000000000001</v>
      </c>
      <c r="AD169" s="32">
        <v>6.4710000000000001</v>
      </c>
      <c r="AE169" s="33">
        <v>19.091999999999999</v>
      </c>
      <c r="AF169" s="33">
        <v>11.878305107526854</v>
      </c>
      <c r="AG169" s="34">
        <v>11.236000000000001</v>
      </c>
      <c r="AH169" s="32">
        <v>4.1020000000000003</v>
      </c>
      <c r="AI169" s="33">
        <v>17.094000000000001</v>
      </c>
      <c r="AJ169" s="33">
        <v>9.0090048611110944</v>
      </c>
      <c r="AK169" s="34">
        <v>8.4809999999999999</v>
      </c>
      <c r="AL169" s="32">
        <v>0.34300000000000003</v>
      </c>
      <c r="AM169" s="33">
        <v>14.804</v>
      </c>
      <c r="AN169" s="33">
        <v>5.8784576612903043</v>
      </c>
      <c r="AO169" s="34">
        <v>5.5519999999999996</v>
      </c>
      <c r="AP169" s="35">
        <v>1.0029999999999999</v>
      </c>
      <c r="AQ169" s="36">
        <v>6.5730000000000004</v>
      </c>
      <c r="AR169" s="36">
        <v>3.2750624999999993</v>
      </c>
      <c r="AS169" s="37">
        <v>3.0489999999999999</v>
      </c>
      <c r="AT169" s="32"/>
      <c r="AU169" s="33"/>
      <c r="AV169" s="33"/>
      <c r="AW169" s="34"/>
    </row>
    <row r="170" spans="1:49" x14ac:dyDescent="0.25">
      <c r="A170" s="31">
        <v>2011</v>
      </c>
      <c r="B170" s="32"/>
      <c r="C170" s="33"/>
      <c r="D170" s="33"/>
      <c r="E170" s="34"/>
      <c r="F170" s="32"/>
      <c r="G170" s="33"/>
      <c r="H170" s="33"/>
      <c r="I170" s="34"/>
      <c r="J170" s="35"/>
      <c r="K170" s="36"/>
      <c r="L170" s="36"/>
      <c r="M170" s="37"/>
      <c r="N170" s="32">
        <v>0.01</v>
      </c>
      <c r="O170" s="33">
        <v>7.1790000000000003</v>
      </c>
      <c r="P170" s="33">
        <v>1.6935694444444491</v>
      </c>
      <c r="Q170" s="34">
        <v>1.2210000000000001</v>
      </c>
      <c r="R170" s="32">
        <v>0.23200000000000001</v>
      </c>
      <c r="S170" s="33">
        <v>8.4809999999999999</v>
      </c>
      <c r="T170" s="33">
        <v>3.8349401881720508</v>
      </c>
      <c r="U170" s="34">
        <v>3.5779999999999998</v>
      </c>
      <c r="V170" s="32">
        <v>2.41</v>
      </c>
      <c r="W170" s="33">
        <v>11.138999999999999</v>
      </c>
      <c r="X170" s="33">
        <v>5.6722381944444322</v>
      </c>
      <c r="Y170" s="34">
        <v>5.141</v>
      </c>
      <c r="Z170" s="32">
        <v>4.1020000000000003</v>
      </c>
      <c r="AA170" s="33">
        <v>17.189</v>
      </c>
      <c r="AB170" s="33">
        <v>9.6857090053763031</v>
      </c>
      <c r="AC170" s="34">
        <v>9.1760000000000002</v>
      </c>
      <c r="AD170" s="32">
        <v>6.37</v>
      </c>
      <c r="AE170" s="33">
        <v>18.995999999999999</v>
      </c>
      <c r="AF170" s="33">
        <v>11.718803763440818</v>
      </c>
      <c r="AG170" s="34">
        <v>11.236000000000001</v>
      </c>
      <c r="AH170" s="32">
        <v>4.8310000000000004</v>
      </c>
      <c r="AI170" s="33">
        <v>16.332000000000001</v>
      </c>
      <c r="AJ170" s="33">
        <v>9.8632631944444498</v>
      </c>
      <c r="AK170" s="34">
        <v>9.4719999999999995</v>
      </c>
      <c r="AL170" s="32">
        <v>0.34300000000000003</v>
      </c>
      <c r="AM170" s="33">
        <v>13.846</v>
      </c>
      <c r="AN170" s="33">
        <v>5.0960557795698778</v>
      </c>
      <c r="AO170" s="34">
        <v>5.0890000000000004</v>
      </c>
      <c r="AP170" s="35">
        <v>0.121</v>
      </c>
      <c r="AQ170" s="36">
        <v>3.2610000000000001</v>
      </c>
      <c r="AR170" s="36">
        <v>0.5466726190476201</v>
      </c>
      <c r="AS170" s="37">
        <v>0.34300000000000003</v>
      </c>
      <c r="AT170" s="32"/>
      <c r="AU170" s="33"/>
      <c r="AV170" s="33"/>
      <c r="AW170" s="34"/>
    </row>
    <row r="171" spans="1:49" x14ac:dyDescent="0.25">
      <c r="A171" s="31">
        <v>2012</v>
      </c>
      <c r="B171" s="32"/>
      <c r="C171" s="33"/>
      <c r="D171" s="33"/>
      <c r="E171" s="34"/>
      <c r="F171" s="32"/>
      <c r="G171" s="33"/>
      <c r="H171" s="33"/>
      <c r="I171" s="34"/>
      <c r="J171" s="35"/>
      <c r="K171" s="36"/>
      <c r="L171" s="36"/>
      <c r="M171" s="37"/>
      <c r="N171" s="35">
        <v>1.0029999999999999</v>
      </c>
      <c r="O171" s="36">
        <v>7.3810000000000002</v>
      </c>
      <c r="P171" s="36">
        <v>3.3485021929824628</v>
      </c>
      <c r="Q171" s="37">
        <v>2.9430000000000001</v>
      </c>
      <c r="R171" s="32">
        <v>1.2210000000000001</v>
      </c>
      <c r="S171" s="33">
        <v>10.846</v>
      </c>
      <c r="T171" s="33">
        <v>4.7393581989247151</v>
      </c>
      <c r="U171" s="34">
        <v>4.3109999999999999</v>
      </c>
      <c r="V171" s="32">
        <v>2.1949999999999998</v>
      </c>
      <c r="W171" s="33">
        <v>14.709</v>
      </c>
      <c r="X171" s="33">
        <v>6.6880604166666542</v>
      </c>
      <c r="Y171" s="34">
        <v>5.9619999999999997</v>
      </c>
      <c r="Z171" s="32">
        <v>4.9340000000000002</v>
      </c>
      <c r="AA171" s="33">
        <v>19.567</v>
      </c>
      <c r="AB171" s="33">
        <v>12.082761424731157</v>
      </c>
      <c r="AC171" s="34">
        <v>11.625</v>
      </c>
      <c r="AD171" s="32">
        <v>5.9619999999999997</v>
      </c>
      <c r="AE171" s="33">
        <v>19.282</v>
      </c>
      <c r="AF171" s="33">
        <v>11.920883064516094</v>
      </c>
      <c r="AG171" s="34">
        <v>11.625</v>
      </c>
      <c r="AH171" s="32">
        <v>4.6230000000000002</v>
      </c>
      <c r="AI171" s="33">
        <v>15.76</v>
      </c>
      <c r="AJ171" s="33">
        <v>9.3345958333333119</v>
      </c>
      <c r="AK171" s="34">
        <v>9.1760000000000002</v>
      </c>
      <c r="AL171" s="32">
        <v>0.23200000000000001</v>
      </c>
      <c r="AM171" s="33">
        <v>12.69</v>
      </c>
      <c r="AN171" s="33">
        <v>4.3244744623655711</v>
      </c>
      <c r="AO171" s="34">
        <v>4.2069999999999999</v>
      </c>
      <c r="AP171" s="35"/>
      <c r="AQ171" s="36"/>
      <c r="AR171" s="36"/>
      <c r="AS171" s="37"/>
      <c r="AT171" s="32"/>
      <c r="AU171" s="33"/>
      <c r="AV171" s="33"/>
      <c r="AW171" s="34"/>
    </row>
    <row r="172" spans="1:49" x14ac:dyDescent="0.25">
      <c r="A172" s="31">
        <v>2013</v>
      </c>
      <c r="B172" s="32"/>
      <c r="C172" s="33"/>
      <c r="D172" s="33"/>
      <c r="E172" s="34"/>
      <c r="F172" s="32"/>
      <c r="G172" s="33"/>
      <c r="H172" s="33"/>
      <c r="I172" s="34"/>
      <c r="J172" s="35"/>
      <c r="K172" s="36"/>
      <c r="L172" s="36"/>
      <c r="M172" s="37"/>
      <c r="N172" s="32"/>
      <c r="O172" s="33"/>
      <c r="P172" s="33"/>
      <c r="Q172" s="34"/>
      <c r="R172" s="32"/>
      <c r="S172" s="33"/>
      <c r="T172" s="33"/>
      <c r="U172" s="34"/>
      <c r="V172" s="35">
        <v>7.2930000000000001</v>
      </c>
      <c r="W172" s="36">
        <v>19.341000000000001</v>
      </c>
      <c r="X172" s="36">
        <v>12.625503472222221</v>
      </c>
      <c r="Y172" s="37">
        <v>12.291499999999999</v>
      </c>
      <c r="Z172" s="32">
        <v>6.7119999999999997</v>
      </c>
      <c r="AA172" s="33">
        <v>22.154</v>
      </c>
      <c r="AB172" s="33">
        <v>13.094255040322535</v>
      </c>
      <c r="AC172" s="34">
        <v>12.34</v>
      </c>
      <c r="AD172" s="32">
        <v>6.7119999999999997</v>
      </c>
      <c r="AE172" s="33">
        <v>21.366</v>
      </c>
      <c r="AF172" s="33">
        <v>12.821437499999936</v>
      </c>
      <c r="AG172" s="34">
        <v>12.122</v>
      </c>
      <c r="AH172" s="32">
        <v>3.2480000000000002</v>
      </c>
      <c r="AI172" s="33">
        <v>20.292999999999999</v>
      </c>
      <c r="AJ172" s="33">
        <v>10.062268402777766</v>
      </c>
      <c r="AK172" s="34">
        <v>9.8049999999999997</v>
      </c>
      <c r="AL172" s="32">
        <v>0.13500000000000001</v>
      </c>
      <c r="AM172" s="33">
        <v>9.3610000000000007</v>
      </c>
      <c r="AN172" s="33">
        <v>3.3951273521505563</v>
      </c>
      <c r="AO172" s="34">
        <v>3.0630000000000002</v>
      </c>
      <c r="AP172" s="35">
        <v>5.0999999999999997E-2</v>
      </c>
      <c r="AQ172" s="36">
        <v>6.1529999999999996</v>
      </c>
      <c r="AR172" s="36">
        <v>0.90736041666667078</v>
      </c>
      <c r="AS172" s="37">
        <v>0.218</v>
      </c>
      <c r="AT172" s="32"/>
      <c r="AU172" s="33"/>
      <c r="AV172" s="33"/>
      <c r="AW172" s="34"/>
    </row>
    <row r="173" spans="1:49" x14ac:dyDescent="0.25">
      <c r="A173" s="31">
        <v>2015</v>
      </c>
      <c r="B173" s="32"/>
      <c r="C173" s="33"/>
      <c r="D173" s="33"/>
      <c r="E173" s="34"/>
      <c r="F173" s="32"/>
      <c r="G173" s="33"/>
      <c r="H173" s="33"/>
      <c r="I173" s="34"/>
      <c r="J173" s="32"/>
      <c r="K173" s="33"/>
      <c r="L173" s="33"/>
      <c r="M173" s="34"/>
      <c r="N173" s="32">
        <v>0.23200000000000001</v>
      </c>
      <c r="O173" s="33">
        <v>10.846</v>
      </c>
      <c r="P173" s="33">
        <v>3.7247622126436775</v>
      </c>
      <c r="Q173" s="34">
        <v>3.2610000000000001</v>
      </c>
      <c r="R173" s="32">
        <v>2.5169999999999999</v>
      </c>
      <c r="S173" s="33">
        <v>11.819000000000001</v>
      </c>
      <c r="T173" s="33">
        <v>5.7782284946236455</v>
      </c>
      <c r="U173" s="34">
        <v>5.45</v>
      </c>
      <c r="V173" s="35">
        <v>4.2069999999999999</v>
      </c>
      <c r="W173" s="36">
        <v>15.282</v>
      </c>
      <c r="X173" s="36">
        <v>8.0149640151515182</v>
      </c>
      <c r="Y173" s="37">
        <v>7.5819999999999999</v>
      </c>
      <c r="Z173" s="32"/>
      <c r="AA173" s="33"/>
      <c r="AB173" s="33"/>
      <c r="AC173" s="34"/>
      <c r="AD173" s="32">
        <v>6.9779999999999998</v>
      </c>
      <c r="AE173" s="33">
        <v>19.091999999999999</v>
      </c>
      <c r="AF173" s="33">
        <v>11.592327083333297</v>
      </c>
      <c r="AG173" s="34">
        <v>11.236000000000001</v>
      </c>
      <c r="AH173" s="32">
        <v>4.3109999999999999</v>
      </c>
      <c r="AI173" s="33">
        <v>17.094000000000001</v>
      </c>
      <c r="AJ173" s="33">
        <v>9.5078534722222123</v>
      </c>
      <c r="AK173" s="34">
        <v>9.1760000000000002</v>
      </c>
      <c r="AL173" s="35">
        <v>4.415</v>
      </c>
      <c r="AM173" s="36">
        <v>13.269</v>
      </c>
      <c r="AN173" s="36">
        <v>8.4909621212121227</v>
      </c>
      <c r="AO173" s="37">
        <v>8.4809999999999999</v>
      </c>
      <c r="AP173" s="32"/>
      <c r="AQ173" s="33"/>
      <c r="AR173" s="33"/>
      <c r="AS173" s="34"/>
      <c r="AT173" s="32"/>
      <c r="AU173" s="33"/>
      <c r="AV173" s="33"/>
      <c r="AW173" s="34"/>
    </row>
    <row r="174" spans="1:49" x14ac:dyDescent="0.25">
      <c r="A174" s="31">
        <v>2016</v>
      </c>
      <c r="B174" s="32"/>
      <c r="C174" s="33"/>
      <c r="D174" s="33"/>
      <c r="E174" s="34"/>
      <c r="F174" s="32"/>
      <c r="G174" s="33"/>
      <c r="H174" s="33"/>
      <c r="I174" s="34"/>
      <c r="J174" s="32"/>
      <c r="K174" s="33"/>
      <c r="L174" s="33"/>
      <c r="M174" s="34"/>
      <c r="N174" s="32">
        <v>0.45300000000000001</v>
      </c>
      <c r="O174" s="33">
        <v>7.782</v>
      </c>
      <c r="P174" s="33">
        <v>3.8206201388888883</v>
      </c>
      <c r="Q174" s="34">
        <v>3.6829999999999998</v>
      </c>
      <c r="R174" s="32">
        <v>2.5169999999999999</v>
      </c>
      <c r="S174" s="33">
        <v>10.846</v>
      </c>
      <c r="T174" s="33">
        <v>5.4873272849462102</v>
      </c>
      <c r="U174" s="34">
        <v>5.0369999999999999</v>
      </c>
      <c r="V174" s="32">
        <v>3.6829999999999998</v>
      </c>
      <c r="W174" s="33">
        <v>17.379000000000001</v>
      </c>
      <c r="X174" s="33">
        <v>8.6164208333333168</v>
      </c>
      <c r="Y174" s="34">
        <v>7.9324999999999992</v>
      </c>
      <c r="Z174" s="32">
        <v>6.37</v>
      </c>
      <c r="AA174" s="33">
        <v>20.234000000000002</v>
      </c>
      <c r="AB174" s="33">
        <v>12.3335577956989</v>
      </c>
      <c r="AC174" s="34">
        <v>11.819000000000001</v>
      </c>
      <c r="AD174" s="32">
        <v>6.8769999999999998</v>
      </c>
      <c r="AE174" s="33">
        <v>19.376999999999999</v>
      </c>
      <c r="AF174" s="33">
        <v>12.450230510752649</v>
      </c>
      <c r="AG174" s="34">
        <v>12.11</v>
      </c>
      <c r="AH174" s="32">
        <v>4.7270000000000003</v>
      </c>
      <c r="AI174" s="33">
        <v>16.045999999999999</v>
      </c>
      <c r="AJ174" s="33">
        <v>9.3664055555555308</v>
      </c>
      <c r="AK174" s="34">
        <v>9.077</v>
      </c>
      <c r="AL174" s="32">
        <v>1.33</v>
      </c>
      <c r="AM174" s="33">
        <v>11.625</v>
      </c>
      <c r="AN174" s="33">
        <v>5.2699717741935235</v>
      </c>
      <c r="AO174" s="34">
        <v>5.141</v>
      </c>
      <c r="AP174" s="35">
        <v>0.121</v>
      </c>
      <c r="AQ174" s="36">
        <v>5.5519999999999996</v>
      </c>
      <c r="AR174" s="36">
        <v>1.7015316358024748</v>
      </c>
      <c r="AS174" s="37">
        <v>1.33</v>
      </c>
      <c r="AT174" s="32">
        <v>0.121</v>
      </c>
      <c r="AU174" s="33">
        <v>0.34300000000000003</v>
      </c>
      <c r="AV174" s="33">
        <v>0.12823588709677528</v>
      </c>
      <c r="AW174" s="34">
        <v>0.121</v>
      </c>
    </row>
    <row r="175" spans="1:49" x14ac:dyDescent="0.25">
      <c r="A175" s="31">
        <v>2017</v>
      </c>
      <c r="B175" s="32">
        <v>0.121</v>
      </c>
      <c r="C175" s="33">
        <v>0.78400000000000003</v>
      </c>
      <c r="D175" s="33">
        <v>0.20427217741935361</v>
      </c>
      <c r="E175" s="34">
        <v>0.121</v>
      </c>
      <c r="F175" s="32">
        <v>0.121</v>
      </c>
      <c r="G175" s="33">
        <v>1.6559999999999999</v>
      </c>
      <c r="H175" s="33">
        <v>0.51358333333332984</v>
      </c>
      <c r="I175" s="34">
        <v>0.45300000000000001</v>
      </c>
      <c r="J175" s="32">
        <v>0.121</v>
      </c>
      <c r="K175" s="33">
        <v>5.5519999999999996</v>
      </c>
      <c r="L175" s="33">
        <v>1.9482600806451613</v>
      </c>
      <c r="M175" s="34">
        <v>1.8720000000000001</v>
      </c>
      <c r="N175" s="32">
        <v>0.67400000000000004</v>
      </c>
      <c r="O175" s="33">
        <v>7.4809999999999999</v>
      </c>
      <c r="P175" s="33">
        <v>3.4295645833333355</v>
      </c>
      <c r="Q175" s="34">
        <v>3.1549999999999998</v>
      </c>
      <c r="R175" s="32"/>
      <c r="S175" s="33"/>
      <c r="T175" s="33"/>
      <c r="U175" s="34"/>
      <c r="V175" s="32"/>
      <c r="W175" s="33"/>
      <c r="X175" s="33"/>
      <c r="Y175" s="34"/>
      <c r="Z175" s="32"/>
      <c r="AA175" s="33"/>
      <c r="AB175" s="33"/>
      <c r="AC175" s="34"/>
      <c r="AD175" s="32">
        <v>7.6820000000000004</v>
      </c>
      <c r="AE175" s="33">
        <v>18.045000000000002</v>
      </c>
      <c r="AF175" s="33">
        <v>12.131464381720408</v>
      </c>
      <c r="AG175" s="34">
        <v>11.722</v>
      </c>
      <c r="AH175" s="32">
        <v>2.3029999999999999</v>
      </c>
      <c r="AI175" s="33">
        <v>18.045000000000002</v>
      </c>
      <c r="AJ175" s="33">
        <v>9.0535069444444574</v>
      </c>
      <c r="AK175" s="34">
        <v>8.7789999999999999</v>
      </c>
      <c r="AL175" s="32">
        <v>0.121</v>
      </c>
      <c r="AM175" s="33">
        <v>9.2750000000000004</v>
      </c>
      <c r="AN175" s="33">
        <v>3.3536034946236537</v>
      </c>
      <c r="AO175" s="34">
        <v>3.1549999999999998</v>
      </c>
      <c r="AP175" s="32"/>
      <c r="AQ175" s="33"/>
      <c r="AR175" s="33"/>
      <c r="AS175" s="34"/>
      <c r="AT175" s="32"/>
      <c r="AU175" s="33"/>
      <c r="AV175" s="33"/>
      <c r="AW175" s="34"/>
    </row>
    <row r="176" spans="1:49" x14ac:dyDescent="0.25">
      <c r="A176" s="31">
        <v>2018</v>
      </c>
      <c r="B176" s="32"/>
      <c r="C176" s="33"/>
      <c r="D176" s="33"/>
      <c r="E176" s="34"/>
      <c r="F176" s="32"/>
      <c r="G176" s="33"/>
      <c r="H176" s="33"/>
      <c r="I176" s="34"/>
      <c r="J176" s="35">
        <v>0.23200000000000001</v>
      </c>
      <c r="K176" s="36">
        <v>3.5779999999999998</v>
      </c>
      <c r="L176" s="36">
        <v>1.6812430555555555</v>
      </c>
      <c r="M176" s="37">
        <v>1.548</v>
      </c>
      <c r="N176" s="32">
        <v>0.121</v>
      </c>
      <c r="O176" s="33">
        <v>6.9779999999999998</v>
      </c>
      <c r="P176" s="33">
        <v>2.7761145833333423</v>
      </c>
      <c r="Q176" s="34">
        <v>2.6240000000000001</v>
      </c>
      <c r="R176" s="32">
        <v>2.3029999999999999</v>
      </c>
      <c r="S176" s="33">
        <v>9.2750000000000004</v>
      </c>
      <c r="T176" s="33">
        <v>5.3162587365591314</v>
      </c>
      <c r="U176" s="34">
        <v>5.141</v>
      </c>
      <c r="V176" s="32">
        <v>3.1549999999999998</v>
      </c>
      <c r="W176" s="33">
        <v>14.709</v>
      </c>
      <c r="X176" s="33">
        <v>8.1410506944444272</v>
      </c>
      <c r="Y176" s="34">
        <v>7.782</v>
      </c>
      <c r="Z176" s="32">
        <v>5.86</v>
      </c>
      <c r="AA176" s="33">
        <v>19.091999999999999</v>
      </c>
      <c r="AB176" s="33">
        <v>12.628444220430094</v>
      </c>
      <c r="AC176" s="34">
        <v>12.304</v>
      </c>
      <c r="AD176" s="32">
        <v>5.86</v>
      </c>
      <c r="AE176" s="33">
        <v>19.948</v>
      </c>
      <c r="AF176" s="33">
        <v>12.391099462365577</v>
      </c>
      <c r="AG176" s="34">
        <v>11.916</v>
      </c>
      <c r="AH176" s="32">
        <v>2.6240000000000001</v>
      </c>
      <c r="AI176" s="33">
        <v>16.045999999999999</v>
      </c>
      <c r="AJ176" s="33">
        <v>8.8415520833333314</v>
      </c>
      <c r="AK176" s="34">
        <v>8.68</v>
      </c>
      <c r="AL176" s="32">
        <v>0.34300000000000003</v>
      </c>
      <c r="AM176" s="33">
        <v>11.916</v>
      </c>
      <c r="AN176" s="33">
        <v>4.9166155913978251</v>
      </c>
      <c r="AO176" s="34">
        <v>4.9340000000000002</v>
      </c>
      <c r="AP176" s="32"/>
      <c r="AQ176" s="33"/>
      <c r="AR176" s="33"/>
      <c r="AS176" s="34"/>
      <c r="AT176" s="32"/>
      <c r="AU176" s="33"/>
      <c r="AV176" s="33"/>
      <c r="AW176" s="34"/>
    </row>
    <row r="177" spans="1:49" x14ac:dyDescent="0.25">
      <c r="A177" s="31">
        <v>2019</v>
      </c>
      <c r="B177" s="32"/>
      <c r="C177" s="33"/>
      <c r="D177" s="33"/>
      <c r="E177" s="34"/>
      <c r="F177" s="32"/>
      <c r="G177" s="33"/>
      <c r="H177" s="33"/>
      <c r="I177" s="34"/>
      <c r="J177" s="35"/>
      <c r="K177" s="36"/>
      <c r="L177" s="36"/>
      <c r="M177" s="37"/>
      <c r="N177" s="35">
        <v>1.1120000000000001</v>
      </c>
      <c r="O177" s="36">
        <v>7.6820000000000004</v>
      </c>
      <c r="P177" s="36">
        <v>3.5623333333333345</v>
      </c>
      <c r="Q177" s="37">
        <v>3.0489999999999999</v>
      </c>
      <c r="R177" s="32">
        <v>0.78400000000000003</v>
      </c>
      <c r="S177" s="33">
        <v>9.9649999999999999</v>
      </c>
      <c r="T177" s="33">
        <v>4.8853057795698662</v>
      </c>
      <c r="U177" s="34">
        <v>4.6230000000000002</v>
      </c>
      <c r="V177" s="32">
        <v>3.0489999999999999</v>
      </c>
      <c r="W177" s="33">
        <v>13.654</v>
      </c>
      <c r="X177" s="33">
        <v>6.7474770833333144</v>
      </c>
      <c r="Y177" s="34">
        <v>6.2679999999999998</v>
      </c>
      <c r="Z177" s="35">
        <v>3.8929999999999998</v>
      </c>
      <c r="AA177" s="36">
        <v>18.521000000000001</v>
      </c>
      <c r="AB177" s="36">
        <v>10.720003472222187</v>
      </c>
      <c r="AC177" s="37">
        <v>10.356999999999999</v>
      </c>
      <c r="AD177" s="32"/>
      <c r="AE177" s="33"/>
      <c r="AF177" s="33"/>
      <c r="AG177" s="34"/>
      <c r="AH177" s="32">
        <v>1.1120000000000001</v>
      </c>
      <c r="AI177" s="33">
        <v>18.806000000000001</v>
      </c>
      <c r="AJ177" s="33">
        <v>9.4849416666666464</v>
      </c>
      <c r="AK177" s="34">
        <v>8.9779999999999998</v>
      </c>
      <c r="AL177" s="107"/>
      <c r="AM177" s="33">
        <v>9.9649999999999999</v>
      </c>
      <c r="AN177" s="33">
        <v>2.615166666666672</v>
      </c>
      <c r="AO177" s="34">
        <v>2.3029999999999999</v>
      </c>
      <c r="AP177" s="32"/>
      <c r="AQ177" s="33"/>
      <c r="AR177" s="33"/>
      <c r="AS177" s="34"/>
      <c r="AT177" s="32"/>
      <c r="AU177" s="33"/>
      <c r="AV177" s="33"/>
      <c r="AW177" s="34"/>
    </row>
    <row r="178" spans="1:49" s="84" customFormat="1" x14ac:dyDescent="0.25">
      <c r="A178" s="51">
        <v>2020</v>
      </c>
      <c r="B178" s="50"/>
      <c r="C178" s="44"/>
      <c r="D178" s="44"/>
      <c r="E178" s="52"/>
      <c r="F178" s="50"/>
      <c r="G178" s="44"/>
      <c r="H178" s="44"/>
      <c r="I178" s="52"/>
      <c r="J178" s="50"/>
      <c r="K178" s="44"/>
      <c r="L178" s="44"/>
      <c r="M178" s="52"/>
      <c r="N178" s="50"/>
      <c r="O178" s="44"/>
      <c r="P178" s="44"/>
      <c r="Q178" s="52"/>
      <c r="R178" s="50"/>
      <c r="S178" s="44"/>
      <c r="T178" s="44"/>
      <c r="U178" s="52"/>
      <c r="V178" s="41">
        <v>3.2610000000000001</v>
      </c>
      <c r="W178" s="42">
        <v>15.282</v>
      </c>
      <c r="X178" s="42">
        <v>7.5179015151515101</v>
      </c>
      <c r="Y178" s="43">
        <v>7.0789999999999997</v>
      </c>
      <c r="Z178" s="50">
        <v>4.3109999999999999</v>
      </c>
      <c r="AA178" s="44">
        <v>19.948</v>
      </c>
      <c r="AB178" s="44">
        <v>11.423400537634397</v>
      </c>
      <c r="AC178" s="52">
        <v>10.944000000000001</v>
      </c>
      <c r="AD178" s="50">
        <v>7.4809999999999999</v>
      </c>
      <c r="AE178" s="44">
        <v>20.518999999999998</v>
      </c>
      <c r="AF178" s="44">
        <v>13.097631048387083</v>
      </c>
      <c r="AG178" s="52">
        <v>12.401</v>
      </c>
      <c r="AH178" s="50">
        <v>3.5779999999999998</v>
      </c>
      <c r="AI178" s="44">
        <v>19.187000000000001</v>
      </c>
      <c r="AJ178" s="44">
        <v>9.5784812499999976</v>
      </c>
      <c r="AK178" s="52">
        <v>8.8789999999999996</v>
      </c>
      <c r="AL178" s="50">
        <v>0.121</v>
      </c>
      <c r="AM178" s="44">
        <v>13.269</v>
      </c>
      <c r="AN178" s="44">
        <v>5.0261364247311642</v>
      </c>
      <c r="AO178" s="52">
        <v>5.0369999999999999</v>
      </c>
      <c r="AP178" s="50"/>
      <c r="AQ178" s="44"/>
      <c r="AR178" s="44"/>
      <c r="AS178" s="52"/>
      <c r="AT178" s="50"/>
      <c r="AU178" s="44"/>
      <c r="AV178" s="44"/>
      <c r="AW178" s="52"/>
    </row>
    <row r="179" spans="1:49" s="84" customFormat="1" x14ac:dyDescent="0.25">
      <c r="A179" s="51">
        <v>2021</v>
      </c>
      <c r="B179" s="50"/>
      <c r="C179" s="44"/>
      <c r="D179" s="44"/>
      <c r="E179" s="52"/>
      <c r="F179" s="50"/>
      <c r="G179" s="44"/>
      <c r="H179" s="44"/>
      <c r="I179" s="52"/>
      <c r="J179" s="50"/>
      <c r="K179" s="44"/>
      <c r="L179" s="44"/>
      <c r="M179" s="52"/>
      <c r="N179" s="50"/>
      <c r="O179" s="44"/>
      <c r="P179" s="44"/>
      <c r="Q179" s="52"/>
      <c r="R179" s="41">
        <v>1.6559999999999999</v>
      </c>
      <c r="S179" s="42">
        <v>11.916</v>
      </c>
      <c r="T179" s="42">
        <v>5.5957253787878729</v>
      </c>
      <c r="U179" s="43">
        <v>5.0369999999999999</v>
      </c>
      <c r="V179" s="50">
        <v>3.0489999999999999</v>
      </c>
      <c r="W179" s="44">
        <v>20.995999999999999</v>
      </c>
      <c r="X179" s="44">
        <v>10.305204166666638</v>
      </c>
      <c r="Y179" s="52">
        <v>9.7185000000000006</v>
      </c>
      <c r="Z179" s="50">
        <v>8.5809999999999995</v>
      </c>
      <c r="AA179" s="44">
        <v>22.524999999999999</v>
      </c>
      <c r="AB179" s="44">
        <v>14.242288306451586</v>
      </c>
      <c r="AC179" s="52">
        <v>13.654</v>
      </c>
      <c r="AD179" s="50">
        <v>5.5519999999999996</v>
      </c>
      <c r="AE179" s="44">
        <v>22.716999999999999</v>
      </c>
      <c r="AF179" s="44">
        <v>13.03427956989246</v>
      </c>
      <c r="AG179" s="52">
        <v>12.787000000000001</v>
      </c>
      <c r="AH179" s="50">
        <v>1.4390000000000001</v>
      </c>
      <c r="AI179" s="44">
        <v>17.95</v>
      </c>
      <c r="AJ179" s="44">
        <v>9.3752645833333226</v>
      </c>
      <c r="AK179" s="52">
        <v>8.8290000000000006</v>
      </c>
      <c r="AL179" s="50">
        <v>0.56299999999999994</v>
      </c>
      <c r="AM179" s="44">
        <v>12.207000000000001</v>
      </c>
      <c r="AN179" s="44">
        <v>4.8762876344085839</v>
      </c>
      <c r="AO179" s="52">
        <v>4.415</v>
      </c>
      <c r="AP179" s="50"/>
      <c r="AQ179" s="44"/>
      <c r="AR179" s="44"/>
      <c r="AS179" s="52"/>
      <c r="AT179" s="50"/>
      <c r="AU179" s="44"/>
      <c r="AV179" s="44"/>
      <c r="AW179" s="52"/>
    </row>
    <row r="180" spans="1:49" x14ac:dyDescent="0.25">
      <c r="A180" s="115" t="s">
        <v>707</v>
      </c>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30"/>
    </row>
    <row r="181" spans="1:49" s="84" customFormat="1" x14ac:dyDescent="0.25">
      <c r="A181" s="51">
        <v>2015</v>
      </c>
      <c r="B181" s="50"/>
      <c r="C181" s="44"/>
      <c r="D181" s="44"/>
      <c r="E181" s="52"/>
      <c r="F181" s="50"/>
      <c r="G181" s="44"/>
      <c r="H181" s="44"/>
      <c r="I181" s="52"/>
      <c r="J181" s="41"/>
      <c r="K181" s="42"/>
      <c r="L181" s="42"/>
      <c r="M181" s="43"/>
      <c r="N181" s="50"/>
      <c r="O181" s="44"/>
      <c r="P181" s="44"/>
      <c r="Q181" s="52"/>
      <c r="R181" s="50"/>
      <c r="S181" s="44"/>
      <c r="T181" s="44"/>
      <c r="U181" s="52"/>
      <c r="V181" s="50"/>
      <c r="W181" s="44"/>
      <c r="X181" s="44"/>
      <c r="Y181" s="52"/>
      <c r="Z181" s="50"/>
      <c r="AA181" s="44"/>
      <c r="AB181" s="44"/>
      <c r="AC181" s="52"/>
      <c r="AD181" s="50">
        <v>10.553000000000001</v>
      </c>
      <c r="AE181" s="44">
        <v>12.11</v>
      </c>
      <c r="AF181" s="44">
        <v>10.702363888888749</v>
      </c>
      <c r="AG181" s="52">
        <v>10.944000000000001</v>
      </c>
      <c r="AH181" s="50">
        <v>8.4809999999999999</v>
      </c>
      <c r="AI181" s="44">
        <v>11.334</v>
      </c>
      <c r="AJ181" s="44">
        <v>9.4391583333333919</v>
      </c>
      <c r="AK181" s="52">
        <v>9.2750000000000004</v>
      </c>
      <c r="AL181" s="50">
        <v>7.6820000000000004</v>
      </c>
      <c r="AM181" s="44">
        <v>8.7789999999999999</v>
      </c>
      <c r="AN181" s="44">
        <v>8.2086312500000371</v>
      </c>
      <c r="AO181" s="52">
        <v>8.1820000000000004</v>
      </c>
      <c r="AP181" s="41"/>
      <c r="AQ181" s="42"/>
      <c r="AR181" s="42"/>
      <c r="AS181" s="43"/>
      <c r="AT181" s="41">
        <v>1.4390000000000001</v>
      </c>
      <c r="AU181" s="42">
        <v>1.98</v>
      </c>
      <c r="AV181" s="42">
        <v>1.5948478260869494</v>
      </c>
      <c r="AW181" s="43">
        <v>1.548</v>
      </c>
    </row>
    <row r="182" spans="1:49" s="84" customFormat="1" x14ac:dyDescent="0.25">
      <c r="A182" s="51">
        <v>2016</v>
      </c>
      <c r="B182" s="50">
        <v>1.1120000000000001</v>
      </c>
      <c r="C182" s="44">
        <v>1.548</v>
      </c>
      <c r="D182" s="44">
        <v>1.3709482526881567</v>
      </c>
      <c r="E182" s="52">
        <v>1.4390000000000001</v>
      </c>
      <c r="F182" s="41">
        <v>1.0029999999999999</v>
      </c>
      <c r="G182" s="42">
        <v>3.367</v>
      </c>
      <c r="H182" s="42">
        <v>1.1689837962962863</v>
      </c>
      <c r="I182" s="43">
        <v>1.1120000000000001</v>
      </c>
      <c r="J182" s="41"/>
      <c r="K182" s="42"/>
      <c r="L182" s="42"/>
      <c r="M182" s="43"/>
      <c r="N182" s="50">
        <v>2.0880000000000001</v>
      </c>
      <c r="O182" s="44">
        <v>4.415</v>
      </c>
      <c r="P182" s="44">
        <v>3.4156111111111147</v>
      </c>
      <c r="Q182" s="52">
        <v>3.472</v>
      </c>
      <c r="R182" s="50">
        <v>4.2069999999999999</v>
      </c>
      <c r="S182" s="44">
        <v>5.86</v>
      </c>
      <c r="T182" s="44">
        <v>5.10844758064506</v>
      </c>
      <c r="U182" s="52">
        <v>5.141</v>
      </c>
      <c r="V182" s="41">
        <v>5.5519999999999996</v>
      </c>
      <c r="W182" s="42">
        <v>6.9779999999999998</v>
      </c>
      <c r="X182" s="42">
        <v>6.2401736111111026</v>
      </c>
      <c r="Y182" s="43">
        <v>6.2679999999999998</v>
      </c>
      <c r="Z182" s="50"/>
      <c r="AA182" s="44"/>
      <c r="AB182" s="44"/>
      <c r="AC182" s="52"/>
      <c r="AD182" s="50"/>
      <c r="AE182" s="44"/>
      <c r="AF182" s="44"/>
      <c r="AG182" s="52"/>
      <c r="AH182" s="50"/>
      <c r="AI182" s="44"/>
      <c r="AJ182" s="44"/>
      <c r="AK182" s="52"/>
      <c r="AL182" s="50"/>
      <c r="AM182" s="44"/>
      <c r="AN182" s="44"/>
      <c r="AO182" s="52"/>
      <c r="AP182" s="41"/>
      <c r="AQ182" s="42"/>
      <c r="AR182" s="42"/>
      <c r="AS182" s="43"/>
      <c r="AT182" s="50"/>
      <c r="AU182" s="44"/>
      <c r="AV182" s="44"/>
      <c r="AW182" s="52"/>
    </row>
    <row r="183" spans="1:49" s="84" customFormat="1" x14ac:dyDescent="0.25">
      <c r="A183" s="51">
        <v>2018</v>
      </c>
      <c r="B183" s="50"/>
      <c r="C183" s="44"/>
      <c r="D183" s="44"/>
      <c r="E183" s="52"/>
      <c r="F183" s="50"/>
      <c r="G183" s="44"/>
      <c r="H183" s="44"/>
      <c r="I183" s="52"/>
      <c r="J183" s="50"/>
      <c r="K183" s="44"/>
      <c r="L183" s="44"/>
      <c r="M183" s="52"/>
      <c r="N183" s="50"/>
      <c r="O183" s="44"/>
      <c r="P183" s="44"/>
      <c r="Q183" s="52"/>
      <c r="R183" s="50"/>
      <c r="S183" s="44"/>
      <c r="T183" s="44"/>
      <c r="U183" s="52"/>
      <c r="V183" s="50"/>
      <c r="W183" s="44"/>
      <c r="X183" s="44"/>
      <c r="Y183" s="52"/>
      <c r="Z183" s="41">
        <v>7.8819999999999997</v>
      </c>
      <c r="AA183" s="42">
        <v>11.528</v>
      </c>
      <c r="AB183" s="42">
        <v>9.5545866666666939</v>
      </c>
      <c r="AC183" s="43">
        <v>9.7680000000000007</v>
      </c>
      <c r="AD183" s="50">
        <v>9.5709999999999997</v>
      </c>
      <c r="AE183" s="44">
        <v>11.334</v>
      </c>
      <c r="AF183" s="44">
        <v>10.331325268817155</v>
      </c>
      <c r="AG183" s="52">
        <v>10.356999999999999</v>
      </c>
      <c r="AH183" s="50">
        <v>7.28</v>
      </c>
      <c r="AI183" s="44">
        <v>9.9649999999999999</v>
      </c>
      <c r="AJ183" s="44">
        <v>8.8153250000000245</v>
      </c>
      <c r="AK183" s="52">
        <v>8.9779999999999998</v>
      </c>
      <c r="AL183" s="50">
        <v>5.0369999999999999</v>
      </c>
      <c r="AM183" s="44">
        <v>7.8819999999999997</v>
      </c>
      <c r="AN183" s="44">
        <v>6.2105913978493792</v>
      </c>
      <c r="AO183" s="52">
        <v>5.86</v>
      </c>
      <c r="AP183" s="50"/>
      <c r="AQ183" s="44"/>
      <c r="AR183" s="44"/>
      <c r="AS183" s="52"/>
      <c r="AT183" s="50"/>
      <c r="AU183" s="44"/>
      <c r="AV183" s="44"/>
      <c r="AW183" s="52"/>
    </row>
    <row r="184" spans="1:49" s="84" customFormat="1" x14ac:dyDescent="0.25">
      <c r="A184" s="51">
        <v>2019</v>
      </c>
      <c r="B184" s="50"/>
      <c r="C184" s="44"/>
      <c r="D184" s="44"/>
      <c r="E184" s="52"/>
      <c r="F184" s="50"/>
      <c r="G184" s="44"/>
      <c r="H184" s="44"/>
      <c r="I184" s="52"/>
      <c r="J184" s="50"/>
      <c r="K184" s="44"/>
      <c r="L184" s="44"/>
      <c r="M184" s="52"/>
      <c r="N184" s="50"/>
      <c r="O184" s="44"/>
      <c r="P184" s="44"/>
      <c r="Q184" s="52"/>
      <c r="R184" s="50"/>
      <c r="S184" s="44"/>
      <c r="T184" s="44"/>
      <c r="U184" s="52"/>
      <c r="V184" s="50"/>
      <c r="W184" s="44"/>
      <c r="X184" s="44"/>
      <c r="Y184" s="52"/>
      <c r="Z184" s="41"/>
      <c r="AA184" s="42"/>
      <c r="AB184" s="42"/>
      <c r="AC184" s="43"/>
      <c r="AD184" s="50"/>
      <c r="AE184" s="44"/>
      <c r="AF184" s="44"/>
      <c r="AG184" s="52"/>
      <c r="AH184" s="50">
        <v>7.9829999999999997</v>
      </c>
      <c r="AI184" s="44">
        <v>10.651</v>
      </c>
      <c r="AJ184" s="44">
        <v>9.4122263888887581</v>
      </c>
      <c r="AK184" s="52">
        <v>9.3729999999999993</v>
      </c>
      <c r="AL184" s="50">
        <v>3.1549999999999998</v>
      </c>
      <c r="AM184" s="44">
        <v>7.9829999999999997</v>
      </c>
      <c r="AN184" s="44">
        <v>5.5627298387096298</v>
      </c>
      <c r="AO184" s="52">
        <v>5.3470000000000004</v>
      </c>
      <c r="AP184" s="50"/>
      <c r="AQ184" s="44"/>
      <c r="AR184" s="44"/>
      <c r="AS184" s="52"/>
      <c r="AT184" s="50"/>
      <c r="AU184" s="44"/>
      <c r="AV184" s="44"/>
      <c r="AW184" s="52"/>
    </row>
    <row r="185" spans="1:49" s="84" customFormat="1" x14ac:dyDescent="0.25">
      <c r="A185" s="51">
        <v>2020</v>
      </c>
      <c r="B185" s="50"/>
      <c r="C185" s="44"/>
      <c r="D185" s="44"/>
      <c r="E185" s="52"/>
      <c r="F185" s="50"/>
      <c r="G185" s="44"/>
      <c r="H185" s="44"/>
      <c r="I185" s="52"/>
      <c r="J185" s="50"/>
      <c r="K185" s="44"/>
      <c r="L185" s="44"/>
      <c r="M185" s="52"/>
      <c r="N185" s="50"/>
      <c r="O185" s="44"/>
      <c r="P185" s="44"/>
      <c r="Q185" s="52"/>
      <c r="R185" s="50"/>
      <c r="S185" s="44"/>
      <c r="T185" s="44"/>
      <c r="U185" s="52"/>
      <c r="V185" s="41">
        <v>5.45</v>
      </c>
      <c r="W185" s="42">
        <v>9.077</v>
      </c>
      <c r="X185" s="42">
        <v>6.9827623106060717</v>
      </c>
      <c r="Y185" s="43">
        <v>6.7750000000000004</v>
      </c>
      <c r="Z185" s="50">
        <v>6.9779999999999998</v>
      </c>
      <c r="AA185" s="44">
        <v>12.497</v>
      </c>
      <c r="AB185" s="44">
        <v>10.197043010752671</v>
      </c>
      <c r="AC185" s="52">
        <v>10.846</v>
      </c>
      <c r="AD185" s="50">
        <v>11.334</v>
      </c>
      <c r="AE185" s="44">
        <v>13.461</v>
      </c>
      <c r="AF185" s="44">
        <v>12.31655981182789</v>
      </c>
      <c r="AG185" s="52">
        <v>12.304</v>
      </c>
      <c r="AH185" s="50">
        <v>7.3810000000000002</v>
      </c>
      <c r="AI185" s="44">
        <v>11.528</v>
      </c>
      <c r="AJ185" s="44">
        <v>9.3420374999999556</v>
      </c>
      <c r="AK185" s="52">
        <v>9.077</v>
      </c>
      <c r="AL185" s="50">
        <v>2.0880000000000001</v>
      </c>
      <c r="AM185" s="44">
        <v>7.6820000000000004</v>
      </c>
      <c r="AN185" s="44">
        <v>5.5773245967741296</v>
      </c>
      <c r="AO185" s="52">
        <v>5.9619999999999997</v>
      </c>
      <c r="AP185" s="50"/>
      <c r="AQ185" s="44"/>
      <c r="AR185" s="44"/>
      <c r="AS185" s="52"/>
      <c r="AT185" s="50"/>
      <c r="AU185" s="44"/>
      <c r="AV185" s="44"/>
      <c r="AW185" s="52"/>
    </row>
    <row r="186" spans="1:49" s="84" customFormat="1" x14ac:dyDescent="0.25">
      <c r="A186" s="51">
        <v>2021</v>
      </c>
      <c r="B186" s="50"/>
      <c r="C186" s="44"/>
      <c r="D186" s="44"/>
      <c r="E186" s="52"/>
      <c r="F186" s="50"/>
      <c r="G186" s="44"/>
      <c r="H186" s="44"/>
      <c r="I186" s="52"/>
      <c r="J186" s="50"/>
      <c r="K186" s="44"/>
      <c r="L186" s="44"/>
      <c r="M186" s="52"/>
      <c r="N186" s="50"/>
      <c r="O186" s="44"/>
      <c r="P186" s="44"/>
      <c r="Q186" s="52"/>
      <c r="R186" s="41">
        <v>3.6829999999999998</v>
      </c>
      <c r="S186" s="42">
        <v>7.5819999999999999</v>
      </c>
      <c r="T186" s="42">
        <v>5.6188503787878714</v>
      </c>
      <c r="U186" s="43">
        <v>5.6550000000000002</v>
      </c>
      <c r="V186" s="50">
        <v>6.7750000000000004</v>
      </c>
      <c r="W186" s="44">
        <v>12.98</v>
      </c>
      <c r="X186" s="44">
        <v>9.5692597222222116</v>
      </c>
      <c r="Y186" s="52">
        <v>9.4719999999999995</v>
      </c>
      <c r="Z186" s="50">
        <v>11.722</v>
      </c>
      <c r="AA186" s="44">
        <v>13.75</v>
      </c>
      <c r="AB186" s="44">
        <v>13.006901209677393</v>
      </c>
      <c r="AC186" s="52">
        <v>13.076000000000001</v>
      </c>
      <c r="AD186" s="50">
        <v>10.553000000000001</v>
      </c>
      <c r="AE186" s="44">
        <v>14.134</v>
      </c>
      <c r="AF186" s="44">
        <v>12.455017473118311</v>
      </c>
      <c r="AG186" s="52">
        <v>12.593999999999999</v>
      </c>
      <c r="AH186" s="50">
        <v>7.1790000000000003</v>
      </c>
      <c r="AI186" s="44">
        <v>11.041</v>
      </c>
      <c r="AJ186" s="44">
        <v>9.3629305555555664</v>
      </c>
      <c r="AK186" s="52">
        <v>9.5709999999999997</v>
      </c>
      <c r="AL186" s="50">
        <v>3.9980000000000002</v>
      </c>
      <c r="AM186" s="44">
        <v>7.0789999999999997</v>
      </c>
      <c r="AN186" s="44">
        <v>5.4054657258064216</v>
      </c>
      <c r="AO186" s="52">
        <v>5.0369999999999999</v>
      </c>
      <c r="AP186" s="50"/>
      <c r="AQ186" s="44"/>
      <c r="AR186" s="44"/>
      <c r="AS186" s="52"/>
      <c r="AT186" s="50"/>
      <c r="AU186" s="44"/>
      <c r="AV186" s="44"/>
      <c r="AW186" s="52"/>
    </row>
    <row r="187" spans="1:49" x14ac:dyDescent="0.25">
      <c r="A187" s="115" t="s">
        <v>708</v>
      </c>
      <c r="B187" s="29"/>
      <c r="C187" s="29"/>
      <c r="D187" s="29"/>
      <c r="E187" s="29"/>
      <c r="F187" s="29"/>
      <c r="G187" s="29"/>
      <c r="H187" s="29"/>
      <c r="I187" s="29"/>
      <c r="J187" s="38"/>
      <c r="K187" s="38"/>
      <c r="L187" s="38"/>
      <c r="M187" s="38"/>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38"/>
      <c r="AQ187" s="38"/>
      <c r="AR187" s="38"/>
      <c r="AS187" s="38"/>
      <c r="AT187" s="29"/>
      <c r="AU187" s="29"/>
      <c r="AV187" s="29"/>
      <c r="AW187" s="30"/>
    </row>
    <row r="188" spans="1:49" x14ac:dyDescent="0.25">
      <c r="A188" s="31">
        <v>2007</v>
      </c>
      <c r="B188" s="32"/>
      <c r="C188" s="33"/>
      <c r="D188" s="33"/>
      <c r="E188" s="34"/>
      <c r="F188" s="32"/>
      <c r="G188" s="33"/>
      <c r="H188" s="33"/>
      <c r="I188" s="34"/>
      <c r="J188" s="35"/>
      <c r="K188" s="36"/>
      <c r="L188" s="36"/>
      <c r="M188" s="37"/>
      <c r="N188" s="35">
        <v>2.0880000000000001</v>
      </c>
      <c r="O188" s="36">
        <v>10.553000000000001</v>
      </c>
      <c r="P188" s="36">
        <v>5.2739583333333293</v>
      </c>
      <c r="Q188" s="37">
        <v>4.6230000000000002</v>
      </c>
      <c r="R188" s="32">
        <v>0.89300000000000002</v>
      </c>
      <c r="S188" s="33">
        <v>12.593999999999999</v>
      </c>
      <c r="T188" s="33">
        <v>5.5960127688171983</v>
      </c>
      <c r="U188" s="34">
        <v>5.0369999999999999</v>
      </c>
      <c r="V188" s="32">
        <v>3.8929999999999998</v>
      </c>
      <c r="W188" s="33">
        <v>18.14</v>
      </c>
      <c r="X188" s="33">
        <v>9.5131347222221976</v>
      </c>
      <c r="Y188" s="34">
        <v>8.7789999999999999</v>
      </c>
      <c r="Z188" s="32">
        <v>7.6820000000000004</v>
      </c>
      <c r="AA188" s="33">
        <v>20.614999999999998</v>
      </c>
      <c r="AB188" s="33">
        <v>14.009862231182753</v>
      </c>
      <c r="AC188" s="34">
        <v>13.702</v>
      </c>
      <c r="AD188" s="32">
        <v>7.1790000000000003</v>
      </c>
      <c r="AE188" s="33">
        <v>19.376999999999999</v>
      </c>
      <c r="AF188" s="33">
        <v>12.391935483870943</v>
      </c>
      <c r="AG188" s="34">
        <v>12.207000000000001</v>
      </c>
      <c r="AH188" s="32">
        <v>1.98</v>
      </c>
      <c r="AI188" s="33">
        <v>18.14</v>
      </c>
      <c r="AJ188" s="33">
        <v>8.8409506944444445</v>
      </c>
      <c r="AK188" s="34">
        <v>8.282</v>
      </c>
      <c r="AL188" s="32">
        <v>0.34300000000000003</v>
      </c>
      <c r="AM188" s="33">
        <v>9.3729999999999993</v>
      </c>
      <c r="AN188" s="33">
        <v>4.1781357526881377</v>
      </c>
      <c r="AO188" s="34">
        <v>4.1020000000000003</v>
      </c>
      <c r="AP188" s="106"/>
      <c r="AQ188" s="36">
        <v>3.8929999999999998</v>
      </c>
      <c r="AR188" s="36">
        <v>1.2831213235294079</v>
      </c>
      <c r="AS188" s="37">
        <v>1.1120000000000001</v>
      </c>
      <c r="AT188" s="32"/>
      <c r="AU188" s="33"/>
      <c r="AV188" s="33"/>
      <c r="AW188" s="34"/>
    </row>
    <row r="189" spans="1:49" x14ac:dyDescent="0.25">
      <c r="A189" s="31">
        <v>2008</v>
      </c>
      <c r="B189" s="32"/>
      <c r="C189" s="33"/>
      <c r="D189" s="33"/>
      <c r="E189" s="34"/>
      <c r="F189" s="32"/>
      <c r="G189" s="33"/>
      <c r="H189" s="33"/>
      <c r="I189" s="34"/>
      <c r="J189" s="35"/>
      <c r="K189" s="36"/>
      <c r="L189" s="36"/>
      <c r="M189" s="37"/>
      <c r="N189" s="35">
        <v>0.12111111111111307</v>
      </c>
      <c r="O189" s="36">
        <v>7.8822222222222234</v>
      </c>
      <c r="P189" s="36">
        <v>2.2309455128205138</v>
      </c>
      <c r="Q189" s="37">
        <v>1.5477777777777786</v>
      </c>
      <c r="R189" s="32">
        <v>1.0000000000000378E-2</v>
      </c>
      <c r="S189" s="33">
        <v>8.9777777777777761</v>
      </c>
      <c r="T189" s="33">
        <v>4.0493010752688052</v>
      </c>
      <c r="U189" s="34">
        <v>3.7877777777777766</v>
      </c>
      <c r="V189" s="32">
        <v>2.3027777777777794</v>
      </c>
      <c r="W189" s="33">
        <v>14.13388888888889</v>
      </c>
      <c r="X189" s="33">
        <v>6.485842592592582</v>
      </c>
      <c r="Y189" s="34">
        <v>5.9111111111111114</v>
      </c>
      <c r="Z189" s="32">
        <v>5.8600000000000012</v>
      </c>
      <c r="AA189" s="33">
        <v>18.14</v>
      </c>
      <c r="AB189" s="33">
        <v>11.122505973715661</v>
      </c>
      <c r="AC189" s="34">
        <v>10.747777777777777</v>
      </c>
      <c r="AD189" s="32">
        <v>6.2677777777777761</v>
      </c>
      <c r="AE189" s="33">
        <v>18.236111111111111</v>
      </c>
      <c r="AF189" s="33">
        <v>11.841435931899625</v>
      </c>
      <c r="AG189" s="34">
        <v>11.527777777777779</v>
      </c>
      <c r="AH189" s="32">
        <v>3.4722222222222223</v>
      </c>
      <c r="AI189" s="33">
        <v>14.612777777777776</v>
      </c>
      <c r="AJ189" s="33">
        <v>8.3523341049382847</v>
      </c>
      <c r="AK189" s="34">
        <v>8.1822222222222241</v>
      </c>
      <c r="AL189" s="107"/>
      <c r="AM189" s="33">
        <v>11.722222222222221</v>
      </c>
      <c r="AN189" s="33">
        <v>4.1607385005973585</v>
      </c>
      <c r="AO189" s="34">
        <v>3.7877777777777766</v>
      </c>
      <c r="AP189" s="106"/>
      <c r="AQ189" s="36">
        <v>4.9338888888888892</v>
      </c>
      <c r="AR189" s="36">
        <v>1.6947958754208792</v>
      </c>
      <c r="AS189" s="37">
        <v>1.98</v>
      </c>
      <c r="AT189" s="32"/>
      <c r="AU189" s="33"/>
      <c r="AV189" s="33"/>
      <c r="AW189" s="34"/>
    </row>
    <row r="190" spans="1:49" x14ac:dyDescent="0.25">
      <c r="A190" s="31">
        <v>2009</v>
      </c>
      <c r="B190" s="32"/>
      <c r="C190" s="33"/>
      <c r="D190" s="33"/>
      <c r="E190" s="34"/>
      <c r="F190" s="32"/>
      <c r="G190" s="33"/>
      <c r="H190" s="33"/>
      <c r="I190" s="34"/>
      <c r="J190" s="35"/>
      <c r="K190" s="36"/>
      <c r="L190" s="36"/>
      <c r="M190" s="37"/>
      <c r="N190" s="32"/>
      <c r="O190" s="33"/>
      <c r="P190" s="33"/>
      <c r="Q190" s="34"/>
      <c r="R190" s="35">
        <v>1.764</v>
      </c>
      <c r="S190" s="36">
        <v>10.944000000000001</v>
      </c>
      <c r="T190" s="36">
        <v>5.0420098039215686</v>
      </c>
      <c r="U190" s="37">
        <v>4.5190000000000001</v>
      </c>
      <c r="V190" s="32">
        <v>3.1549999999999998</v>
      </c>
      <c r="W190" s="33">
        <v>16.523</v>
      </c>
      <c r="X190" s="33">
        <v>6.8422888888888922</v>
      </c>
      <c r="Y190" s="34">
        <v>6.1660000000000004</v>
      </c>
      <c r="Z190" s="32">
        <v>5.3470000000000004</v>
      </c>
      <c r="AA190" s="33">
        <v>19.757999999999999</v>
      </c>
      <c r="AB190" s="33">
        <v>11.409446236559138</v>
      </c>
      <c r="AC190" s="34">
        <v>11.041</v>
      </c>
      <c r="AD190" s="32">
        <v>6.1660000000000004</v>
      </c>
      <c r="AE190" s="33">
        <v>18.901</v>
      </c>
      <c r="AF190" s="33">
        <v>11.519111559139766</v>
      </c>
      <c r="AG190" s="34">
        <v>11.138999999999999</v>
      </c>
      <c r="AH190" s="32">
        <v>4.6230000000000002</v>
      </c>
      <c r="AI190" s="33">
        <v>15.378</v>
      </c>
      <c r="AJ190" s="33">
        <v>9.6716138888888885</v>
      </c>
      <c r="AK190" s="34">
        <v>9.4719999999999995</v>
      </c>
      <c r="AL190" s="32">
        <v>0.78400000000000003</v>
      </c>
      <c r="AM190" s="33">
        <v>7.5819999999999999</v>
      </c>
      <c r="AN190" s="33">
        <v>3.8613225806451625</v>
      </c>
      <c r="AO190" s="34">
        <v>3.8929999999999998</v>
      </c>
      <c r="AP190" s="35">
        <v>-0.54900000000000004</v>
      </c>
      <c r="AQ190" s="36">
        <v>5.0369999999999999</v>
      </c>
      <c r="AR190" s="36">
        <v>1.4767598039215684</v>
      </c>
      <c r="AS190" s="37">
        <v>1.1120000000000001</v>
      </c>
      <c r="AT190" s="32"/>
      <c r="AU190" s="33"/>
      <c r="AV190" s="33"/>
      <c r="AW190" s="34"/>
    </row>
    <row r="191" spans="1:49" x14ac:dyDescent="0.25">
      <c r="A191" s="31">
        <v>2010</v>
      </c>
      <c r="B191" s="32"/>
      <c r="C191" s="33"/>
      <c r="D191" s="33"/>
      <c r="E191" s="34"/>
      <c r="F191" s="32"/>
      <c r="G191" s="33"/>
      <c r="H191" s="33"/>
      <c r="I191" s="34"/>
      <c r="J191" s="35">
        <v>0.34300000000000003</v>
      </c>
      <c r="K191" s="36">
        <v>4.7270000000000003</v>
      </c>
      <c r="L191" s="36">
        <v>1.2203942307692288</v>
      </c>
      <c r="M191" s="37">
        <v>0.89300000000000002</v>
      </c>
      <c r="N191" s="32">
        <v>0.34300000000000003</v>
      </c>
      <c r="O191" s="33">
        <v>12.401</v>
      </c>
      <c r="P191" s="33">
        <v>2.2336569444444461</v>
      </c>
      <c r="Q191" s="34">
        <v>1.6559999999999999</v>
      </c>
      <c r="R191" s="32">
        <v>0.23200000000000001</v>
      </c>
      <c r="S191" s="33">
        <v>10.747999999999999</v>
      </c>
      <c r="T191" s="33">
        <v>4.098439516129023</v>
      </c>
      <c r="U191" s="34">
        <v>3.8929999999999998</v>
      </c>
      <c r="V191" s="35">
        <v>2.5169999999999999</v>
      </c>
      <c r="W191" s="36">
        <v>14.804</v>
      </c>
      <c r="X191" s="36">
        <v>6.309343749999992</v>
      </c>
      <c r="Y191" s="37">
        <v>5.7569999999999997</v>
      </c>
      <c r="Z191" s="32">
        <v>5.3470000000000004</v>
      </c>
      <c r="AA191" s="33">
        <v>17.283999999999999</v>
      </c>
      <c r="AB191" s="33">
        <v>11.162104166666611</v>
      </c>
      <c r="AC191" s="34">
        <v>10.944000000000001</v>
      </c>
      <c r="AD191" s="32">
        <v>6.5730000000000004</v>
      </c>
      <c r="AE191" s="33">
        <v>17.189</v>
      </c>
      <c r="AF191" s="33">
        <v>11.376825940860179</v>
      </c>
      <c r="AG191" s="34">
        <v>11.041</v>
      </c>
      <c r="AH191" s="32">
        <v>4.2069999999999999</v>
      </c>
      <c r="AI191" s="33">
        <v>14.420999999999999</v>
      </c>
      <c r="AJ191" s="33">
        <v>8.4921437499999826</v>
      </c>
      <c r="AK191" s="34">
        <v>8.3819999999999997</v>
      </c>
      <c r="AL191" s="32">
        <v>0.78400000000000003</v>
      </c>
      <c r="AM191" s="33">
        <v>11.819000000000001</v>
      </c>
      <c r="AN191" s="33">
        <v>5.4882836021505161</v>
      </c>
      <c r="AO191" s="34">
        <v>5.3470000000000004</v>
      </c>
      <c r="AP191" s="35">
        <v>1.1120000000000001</v>
      </c>
      <c r="AQ191" s="36">
        <v>5.5519999999999996</v>
      </c>
      <c r="AR191" s="36">
        <v>3.1774557291666645</v>
      </c>
      <c r="AS191" s="37">
        <v>3.1549999999999998</v>
      </c>
      <c r="AT191" s="32"/>
      <c r="AU191" s="33"/>
      <c r="AV191" s="33"/>
      <c r="AW191" s="34"/>
    </row>
    <row r="192" spans="1:49" x14ac:dyDescent="0.25">
      <c r="A192" s="31">
        <v>2011</v>
      </c>
      <c r="B192" s="32"/>
      <c r="C192" s="33"/>
      <c r="D192" s="33"/>
      <c r="E192" s="34"/>
      <c r="F192" s="32"/>
      <c r="G192" s="33"/>
      <c r="H192" s="33"/>
      <c r="I192" s="34"/>
      <c r="J192" s="35"/>
      <c r="K192" s="36"/>
      <c r="L192" s="36"/>
      <c r="M192" s="37"/>
      <c r="N192" s="32">
        <v>0.23200000000000001</v>
      </c>
      <c r="O192" s="33">
        <v>7.4809999999999999</v>
      </c>
      <c r="P192" s="33">
        <v>2.0324173611111105</v>
      </c>
      <c r="Q192" s="34">
        <v>1.548</v>
      </c>
      <c r="R192" s="32">
        <v>0.23200000000000001</v>
      </c>
      <c r="S192" s="33">
        <v>8.9779999999999998</v>
      </c>
      <c r="T192" s="33">
        <v>3.8236559139784947</v>
      </c>
      <c r="U192" s="34">
        <v>3.472</v>
      </c>
      <c r="V192" s="32">
        <v>2.1949999999999998</v>
      </c>
      <c r="W192" s="33">
        <v>10.747999999999999</v>
      </c>
      <c r="X192" s="33">
        <v>5.5623236111110987</v>
      </c>
      <c r="Y192" s="34">
        <v>5.0369999999999999</v>
      </c>
      <c r="Z192" s="32">
        <v>3.7879999999999998</v>
      </c>
      <c r="AA192" s="33">
        <v>16.045999999999999</v>
      </c>
      <c r="AB192" s="33">
        <v>9.4117466397849103</v>
      </c>
      <c r="AC192" s="34">
        <v>9.077</v>
      </c>
      <c r="AD192" s="32">
        <v>6.5730000000000004</v>
      </c>
      <c r="AE192" s="33">
        <v>16.713000000000001</v>
      </c>
      <c r="AF192" s="33">
        <v>11.046266129032208</v>
      </c>
      <c r="AG192" s="34">
        <v>10.846</v>
      </c>
      <c r="AH192" s="32">
        <v>4.6230000000000002</v>
      </c>
      <c r="AI192" s="33">
        <v>13.942</v>
      </c>
      <c r="AJ192" s="33">
        <v>9.0343131944444401</v>
      </c>
      <c r="AK192" s="34">
        <v>8.9779999999999998</v>
      </c>
      <c r="AL192" s="32">
        <v>1.548</v>
      </c>
      <c r="AM192" s="33">
        <v>11.430999999999999</v>
      </c>
      <c r="AN192" s="33">
        <v>5.4857701612903034</v>
      </c>
      <c r="AO192" s="34">
        <v>5.5519999999999996</v>
      </c>
      <c r="AP192" s="35">
        <v>0.89300000000000002</v>
      </c>
      <c r="AQ192" s="36">
        <v>3.5779999999999998</v>
      </c>
      <c r="AR192" s="36">
        <v>1.7518690476190504</v>
      </c>
      <c r="AS192" s="37">
        <v>1.6559999999999999</v>
      </c>
      <c r="AT192" s="32"/>
      <c r="AU192" s="33"/>
      <c r="AV192" s="33"/>
      <c r="AW192" s="34"/>
    </row>
    <row r="193" spans="1:49" x14ac:dyDescent="0.25">
      <c r="A193" s="31">
        <v>2012</v>
      </c>
      <c r="B193" s="32"/>
      <c r="C193" s="33"/>
      <c r="D193" s="33"/>
      <c r="E193" s="34"/>
      <c r="F193" s="32"/>
      <c r="G193" s="33"/>
      <c r="H193" s="33"/>
      <c r="I193" s="34"/>
      <c r="J193" s="35"/>
      <c r="K193" s="36"/>
      <c r="L193" s="36"/>
      <c r="M193" s="37"/>
      <c r="N193" s="35">
        <v>0.45300000000000001</v>
      </c>
      <c r="O193" s="36">
        <v>7.3810000000000002</v>
      </c>
      <c r="P193" s="36">
        <v>3.1988125000000025</v>
      </c>
      <c r="Q193" s="37">
        <v>2.73</v>
      </c>
      <c r="R193" s="32">
        <v>1.2210000000000001</v>
      </c>
      <c r="S193" s="33">
        <v>9.9649999999999999</v>
      </c>
      <c r="T193" s="33">
        <v>4.7420248655913904</v>
      </c>
      <c r="U193" s="34">
        <v>4.3109999999999999</v>
      </c>
      <c r="V193" s="32">
        <v>2.41</v>
      </c>
      <c r="W193" s="33">
        <v>14.23</v>
      </c>
      <c r="X193" s="33">
        <v>6.9405451388888837</v>
      </c>
      <c r="Y193" s="34">
        <v>6.37</v>
      </c>
      <c r="Z193" s="35">
        <v>5.5519999999999996</v>
      </c>
      <c r="AA193" s="36">
        <v>17.855</v>
      </c>
      <c r="AB193" s="36">
        <v>11.570869598765393</v>
      </c>
      <c r="AC193" s="37">
        <v>11.236000000000001</v>
      </c>
      <c r="AD193" s="35">
        <v>6.2679999999999998</v>
      </c>
      <c r="AE193" s="36">
        <v>17.57</v>
      </c>
      <c r="AF193" s="36">
        <v>10.743787137681119</v>
      </c>
      <c r="AG193" s="37">
        <v>10.651</v>
      </c>
      <c r="AH193" s="32">
        <v>4.415</v>
      </c>
      <c r="AI193" s="33">
        <v>14.038</v>
      </c>
      <c r="AJ193" s="33">
        <v>8.8042187499999862</v>
      </c>
      <c r="AK193" s="34">
        <v>8.8789999999999996</v>
      </c>
      <c r="AL193" s="32">
        <v>0.56299999999999994</v>
      </c>
      <c r="AM193" s="33">
        <v>11.236000000000001</v>
      </c>
      <c r="AN193" s="33">
        <v>4.130459677419319</v>
      </c>
      <c r="AO193" s="34">
        <v>4.1020000000000003</v>
      </c>
      <c r="AP193" s="32">
        <v>2.4E-2</v>
      </c>
      <c r="AQ193" s="33">
        <v>5.282</v>
      </c>
      <c r="AR193" s="33">
        <v>1.0879954861111676</v>
      </c>
      <c r="AS193" s="34">
        <v>0.218</v>
      </c>
      <c r="AT193" s="32">
        <v>5.0999999999999997E-2</v>
      </c>
      <c r="AU193" s="33">
        <v>1.534</v>
      </c>
      <c r="AV193" s="33">
        <v>0.12436256720430831</v>
      </c>
      <c r="AW193" s="34">
        <v>7.9000000000000001E-2</v>
      </c>
    </row>
    <row r="194" spans="1:49" x14ac:dyDescent="0.25">
      <c r="A194" s="31">
        <v>2013</v>
      </c>
      <c r="B194" s="32">
        <v>7.9000000000000001E-2</v>
      </c>
      <c r="C194" s="33">
        <v>0.13500000000000001</v>
      </c>
      <c r="D194" s="33">
        <v>0.10081854838709962</v>
      </c>
      <c r="E194" s="34">
        <v>0.107</v>
      </c>
      <c r="F194" s="32">
        <v>7.9000000000000001E-2</v>
      </c>
      <c r="G194" s="33">
        <v>0.16300000000000001</v>
      </c>
      <c r="H194" s="33">
        <v>9.4447916666668005E-2</v>
      </c>
      <c r="I194" s="34">
        <v>7.9000000000000001E-2</v>
      </c>
      <c r="J194" s="32">
        <v>5.0999999999999997E-2</v>
      </c>
      <c r="K194" s="33">
        <v>6.1529999999999996</v>
      </c>
      <c r="L194" s="33">
        <v>0.49725806451612997</v>
      </c>
      <c r="M194" s="34">
        <v>0.107</v>
      </c>
      <c r="N194" s="32">
        <v>0.23200000000000001</v>
      </c>
      <c r="O194" s="33">
        <v>9.2750000000000004</v>
      </c>
      <c r="P194" s="33">
        <v>3.0444715277777719</v>
      </c>
      <c r="Q194" s="34">
        <v>2.6240000000000001</v>
      </c>
      <c r="R194" s="32">
        <v>0.23200000000000001</v>
      </c>
      <c r="S194" s="33">
        <v>11.236000000000001</v>
      </c>
      <c r="T194" s="33">
        <v>5.3303985215053675</v>
      </c>
      <c r="U194" s="34">
        <v>5.0369999999999999</v>
      </c>
      <c r="V194" s="32">
        <v>3.472</v>
      </c>
      <c r="W194" s="33">
        <v>18.425999999999998</v>
      </c>
      <c r="X194" s="33">
        <v>9.4224687499999842</v>
      </c>
      <c r="Y194" s="34">
        <v>9.077</v>
      </c>
      <c r="Z194" s="32">
        <v>7.8819999999999997</v>
      </c>
      <c r="AA194" s="33">
        <v>19.567</v>
      </c>
      <c r="AB194" s="33">
        <v>13.456345430107513</v>
      </c>
      <c r="AC194" s="34">
        <v>13.269</v>
      </c>
      <c r="AD194" s="32">
        <v>7.6820000000000004</v>
      </c>
      <c r="AE194" s="33">
        <v>18.521000000000001</v>
      </c>
      <c r="AF194" s="33">
        <v>12.751073924731159</v>
      </c>
      <c r="AG194" s="34">
        <v>12.69</v>
      </c>
      <c r="AH194" s="32">
        <v>4.1020000000000003</v>
      </c>
      <c r="AI194" s="33">
        <v>17.379000000000001</v>
      </c>
      <c r="AJ194" s="33">
        <v>9.9542840277777582</v>
      </c>
      <c r="AK194" s="34">
        <v>10.063000000000001</v>
      </c>
      <c r="AL194" s="35">
        <v>2.41</v>
      </c>
      <c r="AM194" s="36">
        <v>6.6740000000000004</v>
      </c>
      <c r="AN194" s="36">
        <v>4.7103749999999982</v>
      </c>
      <c r="AO194" s="37">
        <v>4.6230000000000002</v>
      </c>
      <c r="AP194" s="35">
        <v>0.121</v>
      </c>
      <c r="AQ194" s="36">
        <v>0.56299999999999994</v>
      </c>
      <c r="AR194" s="36">
        <v>0.22089583333333304</v>
      </c>
      <c r="AS194" s="37">
        <v>0.23200000000000001</v>
      </c>
      <c r="AT194" s="32">
        <v>-0.66200000000000003</v>
      </c>
      <c r="AU194" s="33">
        <v>0.67400000000000004</v>
      </c>
      <c r="AV194" s="33">
        <v>7.5713709677418056E-2</v>
      </c>
      <c r="AW194" s="34">
        <v>0.121</v>
      </c>
    </row>
    <row r="195" spans="1:49" x14ac:dyDescent="0.25">
      <c r="A195" s="31">
        <v>2014</v>
      </c>
      <c r="B195" s="32">
        <v>-0.10199999999999999</v>
      </c>
      <c r="C195" s="33">
        <v>0.56299999999999994</v>
      </c>
      <c r="D195" s="33">
        <v>0.12642069892473226</v>
      </c>
      <c r="E195" s="34">
        <v>0.121</v>
      </c>
      <c r="F195" s="32">
        <v>0.01</v>
      </c>
      <c r="G195" s="33">
        <v>0.45300000000000001</v>
      </c>
      <c r="H195" s="33">
        <v>0.12347247023809486</v>
      </c>
      <c r="I195" s="34">
        <v>0.121</v>
      </c>
      <c r="J195" s="32">
        <v>0.01</v>
      </c>
      <c r="K195" s="33">
        <v>4.2069999999999999</v>
      </c>
      <c r="L195" s="33">
        <v>0.555731182795697</v>
      </c>
      <c r="M195" s="34">
        <v>0.23200000000000001</v>
      </c>
      <c r="N195" s="32">
        <v>0.01</v>
      </c>
      <c r="O195" s="33">
        <v>7.0789999999999997</v>
      </c>
      <c r="P195" s="33">
        <v>2.5218604166666672</v>
      </c>
      <c r="Q195" s="34">
        <v>2.5169999999999999</v>
      </c>
      <c r="R195" s="32">
        <v>1.4390000000000001</v>
      </c>
      <c r="S195" s="33">
        <v>9.2750000000000004</v>
      </c>
      <c r="T195" s="33">
        <v>4.6382674731182822</v>
      </c>
      <c r="U195" s="34">
        <v>4.2069999999999999</v>
      </c>
      <c r="V195" s="32">
        <v>3.2610000000000001</v>
      </c>
      <c r="W195" s="33">
        <v>13.942</v>
      </c>
      <c r="X195" s="33">
        <v>7.2021062499999831</v>
      </c>
      <c r="Y195" s="34">
        <v>6.8769999999999998</v>
      </c>
      <c r="Z195" s="32">
        <v>5.7569999999999997</v>
      </c>
      <c r="AA195" s="33">
        <v>18.331</v>
      </c>
      <c r="AB195" s="33">
        <v>12.294047043010725</v>
      </c>
      <c r="AC195" s="34">
        <v>12.207000000000001</v>
      </c>
      <c r="AD195" s="32">
        <v>6.9779999999999998</v>
      </c>
      <c r="AE195" s="33">
        <v>18.045000000000002</v>
      </c>
      <c r="AF195" s="33">
        <v>11.82282661290319</v>
      </c>
      <c r="AG195" s="34">
        <v>11.625</v>
      </c>
      <c r="AH195" s="32">
        <v>3.0489999999999999</v>
      </c>
      <c r="AI195" s="33">
        <v>14.324999999999999</v>
      </c>
      <c r="AJ195" s="33">
        <v>9.3527618055555219</v>
      </c>
      <c r="AK195" s="34">
        <v>9.4719999999999995</v>
      </c>
      <c r="AL195" s="32">
        <v>0.89300000000000002</v>
      </c>
      <c r="AM195" s="33">
        <v>10.846</v>
      </c>
      <c r="AN195" s="33">
        <v>5.3933837365591062</v>
      </c>
      <c r="AO195" s="34">
        <v>5.2439999999999998</v>
      </c>
      <c r="AP195" s="35">
        <v>0.23200000000000001</v>
      </c>
      <c r="AQ195" s="36">
        <v>4.415</v>
      </c>
      <c r="AR195" s="36">
        <v>2.5130833333333324</v>
      </c>
      <c r="AS195" s="37">
        <v>2.6240000000000001</v>
      </c>
      <c r="AT195" s="32"/>
      <c r="AU195" s="33"/>
      <c r="AV195" s="33"/>
      <c r="AW195" s="34"/>
    </row>
    <row r="196" spans="1:49" x14ac:dyDescent="0.25">
      <c r="A196" s="31">
        <v>2015</v>
      </c>
      <c r="B196" s="32"/>
      <c r="C196" s="33"/>
      <c r="D196" s="33"/>
      <c r="E196" s="34"/>
      <c r="F196" s="32"/>
      <c r="G196" s="33"/>
      <c r="H196" s="33"/>
      <c r="I196" s="34"/>
      <c r="J196" s="32"/>
      <c r="K196" s="33"/>
      <c r="L196" s="33"/>
      <c r="M196" s="34"/>
      <c r="N196" s="32">
        <v>0.01</v>
      </c>
      <c r="O196" s="33">
        <v>8.7789999999999999</v>
      </c>
      <c r="P196" s="33">
        <v>3.4819458333333255</v>
      </c>
      <c r="Q196" s="34">
        <v>3.5779999999999998</v>
      </c>
      <c r="R196" s="32">
        <v>1.98</v>
      </c>
      <c r="S196" s="33">
        <v>12.11</v>
      </c>
      <c r="T196" s="33">
        <v>5.7970013440860058</v>
      </c>
      <c r="U196" s="34">
        <v>5.5519999999999996</v>
      </c>
      <c r="V196" s="32">
        <v>4.3109999999999999</v>
      </c>
      <c r="W196" s="33">
        <v>19.187000000000001</v>
      </c>
      <c r="X196" s="33">
        <v>10.407963888888874</v>
      </c>
      <c r="Y196" s="34">
        <v>9.8659999999999997</v>
      </c>
      <c r="Z196" s="32">
        <v>6.7750000000000004</v>
      </c>
      <c r="AA196" s="33">
        <v>19.567</v>
      </c>
      <c r="AB196" s="33">
        <v>12.620559139784904</v>
      </c>
      <c r="AC196" s="34">
        <v>12.401</v>
      </c>
      <c r="AD196" s="32">
        <v>6.5730000000000004</v>
      </c>
      <c r="AE196" s="33">
        <v>17.475000000000001</v>
      </c>
      <c r="AF196" s="33">
        <v>11.034578472222199</v>
      </c>
      <c r="AG196" s="34">
        <v>10.846</v>
      </c>
      <c r="AH196" s="32">
        <v>3.9980000000000002</v>
      </c>
      <c r="AI196" s="33">
        <v>15.473000000000001</v>
      </c>
      <c r="AJ196" s="33">
        <v>8.9588791666666587</v>
      </c>
      <c r="AK196" s="34">
        <v>8.7789999999999999</v>
      </c>
      <c r="AL196" s="32">
        <v>0.56299999999999994</v>
      </c>
      <c r="AM196" s="33">
        <v>11.625</v>
      </c>
      <c r="AN196" s="33">
        <v>5.9413461021505336</v>
      </c>
      <c r="AO196" s="34">
        <v>5.86</v>
      </c>
      <c r="AP196" s="32"/>
      <c r="AQ196" s="33"/>
      <c r="AR196" s="33"/>
      <c r="AS196" s="34"/>
      <c r="AT196" s="35">
        <v>0.121</v>
      </c>
      <c r="AU196" s="36">
        <v>0.56299999999999994</v>
      </c>
      <c r="AV196" s="36">
        <v>0.28145108695652449</v>
      </c>
      <c r="AW196" s="37">
        <v>0.23200000000000001</v>
      </c>
    </row>
    <row r="197" spans="1:49" x14ac:dyDescent="0.25">
      <c r="A197" s="31">
        <v>2016</v>
      </c>
      <c r="B197" s="32">
        <v>0.01</v>
      </c>
      <c r="C197" s="33">
        <v>0.56299999999999994</v>
      </c>
      <c r="D197" s="33">
        <v>0.18213978494623789</v>
      </c>
      <c r="E197" s="34">
        <v>0.121</v>
      </c>
      <c r="F197" s="50">
        <v>-0.66200000000000003</v>
      </c>
      <c r="G197" s="44">
        <v>0.78400000000000003</v>
      </c>
      <c r="H197" s="44">
        <v>0.1621889367816092</v>
      </c>
      <c r="I197" s="52">
        <v>0.121</v>
      </c>
      <c r="J197" s="50">
        <v>0.01</v>
      </c>
      <c r="K197" s="44">
        <v>4.8310000000000004</v>
      </c>
      <c r="L197" s="44">
        <v>1.2675534722222255</v>
      </c>
      <c r="M197" s="52">
        <v>0.89300000000000002</v>
      </c>
      <c r="N197" s="50">
        <v>0.121</v>
      </c>
      <c r="O197" s="44">
        <v>6.7750000000000004</v>
      </c>
      <c r="P197" s="44">
        <v>3.452038194444444</v>
      </c>
      <c r="Q197" s="52">
        <v>3.367</v>
      </c>
      <c r="R197" s="278">
        <v>2.52</v>
      </c>
      <c r="S197" s="279">
        <v>11.43</v>
      </c>
      <c r="T197" s="279">
        <v>5.43</v>
      </c>
      <c r="U197" s="280">
        <v>4.99</v>
      </c>
      <c r="V197" s="275">
        <v>4.0999999999999996</v>
      </c>
      <c r="W197" s="276">
        <v>15.95</v>
      </c>
      <c r="X197" s="276">
        <v>8.81</v>
      </c>
      <c r="Y197" s="277">
        <v>8.2799999999999994</v>
      </c>
      <c r="Z197" s="340">
        <v>7.0789999999999997</v>
      </c>
      <c r="AA197" s="341">
        <v>16.045999999999999</v>
      </c>
      <c r="AB197" s="341">
        <v>10.903006410256399</v>
      </c>
      <c r="AC197" s="342">
        <v>10.651</v>
      </c>
      <c r="AD197" s="32"/>
      <c r="AE197" s="33"/>
      <c r="AF197" s="33"/>
      <c r="AG197" s="34"/>
      <c r="AH197" s="32"/>
      <c r="AI197" s="33"/>
      <c r="AJ197" s="33"/>
      <c r="AK197" s="34"/>
      <c r="AL197" s="32"/>
      <c r="AM197" s="33"/>
      <c r="AN197" s="33"/>
      <c r="AO197" s="34"/>
      <c r="AP197" s="32"/>
      <c r="AQ197" s="33"/>
      <c r="AR197" s="33"/>
      <c r="AS197" s="34"/>
      <c r="AT197" s="32"/>
      <c r="AU197" s="33"/>
      <c r="AV197" s="33"/>
      <c r="AW197" s="34"/>
    </row>
    <row r="198" spans="1:49" x14ac:dyDescent="0.25">
      <c r="A198" s="115" t="s">
        <v>488</v>
      </c>
      <c r="B198" s="29"/>
      <c r="C198" s="29"/>
      <c r="D198" s="29"/>
      <c r="E198" s="29"/>
      <c r="F198" s="29"/>
      <c r="G198" s="29"/>
      <c r="H198" s="29"/>
      <c r="I198" s="29"/>
      <c r="J198" s="38"/>
      <c r="K198" s="38"/>
      <c r="L198" s="38"/>
      <c r="M198" s="38"/>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38"/>
      <c r="AQ198" s="38"/>
      <c r="AR198" s="38"/>
      <c r="AS198" s="38"/>
      <c r="AT198" s="29"/>
      <c r="AU198" s="29"/>
      <c r="AV198" s="29"/>
      <c r="AW198" s="30"/>
    </row>
    <row r="199" spans="1:49" x14ac:dyDescent="0.25">
      <c r="A199" s="31">
        <v>2019</v>
      </c>
      <c r="B199" s="32"/>
      <c r="C199" s="33"/>
      <c r="D199" s="33"/>
      <c r="E199" s="34"/>
      <c r="F199" s="32"/>
      <c r="G199" s="33"/>
      <c r="H199" s="33"/>
      <c r="I199" s="34"/>
      <c r="J199" s="35"/>
      <c r="K199" s="36"/>
      <c r="L199" s="36"/>
      <c r="M199" s="37"/>
      <c r="N199" s="35"/>
      <c r="O199" s="36"/>
      <c r="P199" s="36"/>
      <c r="Q199" s="37"/>
      <c r="R199" s="41"/>
      <c r="S199" s="42"/>
      <c r="T199" s="42"/>
      <c r="U199" s="43"/>
      <c r="V199" s="50"/>
      <c r="W199" s="44"/>
      <c r="X199" s="44"/>
      <c r="Y199" s="52"/>
      <c r="Z199" s="32"/>
      <c r="AA199" s="33"/>
      <c r="AB199" s="33"/>
      <c r="AC199" s="34"/>
      <c r="AD199" s="32"/>
      <c r="AE199" s="33"/>
      <c r="AF199" s="33"/>
      <c r="AG199" s="34"/>
      <c r="AH199" s="32"/>
      <c r="AI199" s="33"/>
      <c r="AJ199" s="33"/>
      <c r="AK199" s="34"/>
      <c r="AL199" s="106"/>
      <c r="AM199" s="36">
        <v>6.7750000000000004</v>
      </c>
      <c r="AN199" s="36">
        <v>2.2409282407407458</v>
      </c>
      <c r="AO199" s="37">
        <v>2.1949999999999998</v>
      </c>
      <c r="AP199" s="41"/>
      <c r="AQ199" s="36"/>
      <c r="AR199" s="36"/>
      <c r="AS199" s="37"/>
      <c r="AT199" s="32"/>
      <c r="AU199" s="33"/>
      <c r="AV199" s="33"/>
      <c r="AW199" s="34"/>
    </row>
    <row r="200" spans="1:49" s="84" customFormat="1" x14ac:dyDescent="0.25">
      <c r="A200" s="51" t="s">
        <v>676</v>
      </c>
      <c r="B200" s="50"/>
      <c r="C200" s="44"/>
      <c r="D200" s="44"/>
      <c r="E200" s="52"/>
      <c r="F200" s="50"/>
      <c r="G200" s="44"/>
      <c r="H200" s="44"/>
      <c r="I200" s="52"/>
      <c r="J200" s="50"/>
      <c r="K200" s="44"/>
      <c r="L200" s="44"/>
      <c r="M200" s="52"/>
      <c r="N200" s="50"/>
      <c r="O200" s="44"/>
      <c r="P200" s="44"/>
      <c r="Q200" s="52"/>
      <c r="R200" s="50"/>
      <c r="S200" s="44"/>
      <c r="T200" s="44"/>
      <c r="U200" s="52"/>
      <c r="V200" s="41">
        <v>3.5779999999999998</v>
      </c>
      <c r="W200" s="42">
        <v>15.473000000000001</v>
      </c>
      <c r="X200" s="42">
        <v>8.2771333333333299</v>
      </c>
      <c r="Y200" s="43">
        <v>7.8819999999999997</v>
      </c>
      <c r="Z200" s="41">
        <v>5.0369999999999999</v>
      </c>
      <c r="AA200" s="42">
        <v>18.616</v>
      </c>
      <c r="AB200" s="42">
        <v>11.675759963768096</v>
      </c>
      <c r="AC200" s="43">
        <v>11.722</v>
      </c>
      <c r="AD200" s="50">
        <v>7.8819999999999997</v>
      </c>
      <c r="AE200" s="44">
        <v>18.806000000000001</v>
      </c>
      <c r="AF200" s="44">
        <v>12.925724462365583</v>
      </c>
      <c r="AG200" s="52">
        <v>12.69</v>
      </c>
      <c r="AH200" s="50">
        <v>3.9980000000000002</v>
      </c>
      <c r="AI200" s="44">
        <v>16.045999999999999</v>
      </c>
      <c r="AJ200" s="44">
        <v>9.0340722222222158</v>
      </c>
      <c r="AK200" s="52">
        <v>8.68</v>
      </c>
      <c r="AL200" s="50">
        <v>0.23200000000000001</v>
      </c>
      <c r="AM200" s="44">
        <v>10.259</v>
      </c>
      <c r="AN200" s="44">
        <v>4.6919341397849372</v>
      </c>
      <c r="AO200" s="52">
        <v>4.9340000000000002</v>
      </c>
      <c r="AP200" s="50"/>
      <c r="AQ200" s="44"/>
      <c r="AR200" s="44"/>
      <c r="AS200" s="52"/>
      <c r="AT200" s="50"/>
      <c r="AU200" s="44"/>
      <c r="AV200" s="44"/>
      <c r="AW200" s="52"/>
    </row>
    <row r="201" spans="1:49" s="84" customFormat="1" x14ac:dyDescent="0.25">
      <c r="A201" s="51" t="s">
        <v>677</v>
      </c>
      <c r="B201" s="50"/>
      <c r="C201" s="44"/>
      <c r="D201" s="44"/>
      <c r="E201" s="52"/>
      <c r="F201" s="50"/>
      <c r="G201" s="44"/>
      <c r="H201" s="44"/>
      <c r="I201" s="52"/>
      <c r="J201" s="50"/>
      <c r="K201" s="44"/>
      <c r="L201" s="44"/>
      <c r="M201" s="52"/>
      <c r="N201" s="50"/>
      <c r="O201" s="44"/>
      <c r="P201" s="44"/>
      <c r="Q201" s="52"/>
      <c r="R201" s="50"/>
      <c r="S201" s="44"/>
      <c r="T201" s="44"/>
      <c r="U201" s="52"/>
      <c r="V201" s="50"/>
      <c r="W201" s="44"/>
      <c r="X201" s="44"/>
      <c r="Y201" s="52"/>
      <c r="Z201" s="50"/>
      <c r="AA201" s="44"/>
      <c r="AB201" s="44"/>
      <c r="AC201" s="52"/>
      <c r="AD201" s="50">
        <v>7.9829999999999997</v>
      </c>
      <c r="AE201" s="44">
        <v>18.806000000000001</v>
      </c>
      <c r="AF201" s="44">
        <v>12.977409274193523</v>
      </c>
      <c r="AG201" s="52">
        <v>12.69</v>
      </c>
      <c r="AH201" s="41">
        <v>4.5190000000000001</v>
      </c>
      <c r="AI201" s="42">
        <v>16.045999999999999</v>
      </c>
      <c r="AJ201" s="42">
        <v>9.9441237745098032</v>
      </c>
      <c r="AK201" s="43">
        <v>9.7680000000000007</v>
      </c>
      <c r="AL201" s="50"/>
      <c r="AM201" s="44"/>
      <c r="AN201" s="44"/>
      <c r="AO201" s="52"/>
      <c r="AP201" s="50"/>
      <c r="AQ201" s="44"/>
      <c r="AR201" s="44"/>
      <c r="AS201" s="52"/>
      <c r="AT201" s="50"/>
      <c r="AU201" s="44"/>
      <c r="AV201" s="44"/>
      <c r="AW201" s="52"/>
    </row>
    <row r="202" spans="1:49" s="84" customFormat="1" x14ac:dyDescent="0.25">
      <c r="A202" s="51">
        <v>2021</v>
      </c>
      <c r="B202" s="50"/>
      <c r="C202" s="44"/>
      <c r="D202" s="44"/>
      <c r="E202" s="52"/>
      <c r="F202" s="50"/>
      <c r="G202" s="44"/>
      <c r="H202" s="44"/>
      <c r="I202" s="52"/>
      <c r="J202" s="50"/>
      <c r="K202" s="44"/>
      <c r="L202" s="44"/>
      <c r="M202" s="52"/>
      <c r="N202" s="50"/>
      <c r="O202" s="44"/>
      <c r="P202" s="44"/>
      <c r="Q202" s="52"/>
      <c r="R202" s="50"/>
      <c r="S202" s="44"/>
      <c r="T202" s="44"/>
      <c r="U202" s="52"/>
      <c r="V202" s="50"/>
      <c r="W202" s="44"/>
      <c r="X202" s="44"/>
      <c r="Y202" s="52"/>
      <c r="Z202" s="50">
        <v>9.077</v>
      </c>
      <c r="AA202" s="44">
        <v>20.138000000000002</v>
      </c>
      <c r="AB202" s="44">
        <v>14.047520833333298</v>
      </c>
      <c r="AC202" s="52">
        <v>13.75</v>
      </c>
      <c r="AD202" s="50">
        <v>6.37</v>
      </c>
      <c r="AE202" s="44">
        <v>19.661999999999999</v>
      </c>
      <c r="AF202" s="44">
        <v>12.564341397849448</v>
      </c>
      <c r="AG202" s="52">
        <v>12.545500000000001</v>
      </c>
      <c r="AH202" s="50">
        <v>2.41</v>
      </c>
      <c r="AI202" s="44">
        <v>15.282</v>
      </c>
      <c r="AJ202" s="44">
        <v>8.8650763888888822</v>
      </c>
      <c r="AK202" s="52">
        <v>8.5809999999999995</v>
      </c>
      <c r="AL202" s="41">
        <v>-0.437</v>
      </c>
      <c r="AM202" s="42">
        <v>9.4719999999999995</v>
      </c>
      <c r="AN202" s="42">
        <v>5.7666736111111119</v>
      </c>
      <c r="AO202" s="43">
        <v>5.6550000000000002</v>
      </c>
      <c r="AP202" s="50"/>
      <c r="AQ202" s="44"/>
      <c r="AR202" s="44"/>
      <c r="AS202" s="52"/>
      <c r="AT202" s="50"/>
      <c r="AU202" s="44"/>
      <c r="AV202" s="44"/>
      <c r="AW202" s="52"/>
    </row>
    <row r="203" spans="1:49" x14ac:dyDescent="0.25">
      <c r="A203" s="115" t="s">
        <v>487</v>
      </c>
      <c r="B203" s="29"/>
      <c r="C203" s="29"/>
      <c r="D203" s="29"/>
      <c r="E203" s="29"/>
      <c r="F203" s="29"/>
      <c r="G203" s="29"/>
      <c r="H203" s="29"/>
      <c r="I203" s="29"/>
      <c r="J203" s="38"/>
      <c r="K203" s="38"/>
      <c r="L203" s="38"/>
      <c r="M203" s="38"/>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38"/>
      <c r="AQ203" s="38"/>
      <c r="AR203" s="38"/>
      <c r="AS203" s="38"/>
      <c r="AT203" s="29"/>
      <c r="AU203" s="29"/>
      <c r="AV203" s="29"/>
      <c r="AW203" s="30"/>
    </row>
    <row r="204" spans="1:49" x14ac:dyDescent="0.25">
      <c r="A204" s="31">
        <v>2015</v>
      </c>
      <c r="B204" s="32"/>
      <c r="C204" s="33"/>
      <c r="D204" s="33"/>
      <c r="E204" s="34"/>
      <c r="F204" s="32"/>
      <c r="G204" s="33"/>
      <c r="H204" s="33"/>
      <c r="I204" s="34"/>
      <c r="J204" s="35"/>
      <c r="K204" s="36"/>
      <c r="L204" s="36"/>
      <c r="M204" s="37"/>
      <c r="N204" s="35"/>
      <c r="O204" s="36"/>
      <c r="P204" s="36"/>
      <c r="Q204" s="37"/>
      <c r="R204" s="32"/>
      <c r="S204" s="33"/>
      <c r="T204" s="33"/>
      <c r="U204" s="34"/>
      <c r="V204" s="32"/>
      <c r="W204" s="33"/>
      <c r="X204" s="33"/>
      <c r="Y204" s="34"/>
      <c r="Z204" s="32"/>
      <c r="AA204" s="33"/>
      <c r="AB204" s="33"/>
      <c r="AC204" s="34"/>
      <c r="AD204" s="32"/>
      <c r="AE204" s="33"/>
      <c r="AF204" s="33"/>
      <c r="AG204" s="34"/>
      <c r="AH204" s="32"/>
      <c r="AI204" s="33"/>
      <c r="AJ204" s="33"/>
      <c r="AK204" s="34"/>
      <c r="AL204" s="32"/>
      <c r="AM204" s="33"/>
      <c r="AN204" s="33"/>
      <c r="AO204" s="34"/>
      <c r="AP204" s="41"/>
      <c r="AQ204" s="36"/>
      <c r="AR204" s="36"/>
      <c r="AS204" s="37"/>
      <c r="AT204" s="35">
        <v>-0.88700000000000001</v>
      </c>
      <c r="AU204" s="36">
        <v>0.23200000000000001</v>
      </c>
      <c r="AV204" s="36">
        <v>-4.3888586956521744E-2</v>
      </c>
      <c r="AW204" s="37">
        <v>0.01</v>
      </c>
    </row>
    <row r="205" spans="1:49" x14ac:dyDescent="0.25">
      <c r="A205" s="31">
        <v>2016</v>
      </c>
      <c r="B205" s="32">
        <v>-0.32500000000000001</v>
      </c>
      <c r="C205" s="33">
        <v>0.23200000000000001</v>
      </c>
      <c r="D205" s="33">
        <v>5.5424059139784758E-2</v>
      </c>
      <c r="E205" s="34">
        <v>0.121</v>
      </c>
      <c r="F205" s="32">
        <v>-0.10199999999999999</v>
      </c>
      <c r="G205" s="33">
        <v>0.23200000000000001</v>
      </c>
      <c r="H205" s="33">
        <v>0.15063002873563267</v>
      </c>
      <c r="I205" s="34">
        <v>0.121</v>
      </c>
      <c r="J205" s="107"/>
      <c r="K205" s="33">
        <v>6.37</v>
      </c>
      <c r="L205" s="33">
        <v>1.2242944444444392</v>
      </c>
      <c r="M205" s="34">
        <v>0.89300000000000002</v>
      </c>
      <c r="N205" s="32">
        <v>0.34300000000000003</v>
      </c>
      <c r="O205" s="33">
        <v>8.5809999999999995</v>
      </c>
      <c r="P205" s="33">
        <v>3.6917833333333299</v>
      </c>
      <c r="Q205" s="34">
        <v>3.367</v>
      </c>
      <c r="R205" s="32">
        <v>2.0880000000000001</v>
      </c>
      <c r="S205" s="33">
        <v>11.625</v>
      </c>
      <c r="T205" s="33">
        <v>5.5632352150537434</v>
      </c>
      <c r="U205" s="34">
        <v>5.0369999999999999</v>
      </c>
      <c r="V205" s="32">
        <v>3.8929999999999998</v>
      </c>
      <c r="W205" s="33">
        <v>17.283999999999999</v>
      </c>
      <c r="X205" s="33">
        <v>9.0914444444444324</v>
      </c>
      <c r="Y205" s="34">
        <v>8.4809999999999999</v>
      </c>
      <c r="Z205" s="32">
        <v>6.0640000000000001</v>
      </c>
      <c r="AA205" s="33">
        <v>18.995999999999999</v>
      </c>
      <c r="AB205" s="33">
        <v>12.0663595430107</v>
      </c>
      <c r="AC205" s="34">
        <v>11.819000000000001</v>
      </c>
      <c r="AD205" s="32">
        <v>5.45</v>
      </c>
      <c r="AE205" s="33">
        <v>17.95</v>
      </c>
      <c r="AF205" s="33">
        <v>11.610818548387092</v>
      </c>
      <c r="AG205" s="34">
        <v>11.528</v>
      </c>
      <c r="AH205" s="32">
        <v>4.2069999999999999</v>
      </c>
      <c r="AI205" s="33">
        <v>14.996</v>
      </c>
      <c r="AJ205" s="33">
        <v>8.6702756944444221</v>
      </c>
      <c r="AK205" s="34">
        <v>8.4809999999999999</v>
      </c>
      <c r="AL205" s="32">
        <v>1.1120000000000001</v>
      </c>
      <c r="AM205" s="33">
        <v>10.553000000000001</v>
      </c>
      <c r="AN205" s="33">
        <v>4.9620483870967407</v>
      </c>
      <c r="AO205" s="34">
        <v>4.9340000000000002</v>
      </c>
      <c r="AP205" s="41">
        <v>0.121</v>
      </c>
      <c r="AQ205" s="36">
        <v>4.8310000000000004</v>
      </c>
      <c r="AR205" s="36">
        <v>1.53968827160494</v>
      </c>
      <c r="AS205" s="37">
        <v>1.1120000000000001</v>
      </c>
      <c r="AT205" s="32">
        <v>0.23200000000000001</v>
      </c>
      <c r="AU205" s="33">
        <v>0.34300000000000003</v>
      </c>
      <c r="AV205" s="33">
        <v>0.23945967741936253</v>
      </c>
      <c r="AW205" s="34">
        <v>0.23200000000000001</v>
      </c>
    </row>
    <row r="206" spans="1:49" s="84" customFormat="1" x14ac:dyDescent="0.25">
      <c r="A206" s="51">
        <v>2017</v>
      </c>
      <c r="B206" s="50">
        <v>0.23200000000000001</v>
      </c>
      <c r="C206" s="44">
        <v>0.23200000000000001</v>
      </c>
      <c r="D206" s="44">
        <v>0.2320000000000067</v>
      </c>
      <c r="E206" s="52">
        <v>0.23200000000000001</v>
      </c>
      <c r="F206" s="50">
        <v>0.23200000000000001</v>
      </c>
      <c r="G206" s="44">
        <v>0.34300000000000003</v>
      </c>
      <c r="H206" s="44">
        <v>0.23307366071429014</v>
      </c>
      <c r="I206" s="52">
        <v>0.23200000000000001</v>
      </c>
      <c r="J206" s="50">
        <v>0.23200000000000001</v>
      </c>
      <c r="K206" s="44">
        <v>5.5519999999999996</v>
      </c>
      <c r="L206" s="44">
        <v>1.5858911290322597</v>
      </c>
      <c r="M206" s="52">
        <v>1.2210000000000001</v>
      </c>
      <c r="N206" s="50">
        <v>0.23200000000000001</v>
      </c>
      <c r="O206" s="44">
        <v>7.8819999999999997</v>
      </c>
      <c r="P206" s="44">
        <v>3.3177215277777741</v>
      </c>
      <c r="Q206" s="52">
        <v>2.9430000000000001</v>
      </c>
      <c r="R206" s="50"/>
      <c r="S206" s="44"/>
      <c r="T206" s="44"/>
      <c r="U206" s="52"/>
      <c r="V206" s="50"/>
      <c r="W206" s="44"/>
      <c r="X206" s="44"/>
      <c r="Y206" s="52"/>
      <c r="Z206" s="50"/>
      <c r="AA206" s="44"/>
      <c r="AB206" s="44"/>
      <c r="AC206" s="52"/>
      <c r="AD206" s="50">
        <v>7.4809999999999999</v>
      </c>
      <c r="AE206" s="44">
        <v>16.808</v>
      </c>
      <c r="AF206" s="44">
        <v>11.606932123655879</v>
      </c>
      <c r="AG206" s="52">
        <v>11.430999999999999</v>
      </c>
      <c r="AH206" s="50">
        <v>2.3029999999999999</v>
      </c>
      <c r="AI206" s="44">
        <v>15.569000000000001</v>
      </c>
      <c r="AJ206" s="44">
        <v>8.5236680555555537</v>
      </c>
      <c r="AK206" s="52">
        <v>8.3819999999999997</v>
      </c>
      <c r="AL206" s="50">
        <v>0.121</v>
      </c>
      <c r="AM206" s="44">
        <v>7.782</v>
      </c>
      <c r="AN206" s="44">
        <v>3.0897627688171969</v>
      </c>
      <c r="AO206" s="52">
        <v>3.0489999999999999</v>
      </c>
      <c r="AP206" s="41"/>
      <c r="AQ206" s="42"/>
      <c r="AR206" s="42"/>
      <c r="AS206" s="43"/>
      <c r="AT206" s="50"/>
      <c r="AU206" s="44"/>
      <c r="AV206" s="44"/>
      <c r="AW206" s="52"/>
    </row>
    <row r="207" spans="1:49" s="84" customFormat="1" x14ac:dyDescent="0.25">
      <c r="A207" s="51">
        <v>2018</v>
      </c>
      <c r="B207" s="41">
        <v>0.121</v>
      </c>
      <c r="C207" s="42">
        <v>0.23200000000000001</v>
      </c>
      <c r="D207" s="42">
        <v>0.22684134615384563</v>
      </c>
      <c r="E207" s="43">
        <v>0.23200000000000001</v>
      </c>
      <c r="F207" s="50">
        <v>-0.21299999999999999</v>
      </c>
      <c r="G207" s="44">
        <v>2.1949999999999998</v>
      </c>
      <c r="H207" s="44">
        <v>0.34337648809524884</v>
      </c>
      <c r="I207" s="52">
        <v>0.23200000000000001</v>
      </c>
      <c r="J207" s="50">
        <v>-0.32500000000000001</v>
      </c>
      <c r="K207" s="44">
        <v>4.9340000000000002</v>
      </c>
      <c r="L207" s="44">
        <v>0.68936088709677312</v>
      </c>
      <c r="M207" s="52">
        <v>0.23200000000000001</v>
      </c>
      <c r="N207" s="50">
        <v>0.121</v>
      </c>
      <c r="O207" s="44">
        <v>7.3810000000000002</v>
      </c>
      <c r="P207" s="44">
        <v>2.6847270833333359</v>
      </c>
      <c r="Q207" s="52">
        <v>2.41</v>
      </c>
      <c r="R207" s="50">
        <v>1.98</v>
      </c>
      <c r="S207" s="44">
        <v>10.553000000000001</v>
      </c>
      <c r="T207" s="44">
        <v>5.4747392473118124</v>
      </c>
      <c r="U207" s="52">
        <v>5.141</v>
      </c>
      <c r="V207" s="50">
        <v>3.472</v>
      </c>
      <c r="W207" s="44">
        <v>15.282</v>
      </c>
      <c r="X207" s="44">
        <v>8.7696097222222082</v>
      </c>
      <c r="Y207" s="52">
        <v>8.3819999999999997</v>
      </c>
      <c r="Z207" s="50">
        <v>6.1660000000000004</v>
      </c>
      <c r="AA207" s="44">
        <v>18.14</v>
      </c>
      <c r="AB207" s="44">
        <v>12.709488575268812</v>
      </c>
      <c r="AC207" s="52">
        <v>12.593999999999999</v>
      </c>
      <c r="AD207" s="50">
        <v>5.7569999999999997</v>
      </c>
      <c r="AE207" s="44">
        <v>18.331</v>
      </c>
      <c r="AF207" s="44">
        <v>11.840702284946207</v>
      </c>
      <c r="AG207" s="52">
        <v>11.528</v>
      </c>
      <c r="AH207" s="50">
        <v>1.4390000000000001</v>
      </c>
      <c r="AI207" s="44">
        <v>14.709</v>
      </c>
      <c r="AJ207" s="44">
        <v>8.0999763888888747</v>
      </c>
      <c r="AK207" s="52">
        <v>8.1820000000000004</v>
      </c>
      <c r="AL207" s="205"/>
      <c r="AM207" s="44">
        <v>11.819000000000001</v>
      </c>
      <c r="AN207" s="44">
        <v>4.5780147849462232</v>
      </c>
      <c r="AO207" s="52">
        <v>4.7270000000000003</v>
      </c>
      <c r="AP207" s="50"/>
      <c r="AQ207" s="44"/>
      <c r="AR207" s="44"/>
      <c r="AS207" s="52"/>
      <c r="AT207" s="50"/>
      <c r="AU207" s="44"/>
      <c r="AV207" s="44"/>
      <c r="AW207" s="52"/>
    </row>
    <row r="208" spans="1:49" s="84" customFormat="1" x14ac:dyDescent="0.25">
      <c r="A208" s="51">
        <v>2019</v>
      </c>
      <c r="B208" s="41"/>
      <c r="C208" s="42"/>
      <c r="D208" s="42"/>
      <c r="E208" s="43"/>
      <c r="F208" s="50"/>
      <c r="G208" s="44"/>
      <c r="H208" s="44"/>
      <c r="I208" s="52"/>
      <c r="J208" s="50"/>
      <c r="K208" s="44"/>
      <c r="L208" s="44"/>
      <c r="M208" s="52"/>
      <c r="N208" s="41">
        <v>0.56299999999999994</v>
      </c>
      <c r="O208" s="42">
        <v>7.6820000000000004</v>
      </c>
      <c r="P208" s="42">
        <v>3.2304791666666679</v>
      </c>
      <c r="Q208" s="43">
        <v>2.73</v>
      </c>
      <c r="R208" s="50">
        <v>0.34300000000000003</v>
      </c>
      <c r="S208" s="44">
        <v>10.161</v>
      </c>
      <c r="T208" s="44">
        <v>4.9245409946236363</v>
      </c>
      <c r="U208" s="52">
        <v>4.6230000000000002</v>
      </c>
      <c r="V208" s="50">
        <v>2.8370000000000002</v>
      </c>
      <c r="W208" s="44">
        <v>13.75</v>
      </c>
      <c r="X208" s="44">
        <v>7.3654638888888737</v>
      </c>
      <c r="Y208" s="52">
        <v>7.0789999999999997</v>
      </c>
      <c r="Z208" s="50">
        <v>6.0640000000000001</v>
      </c>
      <c r="AA208" s="44">
        <v>17.760000000000002</v>
      </c>
      <c r="AB208" s="44">
        <v>11.539421370967711</v>
      </c>
      <c r="AC208" s="52">
        <v>11.236000000000001</v>
      </c>
      <c r="AD208" s="50">
        <v>7.0789999999999997</v>
      </c>
      <c r="AE208" s="44">
        <v>18.045000000000002</v>
      </c>
      <c r="AF208" s="44">
        <v>12.287215725806421</v>
      </c>
      <c r="AG208" s="52">
        <v>12.013</v>
      </c>
      <c r="AH208" s="50">
        <v>1.4390000000000001</v>
      </c>
      <c r="AI208" s="44">
        <v>16.427</v>
      </c>
      <c r="AJ208" s="44">
        <v>9.2307236111110953</v>
      </c>
      <c r="AK208" s="52">
        <v>9.077</v>
      </c>
      <c r="AL208" s="50">
        <v>0.121</v>
      </c>
      <c r="AM208" s="44">
        <v>7.3810000000000002</v>
      </c>
      <c r="AN208" s="44">
        <v>2.4814905913978418</v>
      </c>
      <c r="AO208" s="52">
        <v>2.5169999999999999</v>
      </c>
      <c r="AP208" s="50"/>
      <c r="AQ208" s="44"/>
      <c r="AR208" s="44"/>
      <c r="AS208" s="52"/>
      <c r="AT208" s="50"/>
      <c r="AU208" s="44"/>
      <c r="AV208" s="44"/>
      <c r="AW208" s="52"/>
    </row>
    <row r="209" spans="1:49" s="84" customFormat="1" x14ac:dyDescent="0.25">
      <c r="A209" s="51">
        <v>2020</v>
      </c>
      <c r="B209" s="50"/>
      <c r="C209" s="44"/>
      <c r="D209" s="44"/>
      <c r="E209" s="52"/>
      <c r="F209" s="50"/>
      <c r="G209" s="44"/>
      <c r="H209" s="44"/>
      <c r="I209" s="52"/>
      <c r="J209" s="50"/>
      <c r="K209" s="44"/>
      <c r="L209" s="44"/>
      <c r="M209" s="52"/>
      <c r="N209" s="50"/>
      <c r="O209" s="44"/>
      <c r="P209" s="44"/>
      <c r="Q209" s="52"/>
      <c r="R209" s="50"/>
      <c r="S209" s="44"/>
      <c r="T209" s="44"/>
      <c r="U209" s="52"/>
      <c r="V209" s="41">
        <v>3.5779999999999998</v>
      </c>
      <c r="W209" s="42">
        <v>15.473000000000001</v>
      </c>
      <c r="X209" s="42">
        <v>8.1780753968253919</v>
      </c>
      <c r="Y209" s="43">
        <v>7.6820000000000004</v>
      </c>
      <c r="Z209" s="50">
        <v>4.9340000000000002</v>
      </c>
      <c r="AA209" s="44">
        <v>18.806000000000001</v>
      </c>
      <c r="AB209" s="44">
        <v>11.811094086021486</v>
      </c>
      <c r="AC209" s="52">
        <v>11.625</v>
      </c>
      <c r="AD209" s="50">
        <v>7.6820000000000004</v>
      </c>
      <c r="AE209" s="44">
        <v>18.995999999999999</v>
      </c>
      <c r="AF209" s="44">
        <v>12.909124327956983</v>
      </c>
      <c r="AG209" s="52">
        <v>12.69</v>
      </c>
      <c r="AH209" s="50">
        <v>3.6829999999999998</v>
      </c>
      <c r="AI209" s="44">
        <v>16.140999999999998</v>
      </c>
      <c r="AJ209" s="44">
        <v>8.9920826388888777</v>
      </c>
      <c r="AK209" s="52">
        <v>8.68</v>
      </c>
      <c r="AL209" s="50">
        <v>0.121</v>
      </c>
      <c r="AM209" s="44">
        <v>10.259</v>
      </c>
      <c r="AN209" s="44">
        <v>4.631043682795684</v>
      </c>
      <c r="AO209" s="52">
        <v>4.8310000000000004</v>
      </c>
      <c r="AP209" s="50"/>
      <c r="AQ209" s="44"/>
      <c r="AR209" s="44"/>
      <c r="AS209" s="52"/>
      <c r="AT209" s="50"/>
      <c r="AU209" s="44"/>
      <c r="AV209" s="44"/>
      <c r="AW209" s="52"/>
    </row>
    <row r="210" spans="1:49" s="84" customFormat="1" x14ac:dyDescent="0.25">
      <c r="A210" s="51">
        <v>2021</v>
      </c>
      <c r="B210" s="50"/>
      <c r="C210" s="44"/>
      <c r="D210" s="44"/>
      <c r="E210" s="52"/>
      <c r="F210" s="50"/>
      <c r="G210" s="44"/>
      <c r="H210" s="44"/>
      <c r="I210" s="52"/>
      <c r="J210" s="50"/>
      <c r="K210" s="44"/>
      <c r="L210" s="44"/>
      <c r="M210" s="52"/>
      <c r="N210" s="50"/>
      <c r="O210" s="44"/>
      <c r="P210" s="44"/>
      <c r="Q210" s="52"/>
      <c r="R210" s="41">
        <v>3.1549999999999998</v>
      </c>
      <c r="S210" s="42">
        <v>12.69</v>
      </c>
      <c r="T210" s="42">
        <v>6.2249935897436028</v>
      </c>
      <c r="U210" s="43">
        <v>5.45</v>
      </c>
      <c r="V210" s="41">
        <v>3.472</v>
      </c>
      <c r="W210" s="42">
        <v>16.998999999999999</v>
      </c>
      <c r="X210" s="42">
        <v>9.6874499999999948</v>
      </c>
      <c r="Y210" s="43">
        <v>9.1760000000000002</v>
      </c>
      <c r="Z210" s="41">
        <v>6.7750000000000004</v>
      </c>
      <c r="AA210" s="42">
        <v>20.423999999999999</v>
      </c>
      <c r="AB210" s="42">
        <v>13.930871527777748</v>
      </c>
      <c r="AC210" s="43">
        <v>13.75</v>
      </c>
      <c r="AD210" s="50">
        <v>5.9619999999999997</v>
      </c>
      <c r="AE210" s="44">
        <v>19.948</v>
      </c>
      <c r="AF210" s="44">
        <v>12.559598790322545</v>
      </c>
      <c r="AG210" s="52">
        <v>12.593999999999999</v>
      </c>
      <c r="AH210" s="41">
        <v>3.5779999999999998</v>
      </c>
      <c r="AI210" s="42">
        <v>15.473000000000001</v>
      </c>
      <c r="AJ210" s="42">
        <v>9.2184218749999882</v>
      </c>
      <c r="AK210" s="43">
        <v>9.077</v>
      </c>
      <c r="AL210" s="50"/>
      <c r="AM210" s="44"/>
      <c r="AN210" s="44"/>
      <c r="AO210" s="52"/>
      <c r="AP210" s="50"/>
      <c r="AQ210" s="44"/>
      <c r="AR210" s="44"/>
      <c r="AS210" s="52"/>
      <c r="AT210" s="50"/>
      <c r="AU210" s="44"/>
      <c r="AV210" s="44"/>
      <c r="AW210" s="52"/>
    </row>
    <row r="211" spans="1:49" x14ac:dyDescent="0.25">
      <c r="A211" s="115" t="s">
        <v>143</v>
      </c>
      <c r="B211" s="29"/>
      <c r="C211" s="29"/>
      <c r="D211" s="29"/>
      <c r="E211" s="29"/>
      <c r="F211" s="29"/>
      <c r="G211" s="29"/>
      <c r="H211" s="29"/>
      <c r="I211" s="29"/>
      <c r="J211" s="38"/>
      <c r="K211" s="38"/>
      <c r="L211" s="38"/>
      <c r="M211" s="38"/>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38"/>
      <c r="AM211" s="38"/>
      <c r="AN211" s="38"/>
      <c r="AO211" s="38"/>
      <c r="AP211" s="38"/>
      <c r="AQ211" s="38"/>
      <c r="AR211" s="38"/>
      <c r="AS211" s="38"/>
      <c r="AT211" s="29"/>
      <c r="AU211" s="29"/>
      <c r="AV211" s="29"/>
      <c r="AW211" s="30"/>
    </row>
    <row r="212" spans="1:49" x14ac:dyDescent="0.25">
      <c r="A212" s="31">
        <v>2012</v>
      </c>
      <c r="B212" s="32"/>
      <c r="C212" s="33"/>
      <c r="D212" s="33"/>
      <c r="E212" s="34"/>
      <c r="F212" s="32"/>
      <c r="G212" s="33"/>
      <c r="H212" s="33"/>
      <c r="I212" s="34"/>
      <c r="J212" s="35"/>
      <c r="K212" s="36"/>
      <c r="L212" s="36"/>
      <c r="M212" s="37"/>
      <c r="N212" s="32"/>
      <c r="O212" s="33"/>
      <c r="P212" s="33"/>
      <c r="Q212" s="34"/>
      <c r="R212" s="32"/>
      <c r="S212" s="33"/>
      <c r="T212" s="33"/>
      <c r="U212" s="34"/>
      <c r="V212" s="32"/>
      <c r="W212" s="33"/>
      <c r="X212" s="33"/>
      <c r="Y212" s="34"/>
      <c r="Z212" s="32"/>
      <c r="AA212" s="33"/>
      <c r="AB212" s="33"/>
      <c r="AC212" s="34"/>
      <c r="AD212" s="32"/>
      <c r="AE212" s="33"/>
      <c r="AF212" s="33"/>
      <c r="AG212" s="34"/>
      <c r="AH212" s="32"/>
      <c r="AI212" s="33"/>
      <c r="AJ212" s="33"/>
      <c r="AK212" s="34"/>
      <c r="AL212" s="35"/>
      <c r="AM212" s="36"/>
      <c r="AN212" s="36"/>
      <c r="AO212" s="37"/>
      <c r="AP212" s="35"/>
      <c r="AQ212" s="36"/>
      <c r="AR212" s="36"/>
      <c r="AS212" s="37"/>
      <c r="AT212" s="35">
        <v>3.0489999999999999</v>
      </c>
      <c r="AU212" s="36">
        <v>5.0369999999999999</v>
      </c>
      <c r="AV212" s="36">
        <v>4.093368750000006</v>
      </c>
      <c r="AW212" s="37">
        <v>4.2069999999999999</v>
      </c>
    </row>
    <row r="213" spans="1:49" x14ac:dyDescent="0.25">
      <c r="A213" s="31">
        <v>2013</v>
      </c>
      <c r="B213" s="32">
        <v>2.1949999999999998</v>
      </c>
      <c r="C213" s="33">
        <v>5.6550000000000002</v>
      </c>
      <c r="D213" s="33">
        <v>4.0019327956989255</v>
      </c>
      <c r="E213" s="34">
        <v>3.9980000000000002</v>
      </c>
      <c r="F213" s="32">
        <v>2.3029999999999999</v>
      </c>
      <c r="G213" s="33">
        <v>5.5519999999999996</v>
      </c>
      <c r="H213" s="33">
        <v>4.0032358630952301</v>
      </c>
      <c r="I213" s="34">
        <v>3.9980000000000002</v>
      </c>
      <c r="J213" s="32">
        <v>2.3029999999999999</v>
      </c>
      <c r="K213" s="33">
        <v>7.8819999999999997</v>
      </c>
      <c r="L213" s="33">
        <v>4.5475456989247087</v>
      </c>
      <c r="M213" s="34">
        <v>4.5190000000000001</v>
      </c>
      <c r="N213" s="32">
        <v>3.2610000000000001</v>
      </c>
      <c r="O213" s="33">
        <v>9.4719999999999995</v>
      </c>
      <c r="P213" s="33">
        <v>5.2891361111110911</v>
      </c>
      <c r="Q213" s="34">
        <v>4.9340000000000002</v>
      </c>
      <c r="R213" s="32">
        <v>3.8929999999999998</v>
      </c>
      <c r="S213" s="33">
        <v>10.747999999999999</v>
      </c>
      <c r="T213" s="33">
        <v>6.4767036290322428</v>
      </c>
      <c r="U213" s="34">
        <v>6.1660000000000004</v>
      </c>
      <c r="V213" s="32">
        <v>5.141</v>
      </c>
      <c r="W213" s="33">
        <v>10.651</v>
      </c>
      <c r="X213" s="33">
        <v>7.1467491313412062</v>
      </c>
      <c r="Y213" s="34">
        <v>6.7750000000000004</v>
      </c>
      <c r="Z213" s="32">
        <v>5.9619999999999997</v>
      </c>
      <c r="AA213" s="33">
        <v>9.6690000000000005</v>
      </c>
      <c r="AB213" s="33">
        <v>7.3133528225806614</v>
      </c>
      <c r="AC213" s="34">
        <v>7.0789999999999997</v>
      </c>
      <c r="AD213" s="32">
        <v>5.9619999999999997</v>
      </c>
      <c r="AE213" s="33">
        <v>8.8789999999999996</v>
      </c>
      <c r="AF213" s="33">
        <v>7.1028306451613066</v>
      </c>
      <c r="AG213" s="34">
        <v>6.9779999999999998</v>
      </c>
      <c r="AH213" s="32">
        <v>5.3470000000000004</v>
      </c>
      <c r="AI213" s="33">
        <v>8.68</v>
      </c>
      <c r="AJ213" s="33">
        <v>6.8124743055555461</v>
      </c>
      <c r="AK213" s="34">
        <v>6.7750000000000004</v>
      </c>
      <c r="AL213" s="32">
        <v>4.6230000000000002</v>
      </c>
      <c r="AM213" s="33">
        <v>7.1790000000000003</v>
      </c>
      <c r="AN213" s="33">
        <v>5.5933918010752244</v>
      </c>
      <c r="AO213" s="34">
        <v>5.5519999999999996</v>
      </c>
      <c r="AP213" s="32">
        <v>3.367</v>
      </c>
      <c r="AQ213" s="33">
        <v>6.0640000000000001</v>
      </c>
      <c r="AR213" s="33">
        <v>4.8192686781609044</v>
      </c>
      <c r="AS213" s="34">
        <v>4.8310000000000004</v>
      </c>
      <c r="AT213" s="32">
        <v>2.6240000000000001</v>
      </c>
      <c r="AU213" s="33">
        <v>5.3470000000000004</v>
      </c>
      <c r="AV213" s="33">
        <v>4.0413629032257976</v>
      </c>
      <c r="AW213" s="34">
        <v>3.9980000000000002</v>
      </c>
    </row>
    <row r="214" spans="1:49" x14ac:dyDescent="0.25">
      <c r="A214" s="31">
        <v>2014</v>
      </c>
      <c r="B214" s="32">
        <v>2.5169999999999999</v>
      </c>
      <c r="C214" s="33">
        <v>5.2439999999999998</v>
      </c>
      <c r="D214" s="33">
        <v>3.8153306451612856</v>
      </c>
      <c r="E214" s="34">
        <v>3.7879999999999998</v>
      </c>
      <c r="F214" s="32">
        <v>2.41</v>
      </c>
      <c r="G214" s="33">
        <v>5.6550000000000002</v>
      </c>
      <c r="H214" s="33">
        <v>4.2026904761904449</v>
      </c>
      <c r="I214" s="34">
        <v>4.3109999999999999</v>
      </c>
      <c r="J214" s="32">
        <v>2.6240000000000001</v>
      </c>
      <c r="K214" s="33">
        <v>6.4710000000000001</v>
      </c>
      <c r="L214" s="33">
        <v>4.4406619623655876</v>
      </c>
      <c r="M214" s="34">
        <v>4.415</v>
      </c>
      <c r="N214" s="32">
        <v>2.8370000000000002</v>
      </c>
      <c r="O214" s="33">
        <v>7.5819999999999999</v>
      </c>
      <c r="P214" s="33">
        <v>4.5090374999999883</v>
      </c>
      <c r="Q214" s="34">
        <v>4.2069999999999999</v>
      </c>
      <c r="R214" s="32">
        <v>4.2069999999999999</v>
      </c>
      <c r="S214" s="33">
        <v>8.5809999999999995</v>
      </c>
      <c r="T214" s="33">
        <v>5.8285981182795394</v>
      </c>
      <c r="U214" s="34">
        <v>5.6550000000000002</v>
      </c>
      <c r="V214" s="32">
        <v>5.45</v>
      </c>
      <c r="W214" s="33">
        <v>8.4809999999999999</v>
      </c>
      <c r="X214" s="33">
        <v>6.6023284722222266</v>
      </c>
      <c r="Y214" s="34">
        <v>6.37</v>
      </c>
      <c r="Z214" s="32">
        <v>5.86</v>
      </c>
      <c r="AA214" s="33">
        <v>8.7789999999999999</v>
      </c>
      <c r="AB214" s="33">
        <v>7.1063528225806527</v>
      </c>
      <c r="AC214" s="34">
        <v>6.8769999999999998</v>
      </c>
      <c r="AD214" s="32">
        <v>6.1660000000000004</v>
      </c>
      <c r="AE214" s="33">
        <v>8.5809999999999995</v>
      </c>
      <c r="AF214" s="33">
        <v>7.0258366935483956</v>
      </c>
      <c r="AG214" s="34">
        <v>6.8769999999999998</v>
      </c>
      <c r="AH214" s="32">
        <v>5.141</v>
      </c>
      <c r="AI214" s="33">
        <v>8.0820000000000007</v>
      </c>
      <c r="AJ214" s="33">
        <v>6.6280784722222252</v>
      </c>
      <c r="AK214" s="34">
        <v>6.6740000000000004</v>
      </c>
      <c r="AL214" s="32">
        <v>5.0369999999999999</v>
      </c>
      <c r="AM214" s="33">
        <v>7.4809999999999999</v>
      </c>
      <c r="AN214" s="33">
        <v>5.9950940860214823</v>
      </c>
      <c r="AO214" s="34">
        <v>5.9619999999999997</v>
      </c>
      <c r="AP214" s="35">
        <v>4.6230000000000002</v>
      </c>
      <c r="AQ214" s="36">
        <v>6.2679999999999998</v>
      </c>
      <c r="AR214" s="36">
        <v>5.478537499999991</v>
      </c>
      <c r="AS214" s="37">
        <v>5.5519999999999996</v>
      </c>
      <c r="AT214" s="32"/>
      <c r="AU214" s="33"/>
      <c r="AV214" s="33"/>
      <c r="AW214" s="34"/>
    </row>
    <row r="215" spans="1:49" x14ac:dyDescent="0.25">
      <c r="A215" s="31">
        <v>2015</v>
      </c>
      <c r="B215" s="32"/>
      <c r="C215" s="33"/>
      <c r="D215" s="33"/>
      <c r="E215" s="34"/>
      <c r="F215" s="32"/>
      <c r="G215" s="33"/>
      <c r="H215" s="33"/>
      <c r="I215" s="34"/>
      <c r="J215" s="32"/>
      <c r="K215" s="33"/>
      <c r="L215" s="33"/>
      <c r="M215" s="34"/>
      <c r="N215" s="32">
        <v>3.5779999999999998</v>
      </c>
      <c r="O215" s="33">
        <v>9.2750000000000004</v>
      </c>
      <c r="P215" s="33">
        <v>5.5572680555555296</v>
      </c>
      <c r="Q215" s="34">
        <v>5.2439999999999998</v>
      </c>
      <c r="R215" s="32">
        <v>4.7270000000000003</v>
      </c>
      <c r="S215" s="33">
        <v>9.7680000000000007</v>
      </c>
      <c r="T215" s="33">
        <v>6.5023877688172265</v>
      </c>
      <c r="U215" s="34">
        <v>6.2679999999999998</v>
      </c>
      <c r="V215" s="32">
        <v>5.6550000000000002</v>
      </c>
      <c r="W215" s="33">
        <v>10.553000000000001</v>
      </c>
      <c r="X215" s="33">
        <v>7.2808152777777773</v>
      </c>
      <c r="Y215" s="34">
        <v>6.9779999999999998</v>
      </c>
      <c r="Z215" s="32">
        <v>6.0640000000000001</v>
      </c>
      <c r="AA215" s="33">
        <v>9.9649999999999999</v>
      </c>
      <c r="AB215" s="33">
        <v>7.3026115591397964</v>
      </c>
      <c r="AC215" s="34">
        <v>7.0789999999999997</v>
      </c>
      <c r="AD215" s="32">
        <v>5.9619999999999997</v>
      </c>
      <c r="AE215" s="33">
        <v>9.077</v>
      </c>
      <c r="AF215" s="33">
        <v>7.0779604166666612</v>
      </c>
      <c r="AG215" s="34">
        <v>6.8769999999999998</v>
      </c>
      <c r="AH215" s="32">
        <v>5.6550000000000002</v>
      </c>
      <c r="AI215" s="33">
        <v>8.8789999999999996</v>
      </c>
      <c r="AJ215" s="33">
        <v>6.7980062500000145</v>
      </c>
      <c r="AK215" s="34">
        <v>6.6740000000000004</v>
      </c>
      <c r="AL215" s="32">
        <v>4.9340000000000002</v>
      </c>
      <c r="AM215" s="33">
        <v>8.282</v>
      </c>
      <c r="AN215" s="33">
        <v>6.3076733870967319</v>
      </c>
      <c r="AO215" s="34">
        <v>6.2170000000000005</v>
      </c>
      <c r="AP215" s="32"/>
      <c r="AQ215" s="33"/>
      <c r="AR215" s="33"/>
      <c r="AS215" s="34"/>
      <c r="AT215" s="32"/>
      <c r="AU215" s="33"/>
      <c r="AV215" s="33"/>
      <c r="AW215" s="34"/>
    </row>
    <row r="216" spans="1:49" x14ac:dyDescent="0.25">
      <c r="A216" s="31">
        <v>2016</v>
      </c>
      <c r="B216" s="32"/>
      <c r="C216" s="33"/>
      <c r="D216" s="33"/>
      <c r="E216" s="34"/>
      <c r="F216" s="32"/>
      <c r="G216" s="33"/>
      <c r="H216" s="33"/>
      <c r="I216" s="34"/>
      <c r="J216" s="32"/>
      <c r="K216" s="33"/>
      <c r="L216" s="33"/>
      <c r="M216" s="34"/>
      <c r="N216" s="32">
        <v>2.73</v>
      </c>
      <c r="O216" s="33">
        <v>10.356999999999999</v>
      </c>
      <c r="P216" s="33">
        <v>5.709208333333307</v>
      </c>
      <c r="Q216" s="34">
        <v>5.45</v>
      </c>
      <c r="R216" s="32">
        <v>4.9340000000000002</v>
      </c>
      <c r="S216" s="33">
        <v>9.9649999999999999</v>
      </c>
      <c r="T216" s="33">
        <v>6.5054119623655966</v>
      </c>
      <c r="U216" s="34">
        <v>6.1660000000000004</v>
      </c>
      <c r="V216" s="32">
        <v>5.7569999999999997</v>
      </c>
      <c r="W216" s="33">
        <v>9.5709999999999997</v>
      </c>
      <c r="X216" s="33">
        <v>7.1433159722222133</v>
      </c>
      <c r="Y216" s="34">
        <v>6.8769999999999998</v>
      </c>
      <c r="Z216" s="32">
        <v>5.7569999999999997</v>
      </c>
      <c r="AA216" s="33">
        <v>9.5709999999999997</v>
      </c>
      <c r="AB216" s="33">
        <v>7.291668682795696</v>
      </c>
      <c r="AC216" s="34">
        <v>6.9779999999999998</v>
      </c>
      <c r="AD216" s="32">
        <v>5.6550000000000002</v>
      </c>
      <c r="AE216" s="33">
        <v>9.3729999999999993</v>
      </c>
      <c r="AF216" s="33">
        <v>7.2007668010752823</v>
      </c>
      <c r="AG216" s="34">
        <v>6.9779999999999998</v>
      </c>
      <c r="AH216" s="32">
        <v>5.3470000000000004</v>
      </c>
      <c r="AI216" s="33">
        <v>9.1760000000000002</v>
      </c>
      <c r="AJ216" s="33">
        <v>6.7960500000000179</v>
      </c>
      <c r="AK216" s="34">
        <v>6.6740000000000004</v>
      </c>
      <c r="AL216" s="32">
        <v>4.2069999999999999</v>
      </c>
      <c r="AM216" s="33">
        <v>8.0820000000000007</v>
      </c>
      <c r="AN216" s="33">
        <v>6.0057849462365249</v>
      </c>
      <c r="AO216" s="34">
        <v>5.9619999999999997</v>
      </c>
      <c r="AP216" s="32"/>
      <c r="AQ216" s="33"/>
      <c r="AR216" s="33"/>
      <c r="AS216" s="34"/>
      <c r="AT216" s="32"/>
      <c r="AU216" s="33"/>
      <c r="AV216" s="33"/>
      <c r="AW216" s="34"/>
    </row>
    <row r="217" spans="1:49" x14ac:dyDescent="0.25">
      <c r="A217" s="31">
        <v>2017</v>
      </c>
      <c r="B217" s="32"/>
      <c r="C217" s="33"/>
      <c r="D217" s="33"/>
      <c r="E217" s="34"/>
      <c r="F217" s="32"/>
      <c r="G217" s="33"/>
      <c r="H217" s="33"/>
      <c r="I217" s="34"/>
      <c r="J217" s="32"/>
      <c r="K217" s="33"/>
      <c r="L217" s="33"/>
      <c r="M217" s="34"/>
      <c r="N217" s="32">
        <v>3.7879999999999998</v>
      </c>
      <c r="O217" s="33">
        <v>7.3810000000000002</v>
      </c>
      <c r="P217" s="33">
        <v>5.206740277777774</v>
      </c>
      <c r="Q217" s="34">
        <v>5.0369999999999999</v>
      </c>
      <c r="R217" s="32">
        <v>4.6230000000000002</v>
      </c>
      <c r="S217" s="33">
        <v>9.5709999999999997</v>
      </c>
      <c r="T217" s="33">
        <v>6.4016216397849188</v>
      </c>
      <c r="U217" s="34">
        <v>6.0640000000000001</v>
      </c>
      <c r="V217" s="32">
        <v>5.5519999999999996</v>
      </c>
      <c r="W217" s="33">
        <v>9.8659999999999997</v>
      </c>
      <c r="X217" s="33">
        <v>7.3140180555555441</v>
      </c>
      <c r="Y217" s="34">
        <v>7.0789999999999997</v>
      </c>
      <c r="Z217" s="32">
        <v>6.5730000000000004</v>
      </c>
      <c r="AA217" s="33">
        <v>9.7680000000000007</v>
      </c>
      <c r="AB217" s="33">
        <v>7.6878534946236456</v>
      </c>
      <c r="AC217" s="34">
        <v>7.3810000000000002</v>
      </c>
      <c r="AD217" s="32">
        <v>6.37</v>
      </c>
      <c r="AE217" s="33">
        <v>9.077</v>
      </c>
      <c r="AF217" s="33">
        <v>7.3739576612903326</v>
      </c>
      <c r="AG217" s="34">
        <v>7.1790000000000003</v>
      </c>
      <c r="AH217" s="32">
        <v>5.7569999999999997</v>
      </c>
      <c r="AI217" s="33">
        <v>8.8789999999999996</v>
      </c>
      <c r="AJ217" s="33">
        <v>6.936995833333329</v>
      </c>
      <c r="AK217" s="34">
        <v>6.8769999999999998</v>
      </c>
      <c r="AL217" s="32">
        <v>4.9340000000000002</v>
      </c>
      <c r="AM217" s="33">
        <v>7.6820000000000004</v>
      </c>
      <c r="AN217" s="33">
        <v>5.9972157258064236</v>
      </c>
      <c r="AO217" s="34">
        <v>5.9619999999999997</v>
      </c>
      <c r="AP217" s="32"/>
      <c r="AQ217" s="33"/>
      <c r="AR217" s="33"/>
      <c r="AS217" s="34"/>
      <c r="AT217" s="32"/>
      <c r="AU217" s="33"/>
      <c r="AV217" s="33"/>
      <c r="AW217" s="34"/>
    </row>
    <row r="218" spans="1:49" x14ac:dyDescent="0.25">
      <c r="A218" s="31">
        <v>2020</v>
      </c>
      <c r="B218" s="32"/>
      <c r="C218" s="33"/>
      <c r="D218" s="33"/>
      <c r="E218" s="34"/>
      <c r="F218" s="32"/>
      <c r="G218" s="33"/>
      <c r="H218" s="33"/>
      <c r="I218" s="34"/>
      <c r="J218" s="32"/>
      <c r="K218" s="33"/>
      <c r="L218" s="33"/>
      <c r="M218" s="34"/>
      <c r="N218" s="32"/>
      <c r="O218" s="33"/>
      <c r="P218" s="33"/>
      <c r="Q218" s="34"/>
      <c r="R218" s="32"/>
      <c r="S218" s="33"/>
      <c r="T218" s="33"/>
      <c r="U218" s="34"/>
      <c r="V218" s="32"/>
      <c r="W218" s="33"/>
      <c r="X218" s="33"/>
      <c r="Y218" s="34"/>
      <c r="Z218" s="35">
        <v>6.5730000000000004</v>
      </c>
      <c r="AA218" s="36">
        <v>8.9779999999999998</v>
      </c>
      <c r="AB218" s="36">
        <v>7.5007499999999929</v>
      </c>
      <c r="AC218" s="37">
        <v>7.3305000000000007</v>
      </c>
      <c r="AD218" s="32">
        <v>6.2679999999999998</v>
      </c>
      <c r="AE218" s="33">
        <v>9.1760000000000002</v>
      </c>
      <c r="AF218" s="33">
        <v>7.4381646505376429</v>
      </c>
      <c r="AG218" s="34">
        <v>7.28</v>
      </c>
      <c r="AH218" s="35">
        <v>5.5519999999999996</v>
      </c>
      <c r="AI218" s="36">
        <v>8.8789999999999996</v>
      </c>
      <c r="AJ218" s="36">
        <v>6.9772879901961016</v>
      </c>
      <c r="AK218" s="37">
        <v>6.7750000000000004</v>
      </c>
      <c r="AL218" s="32"/>
      <c r="AM218" s="33"/>
      <c r="AN218" s="33"/>
      <c r="AO218" s="34"/>
      <c r="AP218" s="32"/>
      <c r="AQ218" s="33"/>
      <c r="AR218" s="33"/>
      <c r="AS218" s="34"/>
      <c r="AT218" s="32"/>
      <c r="AU218" s="33"/>
      <c r="AV218" s="33"/>
      <c r="AW218" s="34"/>
    </row>
    <row r="219" spans="1:49" x14ac:dyDescent="0.25">
      <c r="A219" s="31">
        <v>2021</v>
      </c>
      <c r="B219" s="32"/>
      <c r="C219" s="33"/>
      <c r="D219" s="33"/>
      <c r="E219" s="34"/>
      <c r="F219" s="32"/>
      <c r="G219" s="33"/>
      <c r="H219" s="33"/>
      <c r="I219" s="34"/>
      <c r="J219" s="32"/>
      <c r="K219" s="33"/>
      <c r="L219" s="33"/>
      <c r="M219" s="34"/>
      <c r="N219" s="32"/>
      <c r="O219" s="33"/>
      <c r="P219" s="33"/>
      <c r="Q219" s="34"/>
      <c r="R219" s="32"/>
      <c r="S219" s="33"/>
      <c r="T219" s="33"/>
      <c r="U219" s="34"/>
      <c r="V219" s="32"/>
      <c r="W219" s="33"/>
      <c r="X219" s="33"/>
      <c r="Y219" s="34"/>
      <c r="Z219" s="32">
        <v>6.5730000000000004</v>
      </c>
      <c r="AA219" s="33">
        <v>10.651</v>
      </c>
      <c r="AB219" s="33">
        <v>8.2317909946236387</v>
      </c>
      <c r="AC219" s="34">
        <v>7.9829999999999997</v>
      </c>
      <c r="AD219" s="32">
        <v>5.86</v>
      </c>
      <c r="AE219" s="33">
        <v>10.259</v>
      </c>
      <c r="AF219" s="33">
        <v>7.7682708333333288</v>
      </c>
      <c r="AG219" s="34">
        <v>7.6820000000000004</v>
      </c>
      <c r="AH219" s="32">
        <v>4.6230000000000002</v>
      </c>
      <c r="AI219" s="33">
        <v>9.4719999999999995</v>
      </c>
      <c r="AJ219" s="33">
        <v>6.8465979166666644</v>
      </c>
      <c r="AK219" s="34">
        <v>6.6740000000000004</v>
      </c>
      <c r="AL219" s="32">
        <v>4.7270000000000003</v>
      </c>
      <c r="AM219" s="33">
        <v>7.8819999999999997</v>
      </c>
      <c r="AN219" s="33">
        <v>6.0175120967741815</v>
      </c>
      <c r="AO219" s="34">
        <v>5.9619999999999997</v>
      </c>
      <c r="AP219" s="32"/>
      <c r="AQ219" s="33"/>
      <c r="AR219" s="33"/>
      <c r="AS219" s="34"/>
      <c r="AT219" s="32"/>
      <c r="AU219" s="33"/>
      <c r="AV219" s="33"/>
      <c r="AW219" s="34"/>
    </row>
    <row r="220" spans="1:49" x14ac:dyDescent="0.25">
      <c r="A220" s="115" t="s">
        <v>539</v>
      </c>
      <c r="B220" s="38"/>
      <c r="C220" s="38"/>
      <c r="D220" s="38"/>
      <c r="E220" s="38"/>
      <c r="F220" s="29"/>
      <c r="G220" s="29"/>
      <c r="H220" s="29"/>
      <c r="I220" s="29"/>
      <c r="J220" s="29"/>
      <c r="K220" s="29"/>
      <c r="L220" s="29"/>
      <c r="M220" s="29"/>
      <c r="N220" s="38"/>
      <c r="O220" s="38"/>
      <c r="P220" s="38"/>
      <c r="Q220" s="38"/>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30"/>
    </row>
    <row r="221" spans="1:49" x14ac:dyDescent="0.25">
      <c r="A221" s="31">
        <v>2011</v>
      </c>
      <c r="B221" s="35"/>
      <c r="C221" s="36"/>
      <c r="D221" s="36"/>
      <c r="E221" s="37"/>
      <c r="F221" s="32"/>
      <c r="G221" s="33"/>
      <c r="H221" s="33"/>
      <c r="I221" s="34"/>
      <c r="J221" s="32"/>
      <c r="K221" s="33"/>
      <c r="L221" s="33"/>
      <c r="M221" s="34"/>
      <c r="N221" s="35"/>
      <c r="O221" s="36"/>
      <c r="P221" s="36"/>
      <c r="Q221" s="37"/>
      <c r="R221" s="32"/>
      <c r="S221" s="33"/>
      <c r="T221" s="33"/>
      <c r="U221" s="34"/>
      <c r="V221" s="32"/>
      <c r="W221" s="33"/>
      <c r="X221" s="33"/>
      <c r="Y221" s="34"/>
      <c r="Z221" s="32"/>
      <c r="AA221" s="33"/>
      <c r="AB221" s="33"/>
      <c r="AC221" s="34"/>
      <c r="AD221" s="32"/>
      <c r="AE221" s="33"/>
      <c r="AF221" s="33"/>
      <c r="AG221" s="34"/>
      <c r="AH221" s="32"/>
      <c r="AI221" s="33"/>
      <c r="AJ221" s="33"/>
      <c r="AK221" s="34"/>
      <c r="AL221" s="32"/>
      <c r="AM221" s="33"/>
      <c r="AN221" s="33"/>
      <c r="AO221" s="34"/>
      <c r="AP221" s="35">
        <v>0.23200000000000001</v>
      </c>
      <c r="AQ221" s="36">
        <v>1.548</v>
      </c>
      <c r="AR221" s="36">
        <v>0.77108407738095086</v>
      </c>
      <c r="AS221" s="37">
        <v>0.78400000000000003</v>
      </c>
      <c r="AT221" s="32">
        <v>0.23200000000000001</v>
      </c>
      <c r="AU221" s="33">
        <v>1.33</v>
      </c>
      <c r="AV221" s="33">
        <v>0.28236290322581503</v>
      </c>
      <c r="AW221" s="34">
        <v>0.23200000000000001</v>
      </c>
    </row>
    <row r="222" spans="1:49" x14ac:dyDescent="0.25">
      <c r="A222" s="31">
        <v>2012</v>
      </c>
      <c r="B222" s="35">
        <v>0.23200000000000001</v>
      </c>
      <c r="C222" s="36">
        <v>1.2210000000000001</v>
      </c>
      <c r="D222" s="36">
        <v>0.61406578947368651</v>
      </c>
      <c r="E222" s="37">
        <v>0.56299999999999994</v>
      </c>
      <c r="F222" s="32">
        <v>0.23200000000000001</v>
      </c>
      <c r="G222" s="33">
        <v>1.2210000000000001</v>
      </c>
      <c r="H222" s="33">
        <v>0.86447701149425427</v>
      </c>
      <c r="I222" s="34">
        <v>0.89300000000000002</v>
      </c>
      <c r="J222" s="32">
        <v>0.34300000000000003</v>
      </c>
      <c r="K222" s="33">
        <v>1.8720000000000001</v>
      </c>
      <c r="L222" s="33">
        <v>1.3240799731182666</v>
      </c>
      <c r="M222" s="34">
        <v>1.4390000000000001</v>
      </c>
      <c r="N222" s="32">
        <v>1.1120000000000001</v>
      </c>
      <c r="O222" s="33">
        <v>5.5519999999999996</v>
      </c>
      <c r="P222" s="33">
        <v>2.4891805555555666</v>
      </c>
      <c r="Q222" s="34">
        <v>2.3029999999999999</v>
      </c>
      <c r="R222" s="32">
        <v>1.4390000000000001</v>
      </c>
      <c r="S222" s="33">
        <v>10.259</v>
      </c>
      <c r="T222" s="33">
        <v>4.9708434139784812</v>
      </c>
      <c r="U222" s="34">
        <v>4.6230000000000002</v>
      </c>
      <c r="V222" s="32">
        <v>3.2610000000000001</v>
      </c>
      <c r="W222" s="33">
        <v>12.013</v>
      </c>
      <c r="X222" s="33">
        <v>8.0594902777777637</v>
      </c>
      <c r="Y222" s="34">
        <v>7.9829999999999997</v>
      </c>
      <c r="Z222" s="32">
        <v>6.0640000000000001</v>
      </c>
      <c r="AA222" s="33">
        <v>12.882999999999999</v>
      </c>
      <c r="AB222" s="33">
        <v>10.680010080645127</v>
      </c>
      <c r="AC222" s="34">
        <v>10.846</v>
      </c>
      <c r="AD222" s="32">
        <v>5.45</v>
      </c>
      <c r="AE222" s="33">
        <v>12.497</v>
      </c>
      <c r="AF222" s="33">
        <v>9.3149623655913611</v>
      </c>
      <c r="AG222" s="34">
        <v>9.2750000000000004</v>
      </c>
      <c r="AH222" s="32">
        <v>3.9980000000000002</v>
      </c>
      <c r="AI222" s="33">
        <v>9.9649999999999999</v>
      </c>
      <c r="AJ222" s="33">
        <v>7.1238374999999889</v>
      </c>
      <c r="AK222" s="34">
        <v>7.3810000000000002</v>
      </c>
      <c r="AL222" s="32">
        <v>1.1120000000000001</v>
      </c>
      <c r="AM222" s="33">
        <v>8.1820000000000004</v>
      </c>
      <c r="AN222" s="33">
        <v>3.7375987903225596</v>
      </c>
      <c r="AO222" s="34">
        <v>3.5779999999999998</v>
      </c>
      <c r="AP222" s="32"/>
      <c r="AQ222" s="33"/>
      <c r="AR222" s="33"/>
      <c r="AS222" s="34"/>
      <c r="AT222" s="35">
        <v>1.2210000000000001</v>
      </c>
      <c r="AU222" s="36">
        <v>2.1949999999999998</v>
      </c>
      <c r="AV222" s="36">
        <v>1.7334962121212125</v>
      </c>
      <c r="AW222" s="37">
        <v>1.764</v>
      </c>
    </row>
    <row r="223" spans="1:49" x14ac:dyDescent="0.25">
      <c r="A223" s="31">
        <v>2013</v>
      </c>
      <c r="B223" s="32">
        <v>1.33</v>
      </c>
      <c r="C223" s="33">
        <v>2.3029999999999999</v>
      </c>
      <c r="D223" s="33">
        <v>1.6167540322580713</v>
      </c>
      <c r="E223" s="34">
        <v>1.548</v>
      </c>
      <c r="F223" s="32">
        <v>1.4390000000000001</v>
      </c>
      <c r="G223" s="33">
        <v>2.41</v>
      </c>
      <c r="H223" s="33">
        <v>1.8810401785714106</v>
      </c>
      <c r="I223" s="34">
        <v>1.8720000000000001</v>
      </c>
      <c r="J223" s="32">
        <v>1.0029999999999999</v>
      </c>
      <c r="K223" s="33">
        <v>2.41</v>
      </c>
      <c r="L223" s="33">
        <v>1.7768575268817088</v>
      </c>
      <c r="M223" s="34">
        <v>1.764</v>
      </c>
      <c r="N223" s="32">
        <v>0.78400000000000003</v>
      </c>
      <c r="O223" s="33">
        <v>5.7569999999999997</v>
      </c>
      <c r="P223" s="33">
        <v>2.1793854166666691</v>
      </c>
      <c r="Q223" s="34">
        <v>2.0880000000000001</v>
      </c>
      <c r="R223" s="32">
        <v>0.67400000000000004</v>
      </c>
      <c r="S223" s="33">
        <v>9.9649999999999999</v>
      </c>
      <c r="T223" s="33">
        <v>5.5888494623655687</v>
      </c>
      <c r="U223" s="34">
        <v>5.7569999999999997</v>
      </c>
      <c r="V223" s="32">
        <v>4.2069999999999999</v>
      </c>
      <c r="W223" s="33">
        <v>11.528</v>
      </c>
      <c r="X223" s="33">
        <v>8.3902425295343726</v>
      </c>
      <c r="Y223" s="34">
        <v>8.3819999999999997</v>
      </c>
      <c r="Z223" s="32">
        <v>6.8769999999999998</v>
      </c>
      <c r="AA223" s="33">
        <v>12.304</v>
      </c>
      <c r="AB223" s="33">
        <v>9.7941626344085488</v>
      </c>
      <c r="AC223" s="34">
        <v>9.8659999999999997</v>
      </c>
      <c r="AD223" s="32">
        <v>6.7750000000000004</v>
      </c>
      <c r="AE223" s="33">
        <v>10.259</v>
      </c>
      <c r="AF223" s="33">
        <v>8.8864200268816784</v>
      </c>
      <c r="AG223" s="34">
        <v>9.077</v>
      </c>
      <c r="AH223" s="32">
        <v>3.9980000000000002</v>
      </c>
      <c r="AI223" s="33">
        <v>11.625</v>
      </c>
      <c r="AJ223" s="33">
        <v>8.0620076388889057</v>
      </c>
      <c r="AK223" s="34">
        <v>8.0820000000000007</v>
      </c>
      <c r="AL223" s="32">
        <v>0.89300000000000002</v>
      </c>
      <c r="AM223" s="33">
        <v>5.86</v>
      </c>
      <c r="AN223" s="33">
        <v>3.1682150537634466</v>
      </c>
      <c r="AO223" s="34">
        <v>3.1549999999999998</v>
      </c>
      <c r="AP223" s="35">
        <v>1.0029999999999999</v>
      </c>
      <c r="AQ223" s="36">
        <v>3.1549999999999998</v>
      </c>
      <c r="AR223" s="36">
        <v>1.4236539855072436</v>
      </c>
      <c r="AS223" s="37">
        <v>1.2210000000000001</v>
      </c>
      <c r="AT223" s="32">
        <v>0.89300000000000002</v>
      </c>
      <c r="AU223" s="33">
        <v>1.764</v>
      </c>
      <c r="AV223" s="33">
        <v>1.3537869623655994</v>
      </c>
      <c r="AW223" s="34">
        <v>1.33</v>
      </c>
    </row>
    <row r="224" spans="1:49" x14ac:dyDescent="0.25">
      <c r="A224" s="31">
        <v>2014</v>
      </c>
      <c r="B224" s="32">
        <v>1.2210000000000001</v>
      </c>
      <c r="C224" s="33">
        <v>2.3029999999999999</v>
      </c>
      <c r="D224" s="33">
        <v>1.7176075268817026</v>
      </c>
      <c r="E224" s="34">
        <v>1.6559999999999999</v>
      </c>
      <c r="F224" s="32">
        <v>1.2210000000000001</v>
      </c>
      <c r="G224" s="33">
        <v>2.41</v>
      </c>
      <c r="H224" s="33">
        <v>1.9765781250000014</v>
      </c>
      <c r="I224" s="34">
        <v>2.0880000000000001</v>
      </c>
      <c r="J224" s="32">
        <v>0.67400000000000004</v>
      </c>
      <c r="K224" s="33">
        <v>2.73</v>
      </c>
      <c r="L224" s="33">
        <v>2.2176532258064463</v>
      </c>
      <c r="M224" s="34">
        <v>2.1949999999999998</v>
      </c>
      <c r="N224" s="32">
        <v>1.4390000000000001</v>
      </c>
      <c r="O224" s="33">
        <v>3.9980000000000002</v>
      </c>
      <c r="P224" s="33">
        <v>2.5737875000000026</v>
      </c>
      <c r="Q224" s="34">
        <v>2.5169999999999999</v>
      </c>
      <c r="R224" s="32">
        <v>1.764</v>
      </c>
      <c r="S224" s="33">
        <v>9.3729999999999993</v>
      </c>
      <c r="T224" s="33">
        <v>4.4061411290322621</v>
      </c>
      <c r="U224" s="34">
        <v>3.9980000000000002</v>
      </c>
      <c r="V224" s="32">
        <v>4.5190000000000001</v>
      </c>
      <c r="W224" s="33">
        <v>11.041</v>
      </c>
      <c r="X224" s="33">
        <v>7.8854069444444175</v>
      </c>
      <c r="Y224" s="34">
        <v>7.8819999999999997</v>
      </c>
      <c r="Z224" s="32">
        <v>6.37</v>
      </c>
      <c r="AA224" s="33">
        <v>13.654</v>
      </c>
      <c r="AB224" s="33">
        <v>10.692583333333307</v>
      </c>
      <c r="AC224" s="34">
        <v>10.944000000000001</v>
      </c>
      <c r="AD224" s="32">
        <v>6.4710000000000001</v>
      </c>
      <c r="AE224" s="33">
        <v>12.787000000000001</v>
      </c>
      <c r="AF224" s="33">
        <v>10.092674059139727</v>
      </c>
      <c r="AG224" s="34">
        <v>10.259</v>
      </c>
      <c r="AH224" s="32">
        <v>2.5169999999999999</v>
      </c>
      <c r="AI224" s="33">
        <v>10.651</v>
      </c>
      <c r="AJ224" s="33">
        <v>7.7078027777777631</v>
      </c>
      <c r="AK224" s="34">
        <v>7.9829999999999997</v>
      </c>
      <c r="AL224" s="32">
        <v>1.6559999999999999</v>
      </c>
      <c r="AM224" s="33">
        <v>8.1820000000000004</v>
      </c>
      <c r="AN224" s="33">
        <v>4.8882567204300855</v>
      </c>
      <c r="AO224" s="34">
        <v>4.9340000000000002</v>
      </c>
      <c r="AP224" s="35">
        <v>0.67400000000000004</v>
      </c>
      <c r="AQ224" s="36">
        <v>3.9980000000000002</v>
      </c>
      <c r="AR224" s="36">
        <v>2.8180249999999991</v>
      </c>
      <c r="AS224" s="37">
        <v>2.9430000000000001</v>
      </c>
      <c r="AT224" s="32"/>
      <c r="AU224" s="33"/>
      <c r="AV224" s="33"/>
      <c r="AW224" s="34"/>
    </row>
    <row r="225" spans="1:49" x14ac:dyDescent="0.25">
      <c r="A225" s="31">
        <v>2015</v>
      </c>
      <c r="B225" s="32"/>
      <c r="C225" s="33"/>
      <c r="D225" s="33"/>
      <c r="E225" s="34"/>
      <c r="F225" s="32"/>
      <c r="G225" s="33"/>
      <c r="H225" s="33"/>
      <c r="I225" s="34"/>
      <c r="J225" s="32"/>
      <c r="K225" s="33"/>
      <c r="L225" s="33"/>
      <c r="M225" s="34"/>
      <c r="N225" s="32">
        <v>0.23200000000000001</v>
      </c>
      <c r="O225" s="33">
        <v>7.0789999999999997</v>
      </c>
      <c r="P225" s="33">
        <v>2.5642569444444514</v>
      </c>
      <c r="Q225" s="34">
        <v>2.3029999999999999</v>
      </c>
      <c r="R225" s="32">
        <v>2.3029999999999999</v>
      </c>
      <c r="S225" s="33">
        <v>11.041</v>
      </c>
      <c r="T225" s="33">
        <v>6.3166848118279528</v>
      </c>
      <c r="U225" s="34">
        <v>6.2679999999999998</v>
      </c>
      <c r="V225" s="32">
        <v>5.86</v>
      </c>
      <c r="W225" s="33">
        <v>13.173</v>
      </c>
      <c r="X225" s="33">
        <v>9.5567326388888691</v>
      </c>
      <c r="Y225" s="34">
        <v>9.5709999999999997</v>
      </c>
      <c r="Z225" s="32">
        <v>6.5730000000000004</v>
      </c>
      <c r="AA225" s="33">
        <v>12.69</v>
      </c>
      <c r="AB225" s="33">
        <v>10.107953629032185</v>
      </c>
      <c r="AC225" s="34">
        <v>10.259</v>
      </c>
      <c r="AD225" s="32">
        <v>5.9619999999999997</v>
      </c>
      <c r="AE225" s="33">
        <v>11.916</v>
      </c>
      <c r="AF225" s="33">
        <v>8.4827590277777674</v>
      </c>
      <c r="AG225" s="34">
        <v>8.5809999999999995</v>
      </c>
      <c r="AH225" s="32">
        <v>4.415</v>
      </c>
      <c r="AI225" s="33">
        <v>10.063000000000001</v>
      </c>
      <c r="AJ225" s="33">
        <v>7.2468652777777631</v>
      </c>
      <c r="AK225" s="34">
        <v>7.28</v>
      </c>
      <c r="AL225" s="32">
        <v>1.2210000000000001</v>
      </c>
      <c r="AM225" s="33">
        <v>9.1760000000000002</v>
      </c>
      <c r="AN225" s="33">
        <v>5.2569838709677308</v>
      </c>
      <c r="AO225" s="34">
        <v>5.141</v>
      </c>
      <c r="AP225" s="32"/>
      <c r="AQ225" s="33"/>
      <c r="AR225" s="33"/>
      <c r="AS225" s="34"/>
      <c r="AT225" s="32"/>
      <c r="AU225" s="33"/>
      <c r="AV225" s="33"/>
      <c r="AW225" s="34"/>
    </row>
    <row r="226" spans="1:49" x14ac:dyDescent="0.25">
      <c r="A226" s="31">
        <v>2016</v>
      </c>
      <c r="B226" s="32"/>
      <c r="C226" s="33"/>
      <c r="D226" s="33"/>
      <c r="E226" s="34"/>
      <c r="F226" s="32"/>
      <c r="G226" s="33"/>
      <c r="H226" s="33"/>
      <c r="I226" s="34"/>
      <c r="J226" s="32"/>
      <c r="K226" s="33"/>
      <c r="L226" s="33"/>
      <c r="M226" s="34"/>
      <c r="N226" s="106"/>
      <c r="O226" s="36">
        <v>6.1660000000000004</v>
      </c>
      <c r="P226" s="36">
        <v>2.4878750000000007</v>
      </c>
      <c r="Q226" s="37">
        <v>2.8370000000000002</v>
      </c>
      <c r="R226" s="32"/>
      <c r="S226" s="33"/>
      <c r="T226" s="33"/>
      <c r="U226" s="34"/>
      <c r="V226" s="32"/>
      <c r="W226" s="33"/>
      <c r="X226" s="33"/>
      <c r="Y226" s="34"/>
      <c r="Z226" s="32"/>
      <c r="AA226" s="33"/>
      <c r="AB226" s="33"/>
      <c r="AC226" s="34"/>
      <c r="AD226" s="32"/>
      <c r="AE226" s="33"/>
      <c r="AF226" s="33"/>
      <c r="AG226" s="34"/>
      <c r="AH226" s="32"/>
      <c r="AI226" s="33"/>
      <c r="AJ226" s="33"/>
      <c r="AK226" s="34"/>
      <c r="AL226" s="32"/>
      <c r="AM226" s="33"/>
      <c r="AN226" s="33"/>
      <c r="AO226" s="34"/>
      <c r="AP226" s="32"/>
      <c r="AQ226" s="33"/>
      <c r="AR226" s="33"/>
      <c r="AS226" s="34"/>
      <c r="AT226" s="32"/>
      <c r="AU226" s="33"/>
      <c r="AV226" s="33"/>
      <c r="AW226" s="34"/>
    </row>
    <row r="227" spans="1:49" s="84" customFormat="1" x14ac:dyDescent="0.25">
      <c r="A227" s="51">
        <v>2017</v>
      </c>
      <c r="B227" s="50"/>
      <c r="C227" s="44"/>
      <c r="D227" s="44"/>
      <c r="E227" s="52"/>
      <c r="F227" s="50"/>
      <c r="G227" s="44"/>
      <c r="H227" s="44"/>
      <c r="I227" s="52"/>
      <c r="J227" s="50"/>
      <c r="K227" s="44"/>
      <c r="L227" s="44"/>
      <c r="M227" s="52"/>
      <c r="N227" s="50">
        <v>1.6559999999999999</v>
      </c>
      <c r="O227" s="44">
        <v>4.3109999999999999</v>
      </c>
      <c r="P227" s="44">
        <v>2.8701125000000274</v>
      </c>
      <c r="Q227" s="52">
        <v>2.8370000000000002</v>
      </c>
      <c r="R227" s="50">
        <v>2.41</v>
      </c>
      <c r="S227" s="44">
        <v>10.455</v>
      </c>
      <c r="T227" s="44">
        <v>4.7400396505376285</v>
      </c>
      <c r="U227" s="52">
        <v>4.415</v>
      </c>
      <c r="V227" s="50"/>
      <c r="W227" s="44"/>
      <c r="X227" s="44"/>
      <c r="Y227" s="52"/>
      <c r="Z227" s="50"/>
      <c r="AA227" s="44"/>
      <c r="AB227" s="44"/>
      <c r="AC227" s="52"/>
      <c r="AD227" s="50">
        <v>6.9779999999999998</v>
      </c>
      <c r="AE227" s="44">
        <v>12.207000000000001</v>
      </c>
      <c r="AF227" s="44">
        <v>10.023470430107448</v>
      </c>
      <c r="AG227" s="52">
        <v>10.259</v>
      </c>
      <c r="AH227" s="50">
        <v>2.8370000000000002</v>
      </c>
      <c r="AI227" s="44">
        <v>11.528</v>
      </c>
      <c r="AJ227" s="44">
        <v>7.5232652777778073</v>
      </c>
      <c r="AK227" s="52">
        <v>7.6820000000000004</v>
      </c>
      <c r="AL227" s="50"/>
      <c r="AM227" s="44"/>
      <c r="AN227" s="44"/>
      <c r="AO227" s="52"/>
      <c r="AP227" s="50"/>
      <c r="AQ227" s="44"/>
      <c r="AR227" s="44"/>
      <c r="AS227" s="52"/>
      <c r="AT227" s="50"/>
      <c r="AU227" s="44"/>
      <c r="AV227" s="44"/>
      <c r="AW227" s="52"/>
    </row>
    <row r="228" spans="1:49" s="84" customFormat="1" x14ac:dyDescent="0.25">
      <c r="A228" s="51">
        <v>2018</v>
      </c>
      <c r="B228" s="50"/>
      <c r="C228" s="44"/>
      <c r="D228" s="44"/>
      <c r="E228" s="52"/>
      <c r="F228" s="50"/>
      <c r="G228" s="44"/>
      <c r="H228" s="44"/>
      <c r="I228" s="52"/>
      <c r="J228" s="50"/>
      <c r="K228" s="44"/>
      <c r="L228" s="44"/>
      <c r="M228" s="52"/>
      <c r="N228" s="50">
        <v>0.34300000000000003</v>
      </c>
      <c r="O228" s="44">
        <v>5.7569999999999997</v>
      </c>
      <c r="P228" s="44">
        <v>2.2395965277777825</v>
      </c>
      <c r="Q228" s="52">
        <v>1.98</v>
      </c>
      <c r="R228" s="50">
        <v>1.8720000000000001</v>
      </c>
      <c r="S228" s="44">
        <v>11.625</v>
      </c>
      <c r="T228" s="44">
        <v>6.0622688172043091</v>
      </c>
      <c r="U228" s="52">
        <v>6.0640000000000001</v>
      </c>
      <c r="V228" s="41">
        <v>4.415</v>
      </c>
      <c r="W228" s="42">
        <v>12.11</v>
      </c>
      <c r="X228" s="42">
        <v>9.1214004629629724</v>
      </c>
      <c r="Y228" s="43">
        <v>9.077</v>
      </c>
      <c r="Z228" s="41">
        <v>7.0789999999999997</v>
      </c>
      <c r="AA228" s="42">
        <v>12.401</v>
      </c>
      <c r="AB228" s="42">
        <v>10.265850961538471</v>
      </c>
      <c r="AC228" s="43">
        <v>10.455</v>
      </c>
      <c r="AD228" s="50">
        <v>5.6550000000000002</v>
      </c>
      <c r="AE228" s="44">
        <v>12.98</v>
      </c>
      <c r="AF228" s="44">
        <v>9.4082634408601695</v>
      </c>
      <c r="AG228" s="52">
        <v>9.3729999999999993</v>
      </c>
      <c r="AH228" s="41">
        <v>2.0880000000000001</v>
      </c>
      <c r="AI228" s="42">
        <v>10.161</v>
      </c>
      <c r="AJ228" s="42">
        <v>6.4488973214285572</v>
      </c>
      <c r="AK228" s="43">
        <v>6.5730000000000004</v>
      </c>
      <c r="AL228" s="50"/>
      <c r="AM228" s="44"/>
      <c r="AN228" s="44"/>
      <c r="AO228" s="52"/>
      <c r="AP228" s="50"/>
      <c r="AQ228" s="44"/>
      <c r="AR228" s="44"/>
      <c r="AS228" s="52"/>
      <c r="AT228" s="50"/>
      <c r="AU228" s="44"/>
      <c r="AV228" s="44"/>
      <c r="AW228" s="52"/>
    </row>
    <row r="229" spans="1:49" s="84" customFormat="1" x14ac:dyDescent="0.25">
      <c r="A229" s="51">
        <v>2019</v>
      </c>
      <c r="B229" s="50"/>
      <c r="C229" s="44"/>
      <c r="D229" s="44"/>
      <c r="E229" s="52"/>
      <c r="F229" s="50"/>
      <c r="G229" s="44"/>
      <c r="H229" s="44"/>
      <c r="I229" s="52"/>
      <c r="J229" s="50"/>
      <c r="K229" s="44"/>
      <c r="L229" s="44"/>
      <c r="M229" s="52"/>
      <c r="N229" s="41">
        <v>0.56299999999999994</v>
      </c>
      <c r="O229" s="42">
        <v>4.7270000000000003</v>
      </c>
      <c r="P229" s="42">
        <v>2.7126666666666703</v>
      </c>
      <c r="Q229" s="43">
        <v>2.5169999999999999</v>
      </c>
      <c r="R229" s="50">
        <v>0.89300000000000002</v>
      </c>
      <c r="S229" s="44">
        <v>9.6690000000000005</v>
      </c>
      <c r="T229" s="44">
        <v>4.7288487903225658</v>
      </c>
      <c r="U229" s="52">
        <v>4.6230000000000002</v>
      </c>
      <c r="V229" s="41">
        <v>3.7879999999999998</v>
      </c>
      <c r="W229" s="42">
        <v>12.013</v>
      </c>
      <c r="X229" s="42">
        <v>8.7142927631578875</v>
      </c>
      <c r="Y229" s="43">
        <v>8.8789999999999996</v>
      </c>
      <c r="Z229" s="41"/>
      <c r="AA229" s="42"/>
      <c r="AB229" s="42"/>
      <c r="AC229" s="43"/>
      <c r="AD229" s="50"/>
      <c r="AE229" s="44"/>
      <c r="AF229" s="44"/>
      <c r="AG229" s="52"/>
      <c r="AH229" s="50">
        <v>1.764</v>
      </c>
      <c r="AI229" s="44">
        <v>11.138999999999999</v>
      </c>
      <c r="AJ229" s="44">
        <v>7.5357326388889154</v>
      </c>
      <c r="AK229" s="52">
        <v>7.4809999999999999</v>
      </c>
      <c r="AL229" s="50">
        <v>0.121</v>
      </c>
      <c r="AM229" s="44">
        <v>4.5190000000000001</v>
      </c>
      <c r="AN229" s="44">
        <v>2.1314959677419285</v>
      </c>
      <c r="AO229" s="52">
        <v>2.1949999999999998</v>
      </c>
      <c r="AP229" s="50"/>
      <c r="AQ229" s="44"/>
      <c r="AR229" s="44"/>
      <c r="AS229" s="52"/>
      <c r="AT229" s="50"/>
      <c r="AU229" s="44"/>
      <c r="AV229" s="44"/>
      <c r="AW229" s="52"/>
    </row>
    <row r="230" spans="1:49" s="84" customFormat="1" x14ac:dyDescent="0.25">
      <c r="A230" s="51">
        <v>2020</v>
      </c>
      <c r="B230" s="50"/>
      <c r="C230" s="44"/>
      <c r="D230" s="44"/>
      <c r="E230" s="52"/>
      <c r="F230" s="50"/>
      <c r="G230" s="44"/>
      <c r="H230" s="44"/>
      <c r="I230" s="52"/>
      <c r="J230" s="50"/>
      <c r="K230" s="44"/>
      <c r="L230" s="44"/>
      <c r="M230" s="52"/>
      <c r="N230" s="50"/>
      <c r="O230" s="44"/>
      <c r="P230" s="44"/>
      <c r="Q230" s="52"/>
      <c r="R230" s="50"/>
      <c r="S230" s="44"/>
      <c r="T230" s="44"/>
      <c r="U230" s="52"/>
      <c r="V230" s="41">
        <v>4.5190000000000001</v>
      </c>
      <c r="W230" s="42">
        <v>11.528</v>
      </c>
      <c r="X230" s="42">
        <v>8.0984331140350836</v>
      </c>
      <c r="Y230" s="43">
        <v>8.0820000000000007</v>
      </c>
      <c r="Z230" s="41">
        <v>5.2439999999999998</v>
      </c>
      <c r="AA230" s="42">
        <v>11.041</v>
      </c>
      <c r="AB230" s="42">
        <v>9.080922413793056</v>
      </c>
      <c r="AC230" s="43">
        <v>9.2750000000000004</v>
      </c>
      <c r="AD230" s="50"/>
      <c r="AE230" s="44"/>
      <c r="AF230" s="44"/>
      <c r="AG230" s="52"/>
      <c r="AH230" s="50"/>
      <c r="AI230" s="44"/>
      <c r="AJ230" s="44"/>
      <c r="AK230" s="52"/>
      <c r="AL230" s="50"/>
      <c r="AM230" s="44"/>
      <c r="AN230" s="44"/>
      <c r="AO230" s="52"/>
      <c r="AP230" s="50"/>
      <c r="AQ230" s="44"/>
      <c r="AR230" s="44"/>
      <c r="AS230" s="52"/>
      <c r="AT230" s="50"/>
      <c r="AU230" s="44"/>
      <c r="AV230" s="44"/>
      <c r="AW230" s="52"/>
    </row>
    <row r="231" spans="1:49" s="84" customFormat="1" x14ac:dyDescent="0.25">
      <c r="A231" s="51">
        <v>2021</v>
      </c>
      <c r="B231" s="50"/>
      <c r="C231" s="44"/>
      <c r="D231" s="44"/>
      <c r="E231" s="52"/>
      <c r="F231" s="50"/>
      <c r="G231" s="44"/>
      <c r="H231" s="44"/>
      <c r="I231" s="52"/>
      <c r="J231" s="50"/>
      <c r="K231" s="44"/>
      <c r="L231" s="44"/>
      <c r="M231" s="52"/>
      <c r="N231" s="41">
        <v>0.78400000000000003</v>
      </c>
      <c r="O231" s="42">
        <v>4.8310000000000004</v>
      </c>
      <c r="P231" s="42">
        <v>1.8379438405797097</v>
      </c>
      <c r="Q231" s="43">
        <v>1.71</v>
      </c>
      <c r="R231" s="50">
        <v>0.89300000000000002</v>
      </c>
      <c r="S231" s="44">
        <v>10.356999999999999</v>
      </c>
      <c r="T231" s="44">
        <v>4.7692217741935297</v>
      </c>
      <c r="U231" s="52">
        <v>4.6230000000000002</v>
      </c>
      <c r="V231" s="50"/>
      <c r="W231" s="44"/>
      <c r="X231" s="44"/>
      <c r="Y231" s="52"/>
      <c r="Z231" s="50"/>
      <c r="AA231" s="44"/>
      <c r="AB231" s="44"/>
      <c r="AC231" s="52"/>
      <c r="AD231" s="50"/>
      <c r="AE231" s="44"/>
      <c r="AF231" s="44"/>
      <c r="AG231" s="52"/>
      <c r="AH231" s="50"/>
      <c r="AI231" s="44"/>
      <c r="AJ231" s="44"/>
      <c r="AK231" s="52"/>
      <c r="AL231" s="50">
        <v>1.4390000000000001</v>
      </c>
      <c r="AM231" s="44">
        <v>6.37</v>
      </c>
      <c r="AN231" s="44">
        <v>3.8451344086021497</v>
      </c>
      <c r="AO231" s="52">
        <v>3.6829999999999998</v>
      </c>
      <c r="AP231" s="50"/>
      <c r="AQ231" s="44"/>
      <c r="AR231" s="44"/>
      <c r="AS231" s="52"/>
      <c r="AT231" s="50"/>
      <c r="AU231" s="44"/>
      <c r="AV231" s="44"/>
      <c r="AW231" s="52"/>
    </row>
    <row r="232" spans="1:49" x14ac:dyDescent="0.25">
      <c r="A232" s="115" t="s">
        <v>65</v>
      </c>
      <c r="B232" s="29"/>
      <c r="C232" s="29"/>
      <c r="D232" s="29"/>
      <c r="E232" s="29"/>
      <c r="F232" s="29"/>
      <c r="G232" s="29"/>
      <c r="H232" s="29"/>
      <c r="I232" s="29"/>
      <c r="J232" s="38"/>
      <c r="K232" s="38"/>
      <c r="L232" s="38"/>
      <c r="M232" s="38"/>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38"/>
      <c r="AM232" s="38"/>
      <c r="AN232" s="38"/>
      <c r="AO232" s="38"/>
      <c r="AP232" s="38"/>
      <c r="AQ232" s="38"/>
      <c r="AR232" s="38"/>
      <c r="AS232" s="38"/>
      <c r="AT232" s="29"/>
      <c r="AU232" s="29"/>
      <c r="AV232" s="29"/>
      <c r="AW232" s="30"/>
    </row>
    <row r="233" spans="1:49" x14ac:dyDescent="0.25">
      <c r="A233" s="31">
        <v>2009</v>
      </c>
      <c r="B233" s="32"/>
      <c r="C233" s="33"/>
      <c r="D233" s="33"/>
      <c r="E233" s="34"/>
      <c r="F233" s="32"/>
      <c r="G233" s="33"/>
      <c r="H233" s="33"/>
      <c r="I233" s="34"/>
      <c r="J233" s="35"/>
      <c r="K233" s="36"/>
      <c r="L233" s="36"/>
      <c r="M233" s="37"/>
      <c r="N233" s="32"/>
      <c r="O233" s="33"/>
      <c r="P233" s="33"/>
      <c r="Q233" s="34"/>
      <c r="R233" s="35">
        <v>4.7270000000000003</v>
      </c>
      <c r="S233" s="36">
        <v>10.356999999999999</v>
      </c>
      <c r="T233" s="36">
        <v>7.2517333333333323</v>
      </c>
      <c r="U233" s="37">
        <v>7.1790000000000003</v>
      </c>
      <c r="V233" s="32">
        <v>4.8310000000000004</v>
      </c>
      <c r="W233" s="33">
        <v>12.207000000000001</v>
      </c>
      <c r="X233" s="33">
        <v>7.3657805555555633</v>
      </c>
      <c r="Y233" s="34">
        <v>7.0789999999999997</v>
      </c>
      <c r="Z233" s="32">
        <v>5.7569999999999997</v>
      </c>
      <c r="AA233" s="33">
        <v>10.944000000000001</v>
      </c>
      <c r="AB233" s="33">
        <v>8.2692620967741934</v>
      </c>
      <c r="AC233" s="34">
        <v>8.1820000000000004</v>
      </c>
      <c r="AD233" s="32">
        <v>6.0640000000000001</v>
      </c>
      <c r="AE233" s="33">
        <v>10.259</v>
      </c>
      <c r="AF233" s="33">
        <v>8.1926747311828088</v>
      </c>
      <c r="AG233" s="34">
        <v>8.1820000000000004</v>
      </c>
      <c r="AH233" s="32">
        <v>5.0369999999999999</v>
      </c>
      <c r="AI233" s="33">
        <v>9.7680000000000007</v>
      </c>
      <c r="AJ233" s="33">
        <v>7.4600555555555657</v>
      </c>
      <c r="AK233" s="34">
        <v>7.4809999999999999</v>
      </c>
      <c r="AL233" s="32">
        <v>1.8720000000000001</v>
      </c>
      <c r="AM233" s="33">
        <v>6.7750000000000004</v>
      </c>
      <c r="AN233" s="33">
        <v>4.8352513440860294</v>
      </c>
      <c r="AO233" s="34">
        <v>5.0369999999999999</v>
      </c>
      <c r="AP233" s="35">
        <v>1.548</v>
      </c>
      <c r="AQ233" s="36">
        <v>5.2439999999999998</v>
      </c>
      <c r="AR233" s="36">
        <v>3.2260686274509793</v>
      </c>
      <c r="AS233" s="37">
        <v>3.2610000000000001</v>
      </c>
      <c r="AT233" s="32"/>
      <c r="AU233" s="33"/>
      <c r="AV233" s="33"/>
      <c r="AW233" s="34"/>
    </row>
    <row r="234" spans="1:49" x14ac:dyDescent="0.25">
      <c r="A234" s="31">
        <v>2010</v>
      </c>
      <c r="B234" s="32"/>
      <c r="C234" s="33"/>
      <c r="D234" s="33"/>
      <c r="E234" s="34"/>
      <c r="F234" s="32"/>
      <c r="G234" s="33"/>
      <c r="H234" s="33"/>
      <c r="I234" s="34"/>
      <c r="J234" s="35"/>
      <c r="K234" s="36"/>
      <c r="L234" s="36"/>
      <c r="M234" s="37"/>
      <c r="N234" s="35">
        <v>0.01</v>
      </c>
      <c r="O234" s="36">
        <v>7.782</v>
      </c>
      <c r="P234" s="36">
        <v>3.1143576388888965</v>
      </c>
      <c r="Q234" s="37">
        <v>2.9430000000000001</v>
      </c>
      <c r="R234" s="32">
        <v>1.33</v>
      </c>
      <c r="S234" s="33">
        <v>7.8819999999999997</v>
      </c>
      <c r="T234" s="33">
        <v>3.8967150537634305</v>
      </c>
      <c r="U234" s="34">
        <v>3.7879999999999998</v>
      </c>
      <c r="V234" s="32">
        <v>3.6829999999999998</v>
      </c>
      <c r="W234" s="33">
        <v>11.334</v>
      </c>
      <c r="X234" s="33">
        <v>6.5408041666666472</v>
      </c>
      <c r="Y234" s="34">
        <v>6.1660000000000004</v>
      </c>
      <c r="Z234" s="32">
        <v>5.3470000000000004</v>
      </c>
      <c r="AA234" s="33">
        <v>11.722</v>
      </c>
      <c r="AB234" s="33">
        <v>8.0808366935483793</v>
      </c>
      <c r="AC234" s="34">
        <v>7.782</v>
      </c>
      <c r="AD234" s="32">
        <v>5.2439999999999998</v>
      </c>
      <c r="AE234" s="33">
        <v>10.944000000000001</v>
      </c>
      <c r="AF234" s="33">
        <v>7.7795819892473217</v>
      </c>
      <c r="AG234" s="34">
        <v>7.5819999999999999</v>
      </c>
      <c r="AH234" s="32">
        <v>4.2069999999999999</v>
      </c>
      <c r="AI234" s="33">
        <v>9.5709999999999997</v>
      </c>
      <c r="AJ234" s="33">
        <v>6.4888527777777716</v>
      </c>
      <c r="AK234" s="34">
        <v>6.4710000000000001</v>
      </c>
      <c r="AL234" s="32">
        <v>2.6240000000000001</v>
      </c>
      <c r="AM234" s="33">
        <v>8.5809999999999995</v>
      </c>
      <c r="AN234" s="33">
        <v>5.1834146505376157</v>
      </c>
      <c r="AO234" s="34">
        <v>4.9340000000000002</v>
      </c>
      <c r="AP234" s="35">
        <v>2.6240000000000001</v>
      </c>
      <c r="AQ234" s="36">
        <v>5.9619999999999997</v>
      </c>
      <c r="AR234" s="36">
        <v>4.1479088541666682</v>
      </c>
      <c r="AS234" s="37">
        <v>4.1020000000000003</v>
      </c>
      <c r="AT234" s="32"/>
      <c r="AU234" s="33"/>
      <c r="AV234" s="33"/>
      <c r="AW234" s="34"/>
    </row>
    <row r="235" spans="1:49" x14ac:dyDescent="0.25">
      <c r="A235" s="31">
        <v>2011</v>
      </c>
      <c r="B235" s="32"/>
      <c r="C235" s="33"/>
      <c r="D235" s="33"/>
      <c r="E235" s="34"/>
      <c r="F235" s="32"/>
      <c r="G235" s="33"/>
      <c r="H235" s="33"/>
      <c r="I235" s="34"/>
      <c r="J235" s="35"/>
      <c r="K235" s="36"/>
      <c r="L235" s="36"/>
      <c r="M235" s="37"/>
      <c r="N235" s="32"/>
      <c r="O235" s="33"/>
      <c r="P235" s="33"/>
      <c r="Q235" s="34"/>
      <c r="R235" s="32"/>
      <c r="S235" s="33"/>
      <c r="T235" s="33"/>
      <c r="U235" s="34"/>
      <c r="V235" s="32"/>
      <c r="W235" s="33"/>
      <c r="X235" s="33"/>
      <c r="Y235" s="34"/>
      <c r="Z235" s="32"/>
      <c r="AA235" s="33"/>
      <c r="AB235" s="33"/>
      <c r="AC235" s="34"/>
      <c r="AD235" s="32"/>
      <c r="AE235" s="33"/>
      <c r="AF235" s="33"/>
      <c r="AG235" s="34"/>
      <c r="AH235" s="32"/>
      <c r="AI235" s="33"/>
      <c r="AJ235" s="33"/>
      <c r="AK235" s="34"/>
      <c r="AL235" s="32"/>
      <c r="AM235" s="33"/>
      <c r="AN235" s="33"/>
      <c r="AO235" s="34"/>
      <c r="AP235" s="35">
        <v>2.3029999999999999</v>
      </c>
      <c r="AQ235" s="36">
        <v>4.7270000000000003</v>
      </c>
      <c r="AR235" s="36">
        <v>3.7740089285714356</v>
      </c>
      <c r="AS235" s="37">
        <v>3.8929999999999998</v>
      </c>
      <c r="AT235" s="32">
        <v>1.4390000000000001</v>
      </c>
      <c r="AU235" s="33">
        <v>4.1020000000000003</v>
      </c>
      <c r="AV235" s="33">
        <v>2.8429435483871068</v>
      </c>
      <c r="AW235" s="34">
        <v>2.8370000000000002</v>
      </c>
    </row>
    <row r="236" spans="1:49" x14ac:dyDescent="0.25">
      <c r="A236" s="31">
        <v>2012</v>
      </c>
      <c r="B236" s="32">
        <v>0.34300000000000003</v>
      </c>
      <c r="C236" s="33">
        <v>3.8929999999999998</v>
      </c>
      <c r="D236" s="33">
        <v>2.8211001344086228</v>
      </c>
      <c r="E236" s="34">
        <v>2.8370000000000002</v>
      </c>
      <c r="F236" s="32">
        <v>1.6559999999999999</v>
      </c>
      <c r="G236" s="33">
        <v>3.9980000000000002</v>
      </c>
      <c r="H236" s="33">
        <v>2.9400114942528819</v>
      </c>
      <c r="I236" s="34">
        <v>2.996</v>
      </c>
      <c r="J236" s="32">
        <v>1.2210000000000001</v>
      </c>
      <c r="K236" s="33">
        <v>3.7879999999999998</v>
      </c>
      <c r="L236" s="33">
        <v>3.0113185483871248</v>
      </c>
      <c r="M236" s="34">
        <v>3.1549999999999998</v>
      </c>
      <c r="N236" s="35">
        <v>2.1949999999999998</v>
      </c>
      <c r="O236" s="36">
        <v>7.28</v>
      </c>
      <c r="P236" s="36">
        <v>3.9082054597701061</v>
      </c>
      <c r="Q236" s="37">
        <v>3.6829999999999998</v>
      </c>
      <c r="R236" s="32">
        <v>2.5169999999999999</v>
      </c>
      <c r="S236" s="33">
        <v>9.077</v>
      </c>
      <c r="T236" s="33">
        <v>5.5886801075268595</v>
      </c>
      <c r="U236" s="34">
        <v>5.45</v>
      </c>
      <c r="V236" s="35">
        <v>4.3109999999999999</v>
      </c>
      <c r="W236" s="36">
        <v>10.455</v>
      </c>
      <c r="X236" s="36">
        <v>7.0504498106060538</v>
      </c>
      <c r="Y236" s="37">
        <v>6.8769999999999998</v>
      </c>
      <c r="Z236" s="32"/>
      <c r="AA236" s="33"/>
      <c r="AB236" s="33"/>
      <c r="AC236" s="34"/>
      <c r="AD236" s="32"/>
      <c r="AE236" s="33"/>
      <c r="AF236" s="33"/>
      <c r="AG236" s="34"/>
      <c r="AH236" s="32"/>
      <c r="AI236" s="33"/>
      <c r="AJ236" s="33"/>
      <c r="AK236" s="34"/>
      <c r="AL236" s="32"/>
      <c r="AM236" s="33"/>
      <c r="AN236" s="33"/>
      <c r="AO236" s="34"/>
      <c r="AP236" s="35"/>
      <c r="AQ236" s="36"/>
      <c r="AR236" s="36"/>
      <c r="AS236" s="37"/>
      <c r="AT236" s="32"/>
      <c r="AU236" s="33"/>
      <c r="AV236" s="33"/>
      <c r="AW236" s="34"/>
    </row>
    <row r="237" spans="1:49" x14ac:dyDescent="0.25">
      <c r="A237" s="31">
        <v>2013</v>
      </c>
      <c r="B237" s="32"/>
      <c r="C237" s="33"/>
      <c r="D237" s="33"/>
      <c r="E237" s="34"/>
      <c r="F237" s="32"/>
      <c r="G237" s="33"/>
      <c r="H237" s="33"/>
      <c r="I237" s="34"/>
      <c r="J237" s="32"/>
      <c r="K237" s="33"/>
      <c r="L237" s="33"/>
      <c r="M237" s="34"/>
      <c r="N237" s="35"/>
      <c r="O237" s="36"/>
      <c r="P237" s="36"/>
      <c r="Q237" s="37"/>
      <c r="R237" s="32"/>
      <c r="S237" s="33"/>
      <c r="T237" s="33"/>
      <c r="U237" s="34"/>
      <c r="V237" s="35"/>
      <c r="W237" s="36"/>
      <c r="X237" s="36"/>
      <c r="Y237" s="37"/>
      <c r="Z237" s="32"/>
      <c r="AA237" s="33"/>
      <c r="AB237" s="33"/>
      <c r="AC237" s="34"/>
      <c r="AD237" s="32"/>
      <c r="AE237" s="33"/>
      <c r="AF237" s="33"/>
      <c r="AG237" s="34"/>
      <c r="AH237" s="32"/>
      <c r="AI237" s="33"/>
      <c r="AJ237" s="33"/>
      <c r="AK237" s="34"/>
      <c r="AL237" s="32"/>
      <c r="AM237" s="33"/>
      <c r="AN237" s="33"/>
      <c r="AO237" s="34"/>
      <c r="AP237" s="35">
        <v>0.56299999999999994</v>
      </c>
      <c r="AQ237" s="36">
        <v>4.2069999999999999</v>
      </c>
      <c r="AR237" s="36">
        <v>2.0371953125000024</v>
      </c>
      <c r="AS237" s="37">
        <v>1.98</v>
      </c>
      <c r="AT237" s="32">
        <v>0.01</v>
      </c>
      <c r="AU237" s="33">
        <v>3.7879999999999998</v>
      </c>
      <c r="AV237" s="33">
        <v>1.3809952956989291</v>
      </c>
      <c r="AW237" s="34">
        <v>1.2210000000000001</v>
      </c>
    </row>
    <row r="238" spans="1:49" x14ac:dyDescent="0.25">
      <c r="A238" s="31">
        <v>2014</v>
      </c>
      <c r="B238" s="32">
        <v>0.01</v>
      </c>
      <c r="C238" s="33">
        <v>3.0489999999999999</v>
      </c>
      <c r="D238" s="33">
        <v>1.2055692204301176</v>
      </c>
      <c r="E238" s="34">
        <v>1.2210000000000001</v>
      </c>
      <c r="F238" s="32">
        <v>0.01</v>
      </c>
      <c r="G238" s="33">
        <v>3.472</v>
      </c>
      <c r="H238" s="33">
        <v>2.3586346726190568</v>
      </c>
      <c r="I238" s="34">
        <v>2.73</v>
      </c>
      <c r="J238" s="32">
        <v>1.548</v>
      </c>
      <c r="K238" s="33">
        <v>3.472</v>
      </c>
      <c r="L238" s="33">
        <v>2.8710625000000376</v>
      </c>
      <c r="M238" s="34">
        <v>3.0489999999999999</v>
      </c>
      <c r="N238" s="32">
        <v>2.1949999999999998</v>
      </c>
      <c r="O238" s="33">
        <v>5.0369999999999999</v>
      </c>
      <c r="P238" s="33">
        <v>3.3309666666666726</v>
      </c>
      <c r="Q238" s="34">
        <v>3.2610000000000001</v>
      </c>
      <c r="R238" s="32">
        <v>2.8370000000000002</v>
      </c>
      <c r="S238" s="33">
        <v>8.282</v>
      </c>
      <c r="T238" s="33">
        <v>5.0861135752688051</v>
      </c>
      <c r="U238" s="34">
        <v>4.9340000000000002</v>
      </c>
      <c r="V238" s="32">
        <v>4.8310000000000004</v>
      </c>
      <c r="W238" s="33">
        <v>8.9779999999999998</v>
      </c>
      <c r="X238" s="33">
        <v>6.8227659722222169</v>
      </c>
      <c r="Y238" s="34">
        <v>6.7750000000000004</v>
      </c>
      <c r="Z238" s="32">
        <v>6.1660000000000004</v>
      </c>
      <c r="AA238" s="33">
        <v>10.063000000000001</v>
      </c>
      <c r="AB238" s="33">
        <v>8.3573790322580344</v>
      </c>
      <c r="AC238" s="34">
        <v>8.3819999999999997</v>
      </c>
      <c r="AD238" s="32">
        <v>7.0789999999999997</v>
      </c>
      <c r="AE238" s="33">
        <v>9.6690000000000005</v>
      </c>
      <c r="AF238" s="33">
        <v>8.2234603494623908</v>
      </c>
      <c r="AG238" s="34">
        <v>8.1820000000000004</v>
      </c>
      <c r="AH238" s="32">
        <v>5.45</v>
      </c>
      <c r="AI238" s="33">
        <v>8.4809999999999999</v>
      </c>
      <c r="AJ238" s="33">
        <v>7.180682638888884</v>
      </c>
      <c r="AK238" s="34">
        <v>7.28</v>
      </c>
      <c r="AL238" s="32">
        <v>4.8310000000000004</v>
      </c>
      <c r="AM238" s="33">
        <v>7.6820000000000004</v>
      </c>
      <c r="AN238" s="33">
        <v>6.0961129032258041</v>
      </c>
      <c r="AO238" s="34">
        <v>6.0640000000000001</v>
      </c>
      <c r="AP238" s="35">
        <v>4.3109999999999999</v>
      </c>
      <c r="AQ238" s="36">
        <v>5.9619999999999997</v>
      </c>
      <c r="AR238" s="36">
        <v>5.2373958333333324</v>
      </c>
      <c r="AS238" s="37">
        <v>5.3470000000000004</v>
      </c>
      <c r="AT238" s="32"/>
      <c r="AU238" s="33"/>
      <c r="AV238" s="33"/>
      <c r="AW238" s="34"/>
    </row>
    <row r="239" spans="1:49" x14ac:dyDescent="0.25">
      <c r="A239" s="31">
        <v>2015</v>
      </c>
      <c r="B239" s="32"/>
      <c r="C239" s="33"/>
      <c r="D239" s="33"/>
      <c r="E239" s="34"/>
      <c r="F239" s="32"/>
      <c r="G239" s="33"/>
      <c r="H239" s="33"/>
      <c r="I239" s="34"/>
      <c r="J239" s="32"/>
      <c r="K239" s="33"/>
      <c r="L239" s="33"/>
      <c r="M239" s="34"/>
      <c r="N239" s="32">
        <v>1.764</v>
      </c>
      <c r="O239" s="33">
        <v>6.5730000000000004</v>
      </c>
      <c r="P239" s="33">
        <v>3.6708472222222182</v>
      </c>
      <c r="Q239" s="34">
        <v>3.472</v>
      </c>
      <c r="R239" s="32">
        <v>3.5779999999999998</v>
      </c>
      <c r="S239" s="33">
        <v>8.282</v>
      </c>
      <c r="T239" s="33">
        <v>5.6629260752687971</v>
      </c>
      <c r="U239" s="34">
        <v>5.6550000000000002</v>
      </c>
      <c r="V239" s="32">
        <v>5.6550000000000002</v>
      </c>
      <c r="W239" s="33">
        <v>9.9649999999999999</v>
      </c>
      <c r="X239" s="33">
        <v>7.4662243055555484</v>
      </c>
      <c r="Y239" s="34">
        <v>7.28</v>
      </c>
      <c r="Z239" s="32">
        <v>6.4710000000000001</v>
      </c>
      <c r="AA239" s="33">
        <v>10.356999999999999</v>
      </c>
      <c r="AB239" s="33">
        <v>7.923679435483856</v>
      </c>
      <c r="AC239" s="34">
        <v>7.782</v>
      </c>
      <c r="AD239" s="32">
        <v>5.45</v>
      </c>
      <c r="AE239" s="33">
        <v>10.553000000000001</v>
      </c>
      <c r="AF239" s="33">
        <v>7.4358770833333425</v>
      </c>
      <c r="AG239" s="34">
        <v>7.1790000000000003</v>
      </c>
      <c r="AH239" s="32">
        <v>4.9340000000000002</v>
      </c>
      <c r="AI239" s="33">
        <v>9.9649999999999999</v>
      </c>
      <c r="AJ239" s="33">
        <v>6.907062499999987</v>
      </c>
      <c r="AK239" s="34">
        <v>6.7750000000000004</v>
      </c>
      <c r="AL239" s="32">
        <v>3.7879999999999998</v>
      </c>
      <c r="AM239" s="33">
        <v>8.7789999999999999</v>
      </c>
      <c r="AN239" s="33">
        <v>6.0259872311827758</v>
      </c>
      <c r="AO239" s="34">
        <v>5.9619999999999997</v>
      </c>
      <c r="AP239" s="32"/>
      <c r="AQ239" s="33"/>
      <c r="AR239" s="33"/>
      <c r="AS239" s="34"/>
      <c r="AT239" s="32"/>
      <c r="AU239" s="33"/>
      <c r="AV239" s="33"/>
      <c r="AW239" s="34"/>
    </row>
    <row r="240" spans="1:49" x14ac:dyDescent="0.25">
      <c r="A240" s="31">
        <v>2016</v>
      </c>
      <c r="B240" s="32"/>
      <c r="C240" s="33"/>
      <c r="D240" s="33"/>
      <c r="E240" s="34"/>
      <c r="F240" s="32"/>
      <c r="G240" s="33"/>
      <c r="H240" s="33"/>
      <c r="I240" s="34"/>
      <c r="J240" s="32"/>
      <c r="K240" s="33"/>
      <c r="L240" s="33"/>
      <c r="M240" s="34"/>
      <c r="N240" s="32">
        <v>2.8370000000000002</v>
      </c>
      <c r="O240" s="33">
        <v>6.7750000000000004</v>
      </c>
      <c r="P240" s="33">
        <v>4.2033951388888644</v>
      </c>
      <c r="Q240" s="34">
        <v>4.1020000000000003</v>
      </c>
      <c r="R240" s="32">
        <v>3.472</v>
      </c>
      <c r="S240" s="33">
        <v>9.3729999999999993</v>
      </c>
      <c r="T240" s="33">
        <v>5.9090215053763124</v>
      </c>
      <c r="U240" s="34">
        <v>5.7569999999999997</v>
      </c>
      <c r="V240" s="32">
        <v>5.2439999999999998</v>
      </c>
      <c r="W240" s="33">
        <v>10.944000000000001</v>
      </c>
      <c r="X240" s="33">
        <v>7.6663895833333138</v>
      </c>
      <c r="Y240" s="34">
        <v>7.3810000000000002</v>
      </c>
      <c r="Z240" s="32">
        <v>6.1660000000000004</v>
      </c>
      <c r="AA240" s="33">
        <v>11.138999999999999</v>
      </c>
      <c r="AB240" s="33">
        <v>8.2081350806451461</v>
      </c>
      <c r="AC240" s="34">
        <v>7.8819999999999997</v>
      </c>
      <c r="AD240" s="32">
        <v>5.7569999999999997</v>
      </c>
      <c r="AE240" s="33">
        <v>10.455</v>
      </c>
      <c r="AF240" s="33">
        <v>7.9305745967741847</v>
      </c>
      <c r="AG240" s="34">
        <v>7.6820000000000004</v>
      </c>
      <c r="AH240" s="32">
        <v>5.5519999999999996</v>
      </c>
      <c r="AI240" s="33">
        <v>9.9649999999999999</v>
      </c>
      <c r="AJ240" s="33">
        <v>7.1442430555555463</v>
      </c>
      <c r="AK240" s="34">
        <v>7.0789999999999997</v>
      </c>
      <c r="AL240" s="32">
        <v>4.415</v>
      </c>
      <c r="AM240" s="33">
        <v>8.3819999999999997</v>
      </c>
      <c r="AN240" s="33">
        <v>5.9836848118279287</v>
      </c>
      <c r="AO240" s="34">
        <v>5.9619999999999997</v>
      </c>
      <c r="AP240" s="35">
        <v>2.0880000000000001</v>
      </c>
      <c r="AQ240" s="36">
        <v>5.9619999999999997</v>
      </c>
      <c r="AR240" s="36">
        <v>4.1309495192307821</v>
      </c>
      <c r="AS240" s="37">
        <v>4.1020000000000003</v>
      </c>
      <c r="AT240" s="32">
        <v>1.1120000000000001</v>
      </c>
      <c r="AU240" s="33">
        <v>4.2069999999999999</v>
      </c>
      <c r="AV240" s="33">
        <v>3.3937392473118266</v>
      </c>
      <c r="AW240" s="34">
        <v>3.5779999999999998</v>
      </c>
    </row>
    <row r="241" spans="1:49" x14ac:dyDescent="0.25">
      <c r="A241" s="31">
        <v>2017</v>
      </c>
      <c r="B241" s="32">
        <v>2.9430000000000001</v>
      </c>
      <c r="C241" s="33">
        <v>4.2069999999999999</v>
      </c>
      <c r="D241" s="33">
        <v>3.7748024193548222</v>
      </c>
      <c r="E241" s="34">
        <v>3.7879999999999998</v>
      </c>
      <c r="F241" s="32">
        <v>2.0880000000000001</v>
      </c>
      <c r="G241" s="33">
        <v>3.9980000000000002</v>
      </c>
      <c r="H241" s="33">
        <v>3.4275974702381751</v>
      </c>
      <c r="I241" s="34">
        <v>3.367</v>
      </c>
      <c r="J241" s="32">
        <v>2.9430000000000001</v>
      </c>
      <c r="K241" s="33">
        <v>5.3470000000000004</v>
      </c>
      <c r="L241" s="33">
        <v>3.930477150537623</v>
      </c>
      <c r="M241" s="34">
        <v>3.8929999999999998</v>
      </c>
      <c r="N241" s="32">
        <v>3.0489999999999999</v>
      </c>
      <c r="O241" s="33">
        <v>6.0640000000000001</v>
      </c>
      <c r="P241" s="33">
        <v>4.4702868055555243</v>
      </c>
      <c r="Q241" s="34">
        <v>4.415</v>
      </c>
      <c r="R241" s="32">
        <v>3.367</v>
      </c>
      <c r="S241" s="33">
        <v>9.9649999999999999</v>
      </c>
      <c r="T241" s="33">
        <v>5.6723481182795554</v>
      </c>
      <c r="U241" s="34">
        <v>5.3470000000000004</v>
      </c>
      <c r="V241" s="32">
        <v>4.6230000000000002</v>
      </c>
      <c r="W241" s="33">
        <v>11.625</v>
      </c>
      <c r="X241" s="33">
        <v>7.7363847222222102</v>
      </c>
      <c r="Y241" s="34">
        <v>7.4809999999999999</v>
      </c>
      <c r="Z241" s="32">
        <v>6.7750000000000004</v>
      </c>
      <c r="AA241" s="33">
        <v>11.819000000000001</v>
      </c>
      <c r="AB241" s="33">
        <v>9.1667217741935119</v>
      </c>
      <c r="AC241" s="34">
        <v>8.9779999999999998</v>
      </c>
      <c r="AD241" s="32">
        <v>7.28</v>
      </c>
      <c r="AE241" s="33">
        <v>10.944000000000001</v>
      </c>
      <c r="AF241" s="33">
        <v>8.8750504032257815</v>
      </c>
      <c r="AG241" s="34">
        <v>8.7789999999999999</v>
      </c>
      <c r="AH241" s="32">
        <v>5.6550000000000002</v>
      </c>
      <c r="AI241" s="33">
        <v>9.8659999999999997</v>
      </c>
      <c r="AJ241" s="33">
        <v>7.8076104166666731</v>
      </c>
      <c r="AK241" s="34">
        <v>7.8819999999999997</v>
      </c>
      <c r="AL241" s="32">
        <v>3.9980000000000002</v>
      </c>
      <c r="AM241" s="33">
        <v>7.0789999999999997</v>
      </c>
      <c r="AN241" s="33">
        <v>5.4636115591397285</v>
      </c>
      <c r="AO241" s="34">
        <v>5.45</v>
      </c>
      <c r="AP241" s="32"/>
      <c r="AQ241" s="33"/>
      <c r="AR241" s="33"/>
      <c r="AS241" s="34"/>
      <c r="AT241" s="32"/>
      <c r="AU241" s="33"/>
      <c r="AV241" s="33"/>
      <c r="AW241" s="34"/>
    </row>
    <row r="242" spans="1:49" x14ac:dyDescent="0.25">
      <c r="A242" s="31">
        <v>2018</v>
      </c>
      <c r="B242" s="35">
        <v>1.8720000000000001</v>
      </c>
      <c r="C242" s="36">
        <v>4.2069999999999999</v>
      </c>
      <c r="D242" s="36">
        <v>3.2262804487179655</v>
      </c>
      <c r="E242" s="37">
        <v>3.2610000000000001</v>
      </c>
      <c r="F242" s="32">
        <v>1.2210000000000001</v>
      </c>
      <c r="G242" s="33">
        <v>4.2069999999999999</v>
      </c>
      <c r="H242" s="33">
        <v>2.8506904761904641</v>
      </c>
      <c r="I242" s="34">
        <v>2.9430000000000001</v>
      </c>
      <c r="J242" s="32">
        <v>1.548</v>
      </c>
      <c r="K242" s="33">
        <v>3.472</v>
      </c>
      <c r="L242" s="33">
        <v>2.7611102150537592</v>
      </c>
      <c r="M242" s="34">
        <v>2.8370000000000002</v>
      </c>
      <c r="N242" s="32">
        <v>1.6559999999999999</v>
      </c>
      <c r="O242" s="33">
        <v>6.37</v>
      </c>
      <c r="P242" s="33">
        <v>3.3450465277777806</v>
      </c>
      <c r="Q242" s="34">
        <v>3.1549999999999998</v>
      </c>
      <c r="R242" s="32">
        <v>2.8370000000000002</v>
      </c>
      <c r="S242" s="33">
        <v>9.9649999999999999</v>
      </c>
      <c r="T242" s="33">
        <v>6.0229213709677234</v>
      </c>
      <c r="U242" s="34">
        <v>6.0640000000000001</v>
      </c>
      <c r="V242" s="32">
        <v>4.6230000000000002</v>
      </c>
      <c r="W242" s="33">
        <v>10.356999999999999</v>
      </c>
      <c r="X242" s="33">
        <v>7.5472930555555502</v>
      </c>
      <c r="Y242" s="34">
        <v>7.3810000000000002</v>
      </c>
      <c r="Z242" s="32">
        <v>6.0640000000000001</v>
      </c>
      <c r="AA242" s="33">
        <v>10.651</v>
      </c>
      <c r="AB242" s="33">
        <v>8.5418178763440746</v>
      </c>
      <c r="AC242" s="34">
        <v>8.4809999999999999</v>
      </c>
      <c r="AD242" s="32">
        <v>6.7750000000000004</v>
      </c>
      <c r="AE242" s="33">
        <v>10.161</v>
      </c>
      <c r="AF242" s="33">
        <v>8.3185248655913853</v>
      </c>
      <c r="AG242" s="34">
        <v>8.1820000000000004</v>
      </c>
      <c r="AH242" s="32">
        <v>5.2439999999999998</v>
      </c>
      <c r="AI242" s="33">
        <v>9.077</v>
      </c>
      <c r="AJ242" s="33">
        <v>7.0730583333333383</v>
      </c>
      <c r="AK242" s="34">
        <v>7.0789999999999997</v>
      </c>
      <c r="AL242" s="32">
        <v>4.3109999999999999</v>
      </c>
      <c r="AM242" s="33">
        <v>7.6820000000000004</v>
      </c>
      <c r="AN242" s="33">
        <v>5.7868427419354473</v>
      </c>
      <c r="AO242" s="34">
        <v>5.7569999999999997</v>
      </c>
      <c r="AP242" s="32"/>
      <c r="AQ242" s="33"/>
      <c r="AR242" s="33"/>
      <c r="AS242" s="34"/>
      <c r="AT242" s="32"/>
      <c r="AU242" s="33"/>
      <c r="AV242" s="33"/>
      <c r="AW242" s="34"/>
    </row>
    <row r="243" spans="1:49" x14ac:dyDescent="0.25">
      <c r="A243" s="31">
        <v>2019</v>
      </c>
      <c r="B243" s="35"/>
      <c r="C243" s="36"/>
      <c r="D243" s="36"/>
      <c r="E243" s="37"/>
      <c r="F243" s="32"/>
      <c r="G243" s="33"/>
      <c r="H243" s="33"/>
      <c r="I243" s="34"/>
      <c r="J243" s="32"/>
      <c r="K243" s="33"/>
      <c r="L243" s="33"/>
      <c r="M243" s="34"/>
      <c r="N243" s="35">
        <v>2.1949999999999998</v>
      </c>
      <c r="O243" s="36">
        <v>6.1660000000000004</v>
      </c>
      <c r="P243" s="36">
        <v>3.9605128205128208</v>
      </c>
      <c r="Q243" s="37">
        <v>3.6829999999999998</v>
      </c>
      <c r="R243" s="32">
        <v>1.764</v>
      </c>
      <c r="S243" s="33">
        <v>8.5809999999999995</v>
      </c>
      <c r="T243" s="33">
        <v>5.4008689516128792</v>
      </c>
      <c r="U243" s="34">
        <v>5.3470000000000004</v>
      </c>
      <c r="V243" s="32">
        <v>4.6230000000000002</v>
      </c>
      <c r="W243" s="33">
        <v>9.8659999999999997</v>
      </c>
      <c r="X243" s="33">
        <v>7.0919152777777867</v>
      </c>
      <c r="Y243" s="34">
        <v>6.8769999999999998</v>
      </c>
      <c r="Z243" s="32">
        <v>6.0640000000000001</v>
      </c>
      <c r="AA243" s="33">
        <v>9.8659999999999997</v>
      </c>
      <c r="AB243" s="33">
        <v>7.809481182795702</v>
      </c>
      <c r="AC243" s="34">
        <v>7.6820000000000004</v>
      </c>
      <c r="AD243" s="32">
        <v>6.4710000000000001</v>
      </c>
      <c r="AE243" s="33">
        <v>9.6690000000000005</v>
      </c>
      <c r="AF243" s="33">
        <v>8.0771989247311708</v>
      </c>
      <c r="AG243" s="34">
        <v>7.9829999999999997</v>
      </c>
      <c r="AH243" s="32">
        <v>5.3470000000000004</v>
      </c>
      <c r="AI243" s="33">
        <v>9.3729999999999993</v>
      </c>
      <c r="AJ243" s="33">
        <v>7.4312076388888908</v>
      </c>
      <c r="AK243" s="34">
        <v>7.3810000000000002</v>
      </c>
      <c r="AL243" s="32">
        <v>2.41</v>
      </c>
      <c r="AM243" s="33">
        <v>7.1790000000000003</v>
      </c>
      <c r="AN243" s="33">
        <v>5.1927143817203811</v>
      </c>
      <c r="AO243" s="34">
        <v>5.2439999999999998</v>
      </c>
      <c r="AP243" s="32"/>
      <c r="AQ243" s="33"/>
      <c r="AR243" s="33"/>
      <c r="AS243" s="34"/>
      <c r="AT243" s="32"/>
      <c r="AU243" s="33"/>
      <c r="AV243" s="33"/>
      <c r="AW243" s="34"/>
    </row>
    <row r="244" spans="1:49" x14ac:dyDescent="0.25">
      <c r="A244" s="31">
        <v>2020</v>
      </c>
      <c r="B244" s="32"/>
      <c r="C244" s="33"/>
      <c r="D244" s="33"/>
      <c r="E244" s="34"/>
      <c r="F244" s="32"/>
      <c r="G244" s="33"/>
      <c r="H244" s="33"/>
      <c r="I244" s="34"/>
      <c r="J244" s="32"/>
      <c r="K244" s="33"/>
      <c r="L244" s="33"/>
      <c r="M244" s="34"/>
      <c r="N244" s="32"/>
      <c r="O244" s="33"/>
      <c r="P244" s="33"/>
      <c r="Q244" s="34"/>
      <c r="R244" s="32"/>
      <c r="S244" s="33"/>
      <c r="T244" s="33"/>
      <c r="U244" s="34"/>
      <c r="V244" s="35">
        <v>4.9340000000000002</v>
      </c>
      <c r="W244" s="36">
        <v>8.8789999999999996</v>
      </c>
      <c r="X244" s="36">
        <v>6.5186947463768208</v>
      </c>
      <c r="Y244" s="37">
        <v>6.4710000000000001</v>
      </c>
      <c r="Z244" s="32">
        <v>5.6550000000000002</v>
      </c>
      <c r="AA244" s="33">
        <v>9.5709999999999997</v>
      </c>
      <c r="AB244" s="33">
        <v>7.3388655913978393</v>
      </c>
      <c r="AC244" s="34">
        <v>7.1790000000000003</v>
      </c>
      <c r="AD244" s="32">
        <v>5.9619999999999997</v>
      </c>
      <c r="AE244" s="33">
        <v>10.063000000000001</v>
      </c>
      <c r="AF244" s="33">
        <v>7.7600309139784995</v>
      </c>
      <c r="AG244" s="34">
        <v>7.5819999999999999</v>
      </c>
      <c r="AH244" s="32">
        <v>4.5190000000000001</v>
      </c>
      <c r="AI244" s="33">
        <v>9.4719999999999995</v>
      </c>
      <c r="AJ244" s="33">
        <v>6.7526659722222186</v>
      </c>
      <c r="AK244" s="34">
        <v>6.6740000000000004</v>
      </c>
      <c r="AL244" s="32">
        <v>2.5169999999999999</v>
      </c>
      <c r="AM244" s="33">
        <v>7.6820000000000004</v>
      </c>
      <c r="AN244" s="33">
        <v>5.4491848118279407</v>
      </c>
      <c r="AO244" s="34">
        <v>5.5519999999999996</v>
      </c>
      <c r="AP244" s="32"/>
      <c r="AQ244" s="33"/>
      <c r="AR244" s="33"/>
      <c r="AS244" s="34"/>
      <c r="AT244" s="32"/>
      <c r="AU244" s="33"/>
      <c r="AV244" s="33"/>
      <c r="AW244" s="34"/>
    </row>
    <row r="245" spans="1:49" x14ac:dyDescent="0.25">
      <c r="A245" s="31">
        <v>2021</v>
      </c>
      <c r="B245" s="32"/>
      <c r="C245" s="33"/>
      <c r="D245" s="33"/>
      <c r="E245" s="34"/>
      <c r="F245" s="32"/>
      <c r="G245" s="33"/>
      <c r="H245" s="33"/>
      <c r="I245" s="34"/>
      <c r="J245" s="32"/>
      <c r="K245" s="33"/>
      <c r="L245" s="33"/>
      <c r="M245" s="34"/>
      <c r="N245" s="32"/>
      <c r="O245" s="33"/>
      <c r="P245" s="33"/>
      <c r="Q245" s="34"/>
      <c r="R245" s="35">
        <v>3.0489999999999999</v>
      </c>
      <c r="S245" s="36">
        <v>8.4809999999999999</v>
      </c>
      <c r="T245" s="36">
        <v>4.9289094202898447</v>
      </c>
      <c r="U245" s="37">
        <v>4.7270000000000003</v>
      </c>
      <c r="V245" s="32">
        <v>3.8929999999999998</v>
      </c>
      <c r="W245" s="33">
        <v>12.207000000000001</v>
      </c>
      <c r="X245" s="33">
        <v>7.1004513888888718</v>
      </c>
      <c r="Y245" s="34">
        <v>6.5730000000000004</v>
      </c>
      <c r="Z245" s="32">
        <v>5.7569999999999997</v>
      </c>
      <c r="AA245" s="33">
        <v>14.324999999999999</v>
      </c>
      <c r="AB245" s="33">
        <v>8.920403225806437</v>
      </c>
      <c r="AC245" s="34">
        <v>8.4809999999999999</v>
      </c>
      <c r="AD245" s="32">
        <v>4.1020000000000003</v>
      </c>
      <c r="AE245" s="33">
        <v>13.365</v>
      </c>
      <c r="AF245" s="33">
        <v>8.7510174731182726</v>
      </c>
      <c r="AG245" s="34">
        <v>8.68</v>
      </c>
      <c r="AH245" s="32">
        <v>1.33</v>
      </c>
      <c r="AI245" s="33">
        <v>12.593999999999999</v>
      </c>
      <c r="AJ245" s="33">
        <v>6.6274201388888923</v>
      </c>
      <c r="AK245" s="34">
        <v>6.4205000000000005</v>
      </c>
      <c r="AL245" s="32">
        <v>1.8720000000000001</v>
      </c>
      <c r="AM245" s="33">
        <v>7.4809999999999999</v>
      </c>
      <c r="AN245" s="33">
        <v>4.8044220430107405</v>
      </c>
      <c r="AO245" s="34">
        <v>4.8310000000000004</v>
      </c>
      <c r="AP245" s="32"/>
      <c r="AQ245" s="33"/>
      <c r="AR245" s="33"/>
      <c r="AS245" s="34"/>
      <c r="AT245" s="32"/>
      <c r="AU245" s="33"/>
      <c r="AV245" s="33"/>
      <c r="AW245" s="34"/>
    </row>
    <row r="246" spans="1:49" x14ac:dyDescent="0.25">
      <c r="A246" s="115" t="s">
        <v>179</v>
      </c>
      <c r="B246" s="29"/>
      <c r="C246" s="29"/>
      <c r="D246" s="29"/>
      <c r="E246" s="29"/>
      <c r="F246" s="29"/>
      <c r="G246" s="29"/>
      <c r="H246" s="29"/>
      <c r="I246" s="29"/>
      <c r="J246" s="38"/>
      <c r="K246" s="38"/>
      <c r="L246" s="38"/>
      <c r="M246" s="38"/>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38"/>
      <c r="AQ246" s="38"/>
      <c r="AR246" s="38"/>
      <c r="AS246" s="38"/>
      <c r="AT246" s="29"/>
      <c r="AU246" s="29"/>
      <c r="AV246" s="29"/>
      <c r="AW246" s="30"/>
    </row>
    <row r="247" spans="1:49" x14ac:dyDescent="0.25">
      <c r="A247" s="31">
        <v>2012</v>
      </c>
      <c r="B247" s="32"/>
      <c r="C247" s="33"/>
      <c r="D247" s="33"/>
      <c r="E247" s="34"/>
      <c r="F247" s="32"/>
      <c r="G247" s="33"/>
      <c r="H247" s="33"/>
      <c r="I247" s="34"/>
      <c r="J247" s="35"/>
      <c r="K247" s="36"/>
      <c r="L247" s="36"/>
      <c r="M247" s="37"/>
      <c r="N247" s="35">
        <v>1.33</v>
      </c>
      <c r="O247" s="36">
        <v>7.6820000000000004</v>
      </c>
      <c r="P247" s="36">
        <v>3.7090800438596543</v>
      </c>
      <c r="Q247" s="37">
        <v>3.472</v>
      </c>
      <c r="R247" s="32">
        <v>1.6559999999999999</v>
      </c>
      <c r="S247" s="33">
        <v>9.6690000000000005</v>
      </c>
      <c r="T247" s="33">
        <v>4.7862815860214942</v>
      </c>
      <c r="U247" s="34">
        <v>4.3109999999999999</v>
      </c>
      <c r="V247" s="35">
        <v>2.5169999999999999</v>
      </c>
      <c r="W247" s="36">
        <v>11.819000000000001</v>
      </c>
      <c r="X247" s="36">
        <v>6.295160984848482</v>
      </c>
      <c r="Y247" s="37">
        <v>5.86</v>
      </c>
      <c r="Z247" s="32">
        <v>5.2309999999999999</v>
      </c>
      <c r="AA247" s="33">
        <v>15.031000000000001</v>
      </c>
      <c r="AB247" s="33">
        <v>10.302229502688167</v>
      </c>
      <c r="AC247" s="34">
        <v>10.074999999999999</v>
      </c>
      <c r="AD247" s="32">
        <v>5.6159999999999997</v>
      </c>
      <c r="AE247" s="33">
        <v>15.127000000000001</v>
      </c>
      <c r="AF247" s="33">
        <v>9.9540823252688</v>
      </c>
      <c r="AG247" s="34">
        <v>9.8414999999999999</v>
      </c>
      <c r="AH247" s="32">
        <v>3.9319999999999999</v>
      </c>
      <c r="AI247" s="33">
        <v>11.419</v>
      </c>
      <c r="AJ247" s="33">
        <v>7.4892979166666613</v>
      </c>
      <c r="AK247" s="34">
        <v>7.569</v>
      </c>
      <c r="AL247" s="35">
        <v>2.4E-2</v>
      </c>
      <c r="AM247" s="36">
        <v>9.8539999999999992</v>
      </c>
      <c r="AN247" s="36">
        <v>3.7480600694444743</v>
      </c>
      <c r="AO247" s="37">
        <v>3.6429999999999998</v>
      </c>
      <c r="AP247" s="32">
        <v>2.4E-2</v>
      </c>
      <c r="AQ247" s="33">
        <v>5.7960000000000003</v>
      </c>
      <c r="AR247" s="33">
        <v>1.6117777777778055</v>
      </c>
      <c r="AS247" s="34">
        <v>1.5609999999999999</v>
      </c>
      <c r="AT247" s="32">
        <v>2.4E-2</v>
      </c>
      <c r="AU247" s="33">
        <v>2.5299999999999998</v>
      </c>
      <c r="AV247" s="33">
        <v>0.48334038978492228</v>
      </c>
      <c r="AW247" s="34">
        <v>0.107</v>
      </c>
    </row>
    <row r="248" spans="1:49" x14ac:dyDescent="0.25">
      <c r="A248" s="31">
        <v>2013</v>
      </c>
      <c r="B248" s="32">
        <v>5.0999999999999997E-2</v>
      </c>
      <c r="C248" s="33">
        <v>1.1259999999999999</v>
      </c>
      <c r="D248" s="33">
        <v>0.21346034946236611</v>
      </c>
      <c r="E248" s="34">
        <v>7.9000000000000001E-2</v>
      </c>
      <c r="F248" s="32">
        <v>5.0999999999999997E-2</v>
      </c>
      <c r="G248" s="33">
        <v>1.099</v>
      </c>
      <c r="H248" s="33">
        <v>0.21694866071428268</v>
      </c>
      <c r="I248" s="34">
        <v>7.9000000000000001E-2</v>
      </c>
      <c r="J248" s="32">
        <v>5.0999999999999997E-2</v>
      </c>
      <c r="K248" s="33">
        <v>5.0759999999999996</v>
      </c>
      <c r="L248" s="33">
        <v>0.79275268817202904</v>
      </c>
      <c r="M248" s="34">
        <v>0.55000000000000004</v>
      </c>
      <c r="N248" s="32">
        <v>5.0999999999999997E-2</v>
      </c>
      <c r="O248" s="33">
        <v>8.6430000000000007</v>
      </c>
      <c r="P248" s="33">
        <v>2.7393427083333295</v>
      </c>
      <c r="Q248" s="34">
        <v>2.4500000000000002</v>
      </c>
      <c r="R248" s="32">
        <v>5.0999999999999997E-2</v>
      </c>
      <c r="S248" s="33">
        <v>11.151</v>
      </c>
      <c r="T248" s="33">
        <v>5.1974522849462517</v>
      </c>
      <c r="U248" s="34">
        <v>4.96</v>
      </c>
      <c r="V248" s="32">
        <v>3.1680000000000001</v>
      </c>
      <c r="W248" s="33">
        <v>16.367999999999999</v>
      </c>
      <c r="X248" s="33">
        <v>8.4302309626436838</v>
      </c>
      <c r="Y248" s="34">
        <v>8.02</v>
      </c>
      <c r="Z248" s="32">
        <v>6.7880000000000003</v>
      </c>
      <c r="AA248" s="33">
        <v>16.677</v>
      </c>
      <c r="AB248" s="33">
        <v>11.38756854838709</v>
      </c>
      <c r="AC248" s="34">
        <v>11.138999999999999</v>
      </c>
      <c r="AD248" s="32">
        <v>6.5090000000000003</v>
      </c>
      <c r="AE248" s="33">
        <v>15.484999999999999</v>
      </c>
      <c r="AF248" s="33">
        <v>10.53399831989246</v>
      </c>
      <c r="AG248" s="34">
        <v>10.345000000000001</v>
      </c>
      <c r="AH248" s="32">
        <v>3.6960000000000002</v>
      </c>
      <c r="AI248" s="33">
        <v>14.05</v>
      </c>
      <c r="AJ248" s="33">
        <v>8.6888548611111034</v>
      </c>
      <c r="AK248" s="34">
        <v>8.6929999999999996</v>
      </c>
      <c r="AL248" s="32">
        <v>0.32900000000000001</v>
      </c>
      <c r="AM248" s="33">
        <v>6.7629999999999999</v>
      </c>
      <c r="AN248" s="33">
        <v>3.2519650537634663</v>
      </c>
      <c r="AO248" s="34">
        <v>3.1949999999999998</v>
      </c>
      <c r="AP248" s="35"/>
      <c r="AQ248" s="36"/>
      <c r="AR248" s="36"/>
      <c r="AS248" s="37"/>
      <c r="AT248" s="32"/>
      <c r="AU248" s="33"/>
      <c r="AV248" s="33"/>
      <c r="AW248" s="34"/>
    </row>
    <row r="249" spans="1:49" x14ac:dyDescent="0.25">
      <c r="A249" s="31">
        <v>2015</v>
      </c>
      <c r="B249" s="32"/>
      <c r="C249" s="33"/>
      <c r="D249" s="33"/>
      <c r="E249" s="34"/>
      <c r="F249" s="32"/>
      <c r="G249" s="33"/>
      <c r="H249" s="33"/>
      <c r="I249" s="34"/>
      <c r="J249" s="32"/>
      <c r="K249" s="33"/>
      <c r="L249" s="33"/>
      <c r="M249" s="34"/>
      <c r="N249" s="32">
        <v>0.121</v>
      </c>
      <c r="O249" s="33">
        <v>11.916</v>
      </c>
      <c r="P249" s="33">
        <v>3.5943469827586161</v>
      </c>
      <c r="Q249" s="34">
        <v>3.1549999999999998</v>
      </c>
      <c r="R249" s="32">
        <v>2.3029999999999999</v>
      </c>
      <c r="S249" s="33">
        <v>11.138999999999999</v>
      </c>
      <c r="T249" s="33">
        <v>5.8549038978494474</v>
      </c>
      <c r="U249" s="34">
        <v>5.5519999999999996</v>
      </c>
      <c r="V249" s="35">
        <v>4.1020000000000003</v>
      </c>
      <c r="W249" s="36">
        <v>14.420999999999999</v>
      </c>
      <c r="X249" s="36">
        <v>7.715477272727278</v>
      </c>
      <c r="Y249" s="37">
        <v>7.3810000000000002</v>
      </c>
      <c r="Z249" s="32"/>
      <c r="AA249" s="33"/>
      <c r="AB249" s="33"/>
      <c r="AC249" s="34"/>
      <c r="AD249" s="32"/>
      <c r="AE249" s="33"/>
      <c r="AF249" s="33"/>
      <c r="AG249" s="34"/>
      <c r="AH249" s="32"/>
      <c r="AI249" s="33"/>
      <c r="AJ249" s="33"/>
      <c r="AK249" s="34"/>
      <c r="AL249" s="32"/>
      <c r="AM249" s="33"/>
      <c r="AN249" s="33"/>
      <c r="AO249" s="34"/>
      <c r="AP249" s="32"/>
      <c r="AQ249" s="33"/>
      <c r="AR249" s="33"/>
      <c r="AS249" s="34"/>
      <c r="AT249" s="32"/>
      <c r="AU249" s="33"/>
      <c r="AV249" s="33"/>
      <c r="AW249" s="34"/>
    </row>
    <row r="250" spans="1:49" x14ac:dyDescent="0.25">
      <c r="A250" s="115" t="s">
        <v>82</v>
      </c>
      <c r="B250" s="29"/>
      <c r="C250" s="29"/>
      <c r="D250" s="29"/>
      <c r="E250" s="29"/>
      <c r="F250" s="29"/>
      <c r="G250" s="29"/>
      <c r="H250" s="29"/>
      <c r="I250" s="29"/>
      <c r="J250" s="38"/>
      <c r="K250" s="38"/>
      <c r="L250" s="38"/>
      <c r="M250" s="38"/>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38"/>
      <c r="AQ250" s="38"/>
      <c r="AR250" s="38"/>
      <c r="AS250" s="38"/>
      <c r="AT250" s="29"/>
      <c r="AU250" s="29"/>
      <c r="AV250" s="29"/>
      <c r="AW250" s="30"/>
    </row>
    <row r="251" spans="1:49" x14ac:dyDescent="0.25">
      <c r="A251" s="31">
        <v>2010</v>
      </c>
      <c r="B251" s="32"/>
      <c r="C251" s="33"/>
      <c r="D251" s="33"/>
      <c r="E251" s="34"/>
      <c r="F251" s="32"/>
      <c r="G251" s="33"/>
      <c r="H251" s="33"/>
      <c r="I251" s="34"/>
      <c r="J251" s="35"/>
      <c r="K251" s="36"/>
      <c r="L251" s="36"/>
      <c r="M251" s="37"/>
      <c r="N251" s="35">
        <v>-3.1E-2</v>
      </c>
      <c r="O251" s="36">
        <v>5.024</v>
      </c>
      <c r="P251" s="36">
        <v>1.4799305555555557</v>
      </c>
      <c r="Q251" s="37">
        <v>1.2350000000000001</v>
      </c>
      <c r="R251" s="32">
        <v>-4.0000000000000001E-3</v>
      </c>
      <c r="S251" s="33">
        <v>7.0659999999999998</v>
      </c>
      <c r="T251" s="33">
        <v>3.1222224462365542</v>
      </c>
      <c r="U251" s="34">
        <v>3.1160000000000001</v>
      </c>
      <c r="V251" s="32">
        <v>4.194</v>
      </c>
      <c r="W251" s="33">
        <v>9.8539999999999992</v>
      </c>
      <c r="X251" s="33">
        <v>6.5888180555555547</v>
      </c>
      <c r="Y251" s="34">
        <v>6.3570000000000002</v>
      </c>
      <c r="Z251" s="32">
        <v>5.8470000000000004</v>
      </c>
      <c r="AA251" s="33">
        <v>12.195</v>
      </c>
      <c r="AB251" s="33">
        <v>9.2385793010752764</v>
      </c>
      <c r="AC251" s="34">
        <v>9.1880000000000006</v>
      </c>
      <c r="AD251" s="32">
        <v>5.9489999999999998</v>
      </c>
      <c r="AE251" s="33">
        <v>11.565</v>
      </c>
      <c r="AF251" s="33">
        <v>8.8108810483870883</v>
      </c>
      <c r="AG251" s="34">
        <v>8.891</v>
      </c>
      <c r="AH251" s="32">
        <v>3.9849999999999999</v>
      </c>
      <c r="AI251" s="33">
        <v>8.8409999999999993</v>
      </c>
      <c r="AJ251" s="33">
        <v>6.4236756944444426</v>
      </c>
      <c r="AK251" s="34">
        <v>6.484</v>
      </c>
      <c r="AL251" s="32">
        <v>0.52200000000000002</v>
      </c>
      <c r="AM251" s="33">
        <v>8.3190000000000008</v>
      </c>
      <c r="AN251" s="33">
        <v>4.3320551075268501</v>
      </c>
      <c r="AO251" s="34">
        <v>4.0629999999999997</v>
      </c>
      <c r="AP251" s="35">
        <v>1.18</v>
      </c>
      <c r="AQ251" s="36">
        <v>4.1150000000000002</v>
      </c>
      <c r="AR251" s="36">
        <v>2.4216588541666679</v>
      </c>
      <c r="AS251" s="37">
        <v>2.3959999999999999</v>
      </c>
      <c r="AT251" s="32"/>
      <c r="AU251" s="33"/>
      <c r="AV251" s="33"/>
      <c r="AW251" s="34"/>
    </row>
    <row r="252" spans="1:49" x14ac:dyDescent="0.25">
      <c r="A252" s="31">
        <v>2011</v>
      </c>
      <c r="B252" s="32"/>
      <c r="C252" s="33"/>
      <c r="D252" s="33"/>
      <c r="E252" s="34"/>
      <c r="F252" s="32"/>
      <c r="G252" s="33"/>
      <c r="H252" s="33"/>
      <c r="I252" s="34"/>
      <c r="J252" s="35"/>
      <c r="K252" s="36"/>
      <c r="L252" s="36"/>
      <c r="M252" s="37"/>
      <c r="N252" s="35">
        <v>0.121</v>
      </c>
      <c r="O252" s="36">
        <v>2.9430000000000001</v>
      </c>
      <c r="P252" s="36">
        <v>1.5329678030303016</v>
      </c>
      <c r="Q252" s="37">
        <v>1.6559999999999999</v>
      </c>
      <c r="R252" s="32">
        <v>1.0029999999999999</v>
      </c>
      <c r="S252" s="33">
        <v>6.5730000000000004</v>
      </c>
      <c r="T252" s="33">
        <v>3.2227177419354995</v>
      </c>
      <c r="U252" s="34">
        <v>3.0489999999999999</v>
      </c>
      <c r="V252" s="35">
        <v>2.73</v>
      </c>
      <c r="W252" s="36">
        <v>8.5809999999999995</v>
      </c>
      <c r="X252" s="36">
        <v>5.0978287037037076</v>
      </c>
      <c r="Y252" s="37">
        <v>5.0369999999999999</v>
      </c>
      <c r="Z252" s="35">
        <v>6.5730000000000004</v>
      </c>
      <c r="AA252" s="36">
        <v>11.334</v>
      </c>
      <c r="AB252" s="36">
        <v>9.3207159090909091</v>
      </c>
      <c r="AC252" s="37">
        <v>9.5709999999999997</v>
      </c>
      <c r="AD252" s="32">
        <v>6.1660000000000004</v>
      </c>
      <c r="AE252" s="33">
        <v>12.11</v>
      </c>
      <c r="AF252" s="33">
        <v>9.3053024193547937</v>
      </c>
      <c r="AG252" s="34">
        <v>9.4719999999999995</v>
      </c>
      <c r="AH252" s="32">
        <v>4.5190000000000001</v>
      </c>
      <c r="AI252" s="33">
        <v>9.5709999999999997</v>
      </c>
      <c r="AJ252" s="33">
        <v>7.2938499999999991</v>
      </c>
      <c r="AK252" s="34">
        <v>7.3810000000000002</v>
      </c>
      <c r="AL252" s="32">
        <v>0.01</v>
      </c>
      <c r="AM252" s="33">
        <v>8.7789999999999999</v>
      </c>
      <c r="AN252" s="33">
        <v>4.2213400537634289</v>
      </c>
      <c r="AO252" s="34">
        <v>4.415</v>
      </c>
      <c r="AP252" s="35">
        <v>0.121</v>
      </c>
      <c r="AQ252" s="36">
        <v>1.98</v>
      </c>
      <c r="AR252" s="36">
        <v>0.37689285714285731</v>
      </c>
      <c r="AS252" s="37">
        <v>0.121</v>
      </c>
      <c r="AT252" s="32"/>
      <c r="AU252" s="33"/>
      <c r="AV252" s="33"/>
      <c r="AW252" s="34"/>
    </row>
    <row r="253" spans="1:49" x14ac:dyDescent="0.25">
      <c r="A253" s="31">
        <v>2012</v>
      </c>
      <c r="B253" s="32"/>
      <c r="C253" s="33"/>
      <c r="D253" s="33"/>
      <c r="E253" s="34"/>
      <c r="F253" s="32"/>
      <c r="G253" s="33"/>
      <c r="H253" s="33"/>
      <c r="I253" s="34"/>
      <c r="J253" s="35"/>
      <c r="K253" s="36"/>
      <c r="L253" s="36"/>
      <c r="M253" s="37"/>
      <c r="N253" s="35">
        <v>1.1120000000000001</v>
      </c>
      <c r="O253" s="36">
        <v>5.5519999999999996</v>
      </c>
      <c r="P253" s="36">
        <v>2.6945098684210573</v>
      </c>
      <c r="Q253" s="37">
        <v>2.5169999999999999</v>
      </c>
      <c r="R253" s="32">
        <v>1.1120000000000001</v>
      </c>
      <c r="S253" s="33">
        <v>9.077</v>
      </c>
      <c r="T253" s="33">
        <v>4.6509401881720338</v>
      </c>
      <c r="U253" s="34">
        <v>4.415</v>
      </c>
      <c r="V253" s="32">
        <v>2.9430000000000001</v>
      </c>
      <c r="W253" s="33">
        <v>11.528</v>
      </c>
      <c r="X253" s="33">
        <v>7.0729458333333239</v>
      </c>
      <c r="Y253" s="34">
        <v>6.8769999999999998</v>
      </c>
      <c r="Z253" s="32">
        <v>5.5519999999999996</v>
      </c>
      <c r="AA253" s="33">
        <v>12.882999999999999</v>
      </c>
      <c r="AB253" s="33">
        <v>10.164630376344066</v>
      </c>
      <c r="AC253" s="34">
        <v>10.161</v>
      </c>
      <c r="AD253" s="32">
        <v>4.415</v>
      </c>
      <c r="AE253" s="33">
        <v>12.98</v>
      </c>
      <c r="AF253" s="33">
        <v>9.272041666666615</v>
      </c>
      <c r="AG253" s="34">
        <v>9.3729999999999993</v>
      </c>
      <c r="AH253" s="32">
        <v>2.41</v>
      </c>
      <c r="AI253" s="33">
        <v>10.455</v>
      </c>
      <c r="AJ253" s="33">
        <v>6.8124895833333259</v>
      </c>
      <c r="AK253" s="34">
        <v>7.1289999999999996</v>
      </c>
      <c r="AL253" s="35">
        <v>0.01</v>
      </c>
      <c r="AM253" s="36">
        <v>8.5809999999999995</v>
      </c>
      <c r="AN253" s="36">
        <v>2.8420423387096876</v>
      </c>
      <c r="AO253" s="37">
        <v>2.73</v>
      </c>
      <c r="AP253" s="32">
        <v>5.0999999999999997E-2</v>
      </c>
      <c r="AQ253" s="33">
        <v>4.3499999999999996</v>
      </c>
      <c r="AR253" s="33">
        <v>1.2724201388889471</v>
      </c>
      <c r="AS253" s="34">
        <v>1.071</v>
      </c>
      <c r="AT253" s="32">
        <v>5.0999999999999997E-2</v>
      </c>
      <c r="AU253" s="33">
        <v>1.778</v>
      </c>
      <c r="AV253" s="33">
        <v>0.62196471774193174</v>
      </c>
      <c r="AW253" s="34">
        <v>0.66</v>
      </c>
    </row>
    <row r="254" spans="1:49" x14ac:dyDescent="0.25">
      <c r="A254" s="31">
        <v>2013</v>
      </c>
      <c r="B254" s="32">
        <v>7.9000000000000001E-2</v>
      </c>
      <c r="C254" s="33">
        <v>0.88</v>
      </c>
      <c r="D254" s="33">
        <v>0.30427688172043643</v>
      </c>
      <c r="E254" s="34">
        <v>0.13500000000000001</v>
      </c>
      <c r="F254" s="32">
        <v>7.9000000000000001E-2</v>
      </c>
      <c r="G254" s="33">
        <v>0.88</v>
      </c>
      <c r="H254" s="33">
        <v>0.32564769345238087</v>
      </c>
      <c r="I254" s="34">
        <v>0.27300000000000002</v>
      </c>
      <c r="J254" s="32">
        <v>5.0999999999999997E-2</v>
      </c>
      <c r="K254" s="33">
        <v>2.1549999999999998</v>
      </c>
      <c r="L254" s="33">
        <v>0.49235349462365108</v>
      </c>
      <c r="M254" s="34">
        <v>0.38400000000000001</v>
      </c>
      <c r="N254" s="32">
        <v>5.0999999999999997E-2</v>
      </c>
      <c r="O254" s="33">
        <v>6.5090000000000003</v>
      </c>
      <c r="P254" s="33">
        <v>1.8834583333333428</v>
      </c>
      <c r="Q254" s="34">
        <v>1.724</v>
      </c>
      <c r="R254" s="32">
        <v>5.0999999999999997E-2</v>
      </c>
      <c r="S254" s="33">
        <v>9.3119999999999994</v>
      </c>
      <c r="T254" s="33">
        <v>5.3476706989247491</v>
      </c>
      <c r="U254" s="34">
        <v>5.3849999999999998</v>
      </c>
      <c r="V254" s="32">
        <v>3.9060000000000001</v>
      </c>
      <c r="W254" s="33">
        <v>13.786</v>
      </c>
      <c r="X254" s="33">
        <v>8.6494030172413883</v>
      </c>
      <c r="Y254" s="34">
        <v>8.4939999999999998</v>
      </c>
      <c r="Z254" s="32">
        <v>6.7880000000000003</v>
      </c>
      <c r="AA254" s="33">
        <v>14.002000000000001</v>
      </c>
      <c r="AB254" s="33">
        <v>10.714819892473116</v>
      </c>
      <c r="AC254" s="34">
        <v>10.785</v>
      </c>
      <c r="AD254" s="32">
        <v>6.56</v>
      </c>
      <c r="AE254" s="33">
        <v>12.388999999999999</v>
      </c>
      <c r="AF254" s="33">
        <v>9.7563968413978355</v>
      </c>
      <c r="AG254" s="34">
        <v>9.8539999999999992</v>
      </c>
      <c r="AH254" s="32">
        <v>3.4590000000000001</v>
      </c>
      <c r="AI254" s="33">
        <v>12.388999999999999</v>
      </c>
      <c r="AJ254" s="33">
        <v>8.1012739583333548</v>
      </c>
      <c r="AK254" s="34">
        <v>8.17</v>
      </c>
      <c r="AL254" s="32">
        <v>2.4E-2</v>
      </c>
      <c r="AM254" s="33">
        <v>5.4619999999999997</v>
      </c>
      <c r="AN254" s="33">
        <v>2.4027580645160631</v>
      </c>
      <c r="AO254" s="34">
        <v>2.37</v>
      </c>
      <c r="AP254" s="32">
        <v>2.4E-2</v>
      </c>
      <c r="AQ254" s="33">
        <v>2.3959999999999999</v>
      </c>
      <c r="AR254" s="33">
        <v>0.50306249999999686</v>
      </c>
      <c r="AS254" s="34">
        <v>7.9000000000000001E-2</v>
      </c>
      <c r="AT254" s="32"/>
      <c r="AU254" s="33"/>
      <c r="AV254" s="33"/>
      <c r="AW254" s="34"/>
    </row>
    <row r="255" spans="1:49" x14ac:dyDescent="0.25">
      <c r="A255" s="115" t="s">
        <v>66</v>
      </c>
      <c r="B255" s="29"/>
      <c r="C255" s="29"/>
      <c r="D255" s="29"/>
      <c r="E255" s="29"/>
      <c r="F255" s="29"/>
      <c r="G255" s="29"/>
      <c r="H255" s="29"/>
      <c r="I255" s="29"/>
      <c r="J255" s="38"/>
      <c r="K255" s="38"/>
      <c r="L255" s="38"/>
      <c r="M255" s="38"/>
      <c r="N255" s="29"/>
      <c r="O255" s="29"/>
      <c r="P255" s="29"/>
      <c r="Q255" s="29"/>
      <c r="R255" s="29"/>
      <c r="S255" s="29"/>
      <c r="T255" s="29"/>
      <c r="U255" s="29"/>
      <c r="V255" s="38"/>
      <c r="W255" s="38"/>
      <c r="X255" s="38"/>
      <c r="Y255" s="38"/>
      <c r="Z255" s="29"/>
      <c r="AA255" s="29"/>
      <c r="AB255" s="29"/>
      <c r="AC255" s="29"/>
      <c r="AD255" s="29"/>
      <c r="AE255" s="29"/>
      <c r="AF255" s="29"/>
      <c r="AG255" s="29"/>
      <c r="AH255" s="29"/>
      <c r="AI255" s="29"/>
      <c r="AJ255" s="29"/>
      <c r="AK255" s="29"/>
      <c r="AL255" s="29"/>
      <c r="AM255" s="29"/>
      <c r="AN255" s="29"/>
      <c r="AO255" s="29"/>
      <c r="AP255" s="38"/>
      <c r="AQ255" s="38"/>
      <c r="AR255" s="38"/>
      <c r="AS255" s="38"/>
      <c r="AT255" s="29"/>
      <c r="AU255" s="29"/>
      <c r="AV255" s="29"/>
      <c r="AW255" s="30"/>
    </row>
    <row r="256" spans="1:49" x14ac:dyDescent="0.25">
      <c r="A256" s="31">
        <v>2009</v>
      </c>
      <c r="B256" s="32"/>
      <c r="C256" s="33"/>
      <c r="D256" s="33"/>
      <c r="E256" s="34"/>
      <c r="F256" s="32"/>
      <c r="G256" s="33"/>
      <c r="H256" s="33"/>
      <c r="I256" s="34"/>
      <c r="J256" s="35"/>
      <c r="K256" s="36"/>
      <c r="L256" s="36"/>
      <c r="M256" s="37"/>
      <c r="N256" s="32"/>
      <c r="O256" s="33"/>
      <c r="P256" s="33"/>
      <c r="Q256" s="34"/>
      <c r="R256" s="35">
        <v>2.5169999999999999</v>
      </c>
      <c r="S256" s="36">
        <v>9.5709999999999997</v>
      </c>
      <c r="T256" s="36">
        <v>5.0505333333333295</v>
      </c>
      <c r="U256" s="37">
        <v>4.6230000000000002</v>
      </c>
      <c r="V256" s="32">
        <v>2.73</v>
      </c>
      <c r="W256" s="33">
        <v>10.944000000000001</v>
      </c>
      <c r="X256" s="33">
        <v>5.6916583333333479</v>
      </c>
      <c r="Y256" s="34">
        <v>5.45</v>
      </c>
      <c r="Z256" s="32">
        <v>3.7879999999999998</v>
      </c>
      <c r="AA256" s="33">
        <v>10.651</v>
      </c>
      <c r="AB256" s="33">
        <v>7.242326612903236</v>
      </c>
      <c r="AC256" s="34">
        <v>7.0789999999999997</v>
      </c>
      <c r="AD256" s="32">
        <v>4.2069999999999999</v>
      </c>
      <c r="AE256" s="33">
        <v>9.7680000000000007</v>
      </c>
      <c r="AF256" s="33">
        <v>6.8180080645161363</v>
      </c>
      <c r="AG256" s="34">
        <v>6.7750000000000004</v>
      </c>
      <c r="AH256" s="35">
        <v>3.367</v>
      </c>
      <c r="AI256" s="36">
        <v>8.5809999999999995</v>
      </c>
      <c r="AJ256" s="36">
        <v>6.023238505747134</v>
      </c>
      <c r="AK256" s="37">
        <v>5.9619999999999997</v>
      </c>
      <c r="AL256" s="32">
        <v>2.8370000000000002</v>
      </c>
      <c r="AM256" s="33">
        <v>5.5519999999999996</v>
      </c>
      <c r="AN256" s="33">
        <v>3.8526411290322677</v>
      </c>
      <c r="AO256" s="34">
        <v>3.7879999999999998</v>
      </c>
      <c r="AP256" s="35">
        <v>2.0880000000000001</v>
      </c>
      <c r="AQ256" s="36">
        <v>4.6230000000000002</v>
      </c>
      <c r="AR256" s="36">
        <v>3.3863039215686159</v>
      </c>
      <c r="AS256" s="37">
        <v>3.367</v>
      </c>
      <c r="AT256" s="32"/>
      <c r="AU256" s="33"/>
      <c r="AV256" s="33"/>
      <c r="AW256" s="34"/>
    </row>
    <row r="257" spans="1:58" x14ac:dyDescent="0.25">
      <c r="A257" s="31">
        <v>2011</v>
      </c>
      <c r="B257" s="32"/>
      <c r="C257" s="33"/>
      <c r="D257" s="33"/>
      <c r="E257" s="34"/>
      <c r="F257" s="32"/>
      <c r="G257" s="33"/>
      <c r="H257" s="33"/>
      <c r="I257" s="34"/>
      <c r="J257" s="35"/>
      <c r="K257" s="36"/>
      <c r="L257" s="36"/>
      <c r="M257" s="37"/>
      <c r="N257" s="35">
        <v>1.8720000000000001</v>
      </c>
      <c r="O257" s="36">
        <v>4.2069999999999999</v>
      </c>
      <c r="P257" s="36">
        <v>2.74694507575758</v>
      </c>
      <c r="Q257" s="37">
        <v>2.73</v>
      </c>
      <c r="R257" s="32">
        <v>1.548</v>
      </c>
      <c r="S257" s="33">
        <v>6.5730000000000004</v>
      </c>
      <c r="T257" s="33">
        <v>3.1386176075268764</v>
      </c>
      <c r="U257" s="34">
        <v>2.8370000000000002</v>
      </c>
      <c r="V257" s="32">
        <v>1.8720000000000001</v>
      </c>
      <c r="W257" s="33">
        <v>9.7680000000000007</v>
      </c>
      <c r="X257" s="33">
        <v>4.7376465277777742</v>
      </c>
      <c r="Y257" s="34">
        <v>4.415</v>
      </c>
      <c r="Z257" s="32">
        <v>3.6829999999999998</v>
      </c>
      <c r="AA257" s="33">
        <v>10.651</v>
      </c>
      <c r="AB257" s="33">
        <v>6.8216807795698893</v>
      </c>
      <c r="AC257" s="34">
        <v>6.5730000000000004</v>
      </c>
      <c r="AD257" s="32">
        <v>4.415</v>
      </c>
      <c r="AE257" s="33">
        <v>9.1760000000000002</v>
      </c>
      <c r="AF257" s="33">
        <v>6.5288514784946106</v>
      </c>
      <c r="AG257" s="34">
        <v>6.4710000000000001</v>
      </c>
      <c r="AH257" s="32">
        <v>3.8929999999999998</v>
      </c>
      <c r="AI257" s="33">
        <v>7.4809999999999999</v>
      </c>
      <c r="AJ257" s="33">
        <v>5.5315083333333162</v>
      </c>
      <c r="AK257" s="34">
        <v>5.45</v>
      </c>
      <c r="AL257" s="32">
        <v>2.5169999999999999</v>
      </c>
      <c r="AM257" s="33">
        <v>6.8769999999999998</v>
      </c>
      <c r="AN257" s="33">
        <v>4.2991942204300964</v>
      </c>
      <c r="AO257" s="34">
        <v>4.3109999999999999</v>
      </c>
      <c r="AP257" s="35">
        <v>1.6559999999999999</v>
      </c>
      <c r="AQ257" s="36">
        <v>4.2069999999999999</v>
      </c>
      <c r="AR257" s="36">
        <v>3.0865044642857375</v>
      </c>
      <c r="AS257" s="37">
        <v>3.1549999999999998</v>
      </c>
      <c r="AT257" s="32">
        <v>1.4390000000000001</v>
      </c>
      <c r="AU257" s="33">
        <v>3.472</v>
      </c>
      <c r="AV257" s="33">
        <v>2.5588938172043161</v>
      </c>
      <c r="AW257" s="34">
        <v>2.6240000000000001</v>
      </c>
    </row>
    <row r="258" spans="1:58" x14ac:dyDescent="0.25">
      <c r="A258" s="31">
        <v>2012</v>
      </c>
      <c r="B258" s="32">
        <v>0.56299999999999994</v>
      </c>
      <c r="C258" s="33">
        <v>3.2610000000000001</v>
      </c>
      <c r="D258" s="33">
        <v>2.3107829301075289</v>
      </c>
      <c r="E258" s="34">
        <v>2.41</v>
      </c>
      <c r="F258" s="32">
        <v>0.78400000000000003</v>
      </c>
      <c r="G258" s="33">
        <v>3.472</v>
      </c>
      <c r="H258" s="33">
        <v>2.326730603448274</v>
      </c>
      <c r="I258" s="34">
        <v>2.41</v>
      </c>
      <c r="J258" s="32">
        <v>0.56299999999999994</v>
      </c>
      <c r="K258" s="33">
        <v>3.8929999999999998</v>
      </c>
      <c r="L258" s="33">
        <v>2.7523064516129097</v>
      </c>
      <c r="M258" s="34">
        <v>2.8370000000000002</v>
      </c>
      <c r="N258" s="35">
        <v>1.4390000000000001</v>
      </c>
      <c r="O258" s="36">
        <v>4.9340000000000002</v>
      </c>
      <c r="P258" s="36">
        <v>3.0077420977011515</v>
      </c>
      <c r="Q258" s="37">
        <v>2.8370000000000002</v>
      </c>
      <c r="R258" s="32">
        <v>1.2210000000000001</v>
      </c>
      <c r="S258" s="33">
        <v>7.6820000000000004</v>
      </c>
      <c r="T258" s="33">
        <v>3.741780241935484</v>
      </c>
      <c r="U258" s="34">
        <v>3.367</v>
      </c>
      <c r="V258" s="35">
        <v>1.8720000000000001</v>
      </c>
      <c r="W258" s="36">
        <v>9.1760000000000002</v>
      </c>
      <c r="X258" s="36">
        <v>5.1336723484848426</v>
      </c>
      <c r="Y258" s="37">
        <v>4.8310000000000004</v>
      </c>
      <c r="Z258" s="32"/>
      <c r="AA258" s="33"/>
      <c r="AB258" s="33"/>
      <c r="AC258" s="34"/>
      <c r="AD258" s="32"/>
      <c r="AE258" s="33"/>
      <c r="AF258" s="33"/>
      <c r="AG258" s="34"/>
      <c r="AH258" s="32"/>
      <c r="AI258" s="33"/>
      <c r="AJ258" s="33"/>
      <c r="AK258" s="34"/>
      <c r="AL258" s="32"/>
      <c r="AM258" s="33"/>
      <c r="AN258" s="33"/>
      <c r="AO258" s="34"/>
      <c r="AP258" s="35"/>
      <c r="AQ258" s="36"/>
      <c r="AR258" s="36"/>
      <c r="AS258" s="37"/>
      <c r="AT258" s="35">
        <v>1.4390000000000001</v>
      </c>
      <c r="AU258" s="36">
        <v>3.367</v>
      </c>
      <c r="AV258" s="36">
        <v>2.4730270833333332</v>
      </c>
      <c r="AW258" s="37">
        <v>2.5705</v>
      </c>
    </row>
    <row r="259" spans="1:58" x14ac:dyDescent="0.25">
      <c r="A259" s="31">
        <v>2013</v>
      </c>
      <c r="B259" s="32">
        <v>0.23200000000000001</v>
      </c>
      <c r="C259" s="33">
        <v>3.5779999999999998</v>
      </c>
      <c r="D259" s="33">
        <v>2.3185645161290349</v>
      </c>
      <c r="E259" s="34">
        <v>2.3029999999999999</v>
      </c>
      <c r="F259" s="32">
        <v>0.67400000000000004</v>
      </c>
      <c r="G259" s="33">
        <v>3.6829999999999998</v>
      </c>
      <c r="H259" s="33">
        <v>2.2462819940476115</v>
      </c>
      <c r="I259" s="34">
        <v>2.3029999999999999</v>
      </c>
      <c r="J259" s="32">
        <v>0.78400000000000003</v>
      </c>
      <c r="K259" s="33">
        <v>4.8310000000000004</v>
      </c>
      <c r="L259" s="33">
        <v>2.5975504032257994</v>
      </c>
      <c r="M259" s="34">
        <v>2.6240000000000001</v>
      </c>
      <c r="N259" s="32">
        <v>1.548</v>
      </c>
      <c r="O259" s="33">
        <v>5.7569999999999997</v>
      </c>
      <c r="P259" s="33">
        <v>3.0900194444444447</v>
      </c>
      <c r="Q259" s="34">
        <v>2.9430000000000001</v>
      </c>
      <c r="R259" s="32">
        <v>1.98</v>
      </c>
      <c r="S259" s="33">
        <v>7.28</v>
      </c>
      <c r="T259" s="33">
        <v>4.0316619623655772</v>
      </c>
      <c r="U259" s="34">
        <v>3.8929999999999998</v>
      </c>
      <c r="V259" s="32">
        <v>2.8370000000000002</v>
      </c>
      <c r="W259" s="33">
        <v>7.9829999999999997</v>
      </c>
      <c r="X259" s="33">
        <v>5.2845611111110786</v>
      </c>
      <c r="Y259" s="34">
        <v>5.0369999999999999</v>
      </c>
      <c r="Z259" s="32">
        <v>4.7270000000000003</v>
      </c>
      <c r="AA259" s="33">
        <v>10.553000000000001</v>
      </c>
      <c r="AB259" s="33">
        <v>7.5707284946236744</v>
      </c>
      <c r="AC259" s="34">
        <v>7.4809999999999999</v>
      </c>
      <c r="AD259" s="32">
        <v>4.415</v>
      </c>
      <c r="AE259" s="33">
        <v>8.7789999999999999</v>
      </c>
      <c r="AF259" s="33">
        <v>6.2886659946236509</v>
      </c>
      <c r="AG259" s="34">
        <v>6.1150000000000002</v>
      </c>
      <c r="AH259" s="32">
        <v>3.5779999999999998</v>
      </c>
      <c r="AI259" s="33">
        <v>8.3819999999999997</v>
      </c>
      <c r="AJ259" s="33">
        <v>5.7138020833332996</v>
      </c>
      <c r="AK259" s="34">
        <v>5.5519999999999996</v>
      </c>
      <c r="AL259" s="32">
        <v>2.41</v>
      </c>
      <c r="AM259" s="33">
        <v>4.9340000000000002</v>
      </c>
      <c r="AN259" s="33">
        <v>3.5272513440860132</v>
      </c>
      <c r="AO259" s="34">
        <v>3.472</v>
      </c>
      <c r="AP259" s="32">
        <v>1.2210000000000001</v>
      </c>
      <c r="AQ259" s="33">
        <v>4.3109999999999999</v>
      </c>
      <c r="AR259" s="33">
        <v>3.0457140804597742</v>
      </c>
      <c r="AS259" s="34">
        <v>3.1549999999999998</v>
      </c>
      <c r="AT259" s="32">
        <v>0.23200000000000001</v>
      </c>
      <c r="AU259" s="33">
        <v>3.7879999999999998</v>
      </c>
      <c r="AV259" s="33">
        <v>2.1411619623655951</v>
      </c>
      <c r="AW259" s="34">
        <v>2.1949999999999998</v>
      </c>
    </row>
    <row r="260" spans="1:58" ht="12" x14ac:dyDescent="0.3">
      <c r="A260" s="31">
        <v>2014</v>
      </c>
      <c r="B260" s="32">
        <v>0.23200000000000001</v>
      </c>
      <c r="C260" s="33">
        <v>3.5779999999999998</v>
      </c>
      <c r="D260" s="33">
        <v>1.9639926075268803</v>
      </c>
      <c r="E260" s="34">
        <v>1.98</v>
      </c>
      <c r="F260" s="32">
        <v>0.121</v>
      </c>
      <c r="G260" s="33">
        <v>3.6829999999999998</v>
      </c>
      <c r="H260" s="33">
        <v>2.470488095238097</v>
      </c>
      <c r="I260" s="34">
        <v>2.6240000000000001</v>
      </c>
      <c r="J260" s="32">
        <v>1.4390000000000001</v>
      </c>
      <c r="K260" s="33">
        <v>3.7879999999999998</v>
      </c>
      <c r="L260" s="33">
        <v>2.7294704301075159</v>
      </c>
      <c r="M260" s="34">
        <v>2.73</v>
      </c>
      <c r="N260" s="32">
        <v>1.33</v>
      </c>
      <c r="O260" s="33">
        <v>4.7270000000000003</v>
      </c>
      <c r="P260" s="33">
        <v>2.5115194444444344</v>
      </c>
      <c r="Q260" s="34">
        <v>2.41</v>
      </c>
      <c r="R260" s="32">
        <v>1.548</v>
      </c>
      <c r="S260" s="33">
        <v>6.7750000000000004</v>
      </c>
      <c r="T260" s="33">
        <v>3.4519549731182773</v>
      </c>
      <c r="U260" s="34">
        <v>3.1549999999999998</v>
      </c>
      <c r="V260" s="32">
        <v>2.73</v>
      </c>
      <c r="W260" s="33">
        <v>8.3819999999999997</v>
      </c>
      <c r="X260" s="33">
        <v>5.2276597222222039</v>
      </c>
      <c r="Y260" s="34">
        <v>5.0369999999999999</v>
      </c>
      <c r="Z260" s="32">
        <v>4.2069999999999999</v>
      </c>
      <c r="AA260" s="33">
        <v>9.1760000000000002</v>
      </c>
      <c r="AB260" s="33">
        <v>6.6138165322580749</v>
      </c>
      <c r="AC260" s="34">
        <v>6.4710000000000001</v>
      </c>
      <c r="AD260" s="32">
        <v>4.9340000000000002</v>
      </c>
      <c r="AE260" s="33">
        <v>8.8789999999999996</v>
      </c>
      <c r="AF260" s="33">
        <v>6.5938447580645194</v>
      </c>
      <c r="AG260" s="34">
        <v>6.4710000000000001</v>
      </c>
      <c r="AH260" s="32">
        <v>2.73</v>
      </c>
      <c r="AI260" s="33">
        <v>8.1820000000000004</v>
      </c>
      <c r="AJ260" s="33">
        <v>5.704297222222217</v>
      </c>
      <c r="AK260" s="34">
        <v>5.86</v>
      </c>
      <c r="AL260" s="32">
        <v>2.73</v>
      </c>
      <c r="AM260" s="33">
        <v>6.7750000000000004</v>
      </c>
      <c r="AN260" s="33">
        <v>4.353145161290306</v>
      </c>
      <c r="AO260" s="34">
        <v>4.3109999999999999</v>
      </c>
      <c r="AP260" s="35">
        <v>2.5169999999999999</v>
      </c>
      <c r="AQ260" s="36">
        <v>4.415</v>
      </c>
      <c r="AR260" s="36">
        <v>3.3248249999999917</v>
      </c>
      <c r="AS260" s="37">
        <v>3.367</v>
      </c>
      <c r="AT260" s="32"/>
      <c r="AU260" s="33"/>
      <c r="AV260" s="33"/>
      <c r="AW260" s="34"/>
      <c r="AY260" s="72" t="s">
        <v>418</v>
      </c>
      <c r="AZ260" s="357" t="s">
        <v>270</v>
      </c>
      <c r="BA260" s="86"/>
      <c r="BB260" s="87"/>
      <c r="BC260" s="354" t="s">
        <v>680</v>
      </c>
      <c r="BD260" s="355"/>
      <c r="BE260" s="355"/>
      <c r="BF260" s="356"/>
    </row>
    <row r="261" spans="1:58" x14ac:dyDescent="0.25">
      <c r="A261" s="31">
        <v>2015</v>
      </c>
      <c r="B261" s="32"/>
      <c r="C261" s="33"/>
      <c r="D261" s="33"/>
      <c r="E261" s="34"/>
      <c r="F261" s="32"/>
      <c r="G261" s="33"/>
      <c r="H261" s="33"/>
      <c r="I261" s="34"/>
      <c r="J261" s="32"/>
      <c r="K261" s="33"/>
      <c r="L261" s="33"/>
      <c r="M261" s="34"/>
      <c r="N261" s="32">
        <v>1.33</v>
      </c>
      <c r="O261" s="33">
        <v>6.5730000000000004</v>
      </c>
      <c r="P261" s="33">
        <v>2.9965583333333408</v>
      </c>
      <c r="Q261" s="34">
        <v>2.73</v>
      </c>
      <c r="R261" s="32">
        <v>1.6559999999999999</v>
      </c>
      <c r="S261" s="33">
        <v>8.8789999999999996</v>
      </c>
      <c r="T261" s="33">
        <v>4.5561169354838604</v>
      </c>
      <c r="U261" s="34">
        <v>4.415</v>
      </c>
      <c r="V261" s="32">
        <v>3.6829999999999998</v>
      </c>
      <c r="W261" s="33">
        <v>10.161</v>
      </c>
      <c r="X261" s="33">
        <v>6.5004951388888799</v>
      </c>
      <c r="Y261" s="34">
        <v>6.37</v>
      </c>
      <c r="Z261" s="32">
        <v>4.6230000000000002</v>
      </c>
      <c r="AA261" s="353">
        <v>8.7789999999999999</v>
      </c>
      <c r="AB261" s="33">
        <v>6.4192782258064334</v>
      </c>
      <c r="AC261" s="34">
        <v>6.2679999999999998</v>
      </c>
      <c r="AD261" s="32">
        <v>4.415</v>
      </c>
      <c r="AE261" s="33">
        <v>8.1820000000000004</v>
      </c>
      <c r="AF261" s="33">
        <v>5.9413840277777519</v>
      </c>
      <c r="AG261" s="34">
        <v>5.86</v>
      </c>
      <c r="AH261" s="32">
        <v>3.7879999999999998</v>
      </c>
      <c r="AI261" s="33">
        <v>7.8819999999999997</v>
      </c>
      <c r="AJ261" s="33">
        <v>5.6303326388888566</v>
      </c>
      <c r="AK261" s="34">
        <v>5.5519999999999996</v>
      </c>
      <c r="AL261" s="32">
        <v>2.9430000000000001</v>
      </c>
      <c r="AM261" s="33">
        <v>7.4809999999999999</v>
      </c>
      <c r="AN261" s="33">
        <v>4.9031444892472926</v>
      </c>
      <c r="AO261" s="34">
        <v>4.8310000000000004</v>
      </c>
      <c r="AP261" s="32"/>
      <c r="AQ261" s="33"/>
      <c r="AR261" s="33"/>
      <c r="AS261" s="34"/>
      <c r="AT261" s="32"/>
      <c r="AU261" s="33"/>
      <c r="AV261" s="33"/>
      <c r="AW261" s="34"/>
      <c r="AY261" s="88" t="s">
        <v>4</v>
      </c>
      <c r="AZ261" s="76" t="s">
        <v>5</v>
      </c>
      <c r="BA261" s="76" t="s">
        <v>100</v>
      </c>
      <c r="BB261" s="89" t="s">
        <v>240</v>
      </c>
      <c r="BC261" s="359" t="s">
        <v>681</v>
      </c>
      <c r="BD261" s="349" t="s">
        <v>688</v>
      </c>
      <c r="BE261" s="358" t="s">
        <v>682</v>
      </c>
      <c r="BF261" s="350" t="s">
        <v>687</v>
      </c>
    </row>
    <row r="262" spans="1:58" x14ac:dyDescent="0.25">
      <c r="A262" s="31">
        <v>2020</v>
      </c>
      <c r="B262" s="32"/>
      <c r="C262" s="33"/>
      <c r="D262" s="33"/>
      <c r="E262" s="34"/>
      <c r="F262" s="32"/>
      <c r="G262" s="33"/>
      <c r="H262" s="33"/>
      <c r="I262" s="34"/>
      <c r="J262" s="32"/>
      <c r="K262" s="33"/>
      <c r="L262" s="33"/>
      <c r="M262" s="34"/>
      <c r="N262" s="32"/>
      <c r="O262" s="33"/>
      <c r="P262" s="33"/>
      <c r="Q262" s="34"/>
      <c r="R262" s="32"/>
      <c r="S262" s="33"/>
      <c r="T262" s="33"/>
      <c r="U262" s="34"/>
      <c r="V262" s="35">
        <v>2.9430000000000001</v>
      </c>
      <c r="W262" s="36">
        <v>7.5819999999999999</v>
      </c>
      <c r="X262" s="36">
        <v>5.0654820075757563</v>
      </c>
      <c r="Y262" s="37">
        <v>4.9340000000000002</v>
      </c>
      <c r="Z262" s="32">
        <v>3.5779999999999998</v>
      </c>
      <c r="AA262" s="33">
        <v>6.7750000000000004</v>
      </c>
      <c r="AB262" s="33">
        <v>5.4081686827956545</v>
      </c>
      <c r="AC262" s="34">
        <v>5.3470000000000004</v>
      </c>
      <c r="AD262" s="35">
        <v>4.2069999999999999</v>
      </c>
      <c r="AE262" s="36">
        <v>6.8769999999999998</v>
      </c>
      <c r="AF262" s="36">
        <v>5.563009722222227</v>
      </c>
      <c r="AG262" s="37">
        <v>5.45</v>
      </c>
      <c r="AH262" s="32"/>
      <c r="AI262" s="33"/>
      <c r="AJ262" s="33"/>
      <c r="AK262" s="34"/>
      <c r="AL262" s="32"/>
      <c r="AM262" s="33"/>
      <c r="AN262" s="33"/>
      <c r="AO262" s="34"/>
      <c r="AP262" s="32"/>
      <c r="AQ262" s="33"/>
      <c r="AR262" s="33"/>
      <c r="AS262" s="34"/>
      <c r="AT262" s="32"/>
      <c r="AU262" s="33"/>
      <c r="AV262" s="33"/>
      <c r="AW262" s="34"/>
    </row>
    <row r="263" spans="1:58" x14ac:dyDescent="0.25">
      <c r="A263" s="368" t="s">
        <v>4</v>
      </c>
      <c r="B263" s="369">
        <f>MIN(B157:B262)</f>
        <v>-0.32500000000000001</v>
      </c>
      <c r="C263" s="369">
        <f t="shared" ref="C263:AW263" si="2">MIN(C157:C262)</f>
        <v>0.13500000000000001</v>
      </c>
      <c r="D263" s="369">
        <f t="shared" si="2"/>
        <v>5.5424059139784758E-2</v>
      </c>
      <c r="E263" s="369">
        <f t="shared" si="2"/>
        <v>7.9000000000000001E-2</v>
      </c>
      <c r="F263" s="369">
        <f t="shared" si="2"/>
        <v>-0.66200000000000003</v>
      </c>
      <c r="G263" s="369">
        <f t="shared" si="2"/>
        <v>0.16300000000000001</v>
      </c>
      <c r="H263" s="369">
        <f t="shared" si="2"/>
        <v>9.4447916666668005E-2</v>
      </c>
      <c r="I263" s="369">
        <f t="shared" si="2"/>
        <v>7.9000000000000001E-2</v>
      </c>
      <c r="J263" s="369">
        <f t="shared" si="2"/>
        <v>-0.32500000000000001</v>
      </c>
      <c r="K263" s="369">
        <f t="shared" si="2"/>
        <v>1.8720000000000001</v>
      </c>
      <c r="L263" s="369">
        <f t="shared" si="2"/>
        <v>0.49235349462365108</v>
      </c>
      <c r="M263" s="369">
        <f t="shared" si="2"/>
        <v>0.107</v>
      </c>
      <c r="N263" s="369">
        <f t="shared" si="2"/>
        <v>-3.1E-2</v>
      </c>
      <c r="O263" s="369">
        <f t="shared" si="2"/>
        <v>2.9430000000000001</v>
      </c>
      <c r="P263" s="369">
        <f t="shared" si="2"/>
        <v>1.4799305555555557</v>
      </c>
      <c r="Q263" s="369">
        <f t="shared" si="2"/>
        <v>1.2210000000000001</v>
      </c>
      <c r="R263" s="369">
        <f t="shared" si="2"/>
        <v>-4.0000000000000001E-3</v>
      </c>
      <c r="S263" s="369">
        <f t="shared" si="2"/>
        <v>5.86</v>
      </c>
      <c r="T263" s="369">
        <f t="shared" si="2"/>
        <v>3.1222224462365542</v>
      </c>
      <c r="U263" s="369">
        <f t="shared" si="2"/>
        <v>2.8370000000000002</v>
      </c>
      <c r="V263" s="369">
        <f t="shared" si="2"/>
        <v>1.6559999999999999</v>
      </c>
      <c r="W263" s="369">
        <f t="shared" si="2"/>
        <v>6.9779999999999998</v>
      </c>
      <c r="X263" s="369">
        <f t="shared" si="2"/>
        <v>4.691972916666665</v>
      </c>
      <c r="Y263" s="369">
        <f t="shared" si="2"/>
        <v>4.2069999999999999</v>
      </c>
      <c r="Z263" s="369">
        <f t="shared" si="2"/>
        <v>3.1549999999999998</v>
      </c>
      <c r="AA263" s="369">
        <f t="shared" si="2"/>
        <v>6.7750000000000004</v>
      </c>
      <c r="AB263" s="369">
        <f t="shared" si="2"/>
        <v>5.4081686827956545</v>
      </c>
      <c r="AC263" s="369">
        <f t="shared" si="2"/>
        <v>5.3470000000000004</v>
      </c>
      <c r="AD263" s="369">
        <f t="shared" si="2"/>
        <v>1.89</v>
      </c>
      <c r="AE263" s="369">
        <f t="shared" si="2"/>
        <v>6.8769999999999998</v>
      </c>
      <c r="AF263" s="369">
        <f t="shared" si="2"/>
        <v>5.563009722222227</v>
      </c>
      <c r="AG263" s="369">
        <f t="shared" si="2"/>
        <v>5.45</v>
      </c>
      <c r="AH263" s="369">
        <f t="shared" si="2"/>
        <v>1.1120000000000001</v>
      </c>
      <c r="AI263" s="369">
        <f t="shared" si="2"/>
        <v>7.4809999999999999</v>
      </c>
      <c r="AJ263" s="369">
        <f t="shared" si="2"/>
        <v>5.5315083333333162</v>
      </c>
      <c r="AK263" s="369">
        <f t="shared" si="2"/>
        <v>5.45</v>
      </c>
      <c r="AL263" s="369">
        <f t="shared" si="2"/>
        <v>-0.437</v>
      </c>
      <c r="AM263" s="369">
        <f t="shared" si="2"/>
        <v>4.5190000000000001</v>
      </c>
      <c r="AN263" s="369">
        <f t="shared" si="2"/>
        <v>2.1314959677419285</v>
      </c>
      <c r="AO263" s="369">
        <f t="shared" si="2"/>
        <v>2.1949999999999998</v>
      </c>
      <c r="AP263" s="369">
        <f t="shared" si="2"/>
        <v>-0.54900000000000004</v>
      </c>
      <c r="AQ263" s="369">
        <f t="shared" si="2"/>
        <v>0.56299999999999994</v>
      </c>
      <c r="AR263" s="369">
        <f t="shared" si="2"/>
        <v>0.22089583333333304</v>
      </c>
      <c r="AS263" s="369">
        <f t="shared" si="2"/>
        <v>7.0000000000000007E-2</v>
      </c>
      <c r="AT263" s="369">
        <f t="shared" si="2"/>
        <v>-0.88700000000000001</v>
      </c>
      <c r="AU263" s="369">
        <f t="shared" si="2"/>
        <v>0.23200000000000001</v>
      </c>
      <c r="AV263" s="369">
        <f t="shared" si="2"/>
        <v>-4.3888586956521744E-2</v>
      </c>
      <c r="AW263" s="369">
        <f t="shared" si="2"/>
        <v>0.01</v>
      </c>
      <c r="AY263" s="90">
        <f>MIN(N263,R263,V263,Z263,AD263,AH263,AL263)</f>
        <v>-0.437</v>
      </c>
      <c r="AZ263" s="77">
        <f>MIN(O263,S263,W263,AA263,AE263,AI263,AM263)</f>
        <v>2.9430000000000001</v>
      </c>
      <c r="BA263" s="77">
        <f>MIN(P263,T263,X263,AB263,AF263,AJ263,AN263)</f>
        <v>1.4799305555555557</v>
      </c>
      <c r="BB263" s="91">
        <f>MIN(Q263,U263,Y263,AC263,AG263,AK263,AO263)</f>
        <v>1.2210000000000001</v>
      </c>
      <c r="BC263" s="360">
        <f>MAX(AA263,AE263)</f>
        <v>6.8769999999999998</v>
      </c>
      <c r="BD263" s="349" t="s">
        <v>697</v>
      </c>
      <c r="BE263" s="361">
        <f>MAX(Z263, AD263)</f>
        <v>3.1549999999999998</v>
      </c>
      <c r="BF263" s="350" t="s">
        <v>700</v>
      </c>
    </row>
    <row r="264" spans="1:58" s="76" customFormat="1" x14ac:dyDescent="0.25">
      <c r="A264" s="370" t="s">
        <v>5</v>
      </c>
      <c r="B264" s="371">
        <f>MAX(B157:B262)</f>
        <v>2.9430000000000001</v>
      </c>
      <c r="C264" s="371">
        <f t="shared" ref="C264:AW264" si="3">MAX(C157:C262)</f>
        <v>5.6550000000000002</v>
      </c>
      <c r="D264" s="371">
        <f t="shared" si="3"/>
        <v>4.0019327956989255</v>
      </c>
      <c r="E264" s="371">
        <f t="shared" si="3"/>
        <v>3.9980000000000002</v>
      </c>
      <c r="F264" s="371">
        <f t="shared" si="3"/>
        <v>2.41</v>
      </c>
      <c r="G264" s="371">
        <f t="shared" si="3"/>
        <v>5.6550000000000002</v>
      </c>
      <c r="H264" s="371">
        <f t="shared" si="3"/>
        <v>4.2026904761904449</v>
      </c>
      <c r="I264" s="371">
        <f t="shared" si="3"/>
        <v>4.3109999999999999</v>
      </c>
      <c r="J264" s="371">
        <f t="shared" si="3"/>
        <v>2.9430000000000001</v>
      </c>
      <c r="K264" s="371">
        <f t="shared" si="3"/>
        <v>7.8819999999999997</v>
      </c>
      <c r="L264" s="371">
        <f t="shared" si="3"/>
        <v>4.5475456989247087</v>
      </c>
      <c r="M264" s="371">
        <f t="shared" si="3"/>
        <v>4.5190000000000001</v>
      </c>
      <c r="N264" s="371">
        <f t="shared" si="3"/>
        <v>3.7879999999999998</v>
      </c>
      <c r="O264" s="371">
        <f t="shared" si="3"/>
        <v>12.401</v>
      </c>
      <c r="P264" s="371">
        <f t="shared" si="3"/>
        <v>5.709208333333307</v>
      </c>
      <c r="Q264" s="371">
        <f t="shared" si="3"/>
        <v>5.45</v>
      </c>
      <c r="R264" s="371">
        <f t="shared" si="3"/>
        <v>4.9340000000000002</v>
      </c>
      <c r="S264" s="371">
        <f t="shared" si="3"/>
        <v>12.69</v>
      </c>
      <c r="T264" s="371">
        <f t="shared" si="3"/>
        <v>7.2517333333333323</v>
      </c>
      <c r="U264" s="371">
        <f t="shared" si="3"/>
        <v>7.1790000000000003</v>
      </c>
      <c r="V264" s="371">
        <f t="shared" si="3"/>
        <v>7.2930000000000001</v>
      </c>
      <c r="W264" s="371">
        <f t="shared" si="3"/>
        <v>20.995999999999999</v>
      </c>
      <c r="X264" s="371">
        <f t="shared" si="3"/>
        <v>12.625503472222221</v>
      </c>
      <c r="Y264" s="371">
        <f t="shared" si="3"/>
        <v>12.291499999999999</v>
      </c>
      <c r="Z264" s="371">
        <f t="shared" si="3"/>
        <v>11.722</v>
      </c>
      <c r="AA264" s="371">
        <f t="shared" si="3"/>
        <v>22.524999999999999</v>
      </c>
      <c r="AB264" s="371">
        <f t="shared" si="3"/>
        <v>14.25921914357683</v>
      </c>
      <c r="AC264" s="371">
        <f t="shared" si="3"/>
        <v>13.75</v>
      </c>
      <c r="AD264" s="371">
        <f t="shared" si="3"/>
        <v>11.334</v>
      </c>
      <c r="AE264" s="371">
        <f t="shared" si="3"/>
        <v>22.716999999999999</v>
      </c>
      <c r="AF264" s="371">
        <f t="shared" si="3"/>
        <v>13.097631048387083</v>
      </c>
      <c r="AG264" s="371">
        <f t="shared" si="3"/>
        <v>12.787000000000001</v>
      </c>
      <c r="AH264" s="371">
        <f t="shared" si="3"/>
        <v>8.4809999999999999</v>
      </c>
      <c r="AI264" s="371">
        <f t="shared" si="3"/>
        <v>20.292999999999999</v>
      </c>
      <c r="AJ264" s="371">
        <f t="shared" si="3"/>
        <v>10.148098245614037</v>
      </c>
      <c r="AK264" s="371">
        <f t="shared" si="3"/>
        <v>10.063000000000001</v>
      </c>
      <c r="AL264" s="371">
        <f t="shared" si="3"/>
        <v>7.6820000000000004</v>
      </c>
      <c r="AM264" s="371">
        <f t="shared" si="3"/>
        <v>14.804</v>
      </c>
      <c r="AN264" s="371">
        <f t="shared" si="3"/>
        <v>8.4909621212121227</v>
      </c>
      <c r="AO264" s="371">
        <f t="shared" si="3"/>
        <v>8.4809999999999999</v>
      </c>
      <c r="AP264" s="371">
        <f t="shared" si="3"/>
        <v>4.6230000000000002</v>
      </c>
      <c r="AQ264" s="371">
        <f t="shared" si="3"/>
        <v>6.5730000000000004</v>
      </c>
      <c r="AR264" s="371">
        <f t="shared" si="3"/>
        <v>5.478537499999991</v>
      </c>
      <c r="AS264" s="371">
        <f t="shared" si="3"/>
        <v>5.5519999999999996</v>
      </c>
      <c r="AT264" s="371">
        <f t="shared" si="3"/>
        <v>3.0489999999999999</v>
      </c>
      <c r="AU264" s="371">
        <f t="shared" si="3"/>
        <v>5.3470000000000004</v>
      </c>
      <c r="AV264" s="371">
        <f t="shared" si="3"/>
        <v>4.093368750000006</v>
      </c>
      <c r="AW264" s="371">
        <f t="shared" si="3"/>
        <v>4.2069999999999999</v>
      </c>
      <c r="AY264" s="90">
        <f>MAX(N264,R264,V264,Z264,AD264,AH264,AL264)</f>
        <v>11.722</v>
      </c>
      <c r="AZ264" s="77">
        <f>MAX(O264,S264,W264,AA264,AE264,AI264,AM264)</f>
        <v>22.716999999999999</v>
      </c>
      <c r="BA264" s="77">
        <f>MAX(P264,T264,X264,AB264,AF264,AJ264,AN264)</f>
        <v>14.25921914357683</v>
      </c>
      <c r="BB264" s="91">
        <f>MAX(Q264,U264,Y264,AC264,AG264,AK264,AO264)</f>
        <v>13.75</v>
      </c>
      <c r="BC264" s="362">
        <f>MAX(AA264,AE264)</f>
        <v>22.716999999999999</v>
      </c>
      <c r="BD264" s="363" t="s">
        <v>698</v>
      </c>
      <c r="BE264" s="364">
        <f>MAX(Z264, AD264)</f>
        <v>11.722</v>
      </c>
      <c r="BF264" s="351" t="s">
        <v>698</v>
      </c>
    </row>
    <row r="265" spans="1:58" s="76" customFormat="1" ht="12" x14ac:dyDescent="0.3">
      <c r="A265" s="348" t="s">
        <v>679</v>
      </c>
      <c r="B265" s="77"/>
      <c r="C265" s="77"/>
      <c r="D265" s="77"/>
      <c r="E265" s="77"/>
      <c r="F265" s="77"/>
      <c r="G265" s="77"/>
      <c r="H265" s="77"/>
      <c r="I265" s="77"/>
      <c r="J265" s="77"/>
      <c r="K265" s="77"/>
      <c r="L265" s="77"/>
      <c r="M265" s="77"/>
      <c r="N265" s="77"/>
      <c r="O265" s="77"/>
      <c r="P265" s="77"/>
      <c r="Q265" s="77"/>
      <c r="R265" s="77"/>
      <c r="S265" s="77"/>
      <c r="T265" s="77"/>
      <c r="U265" s="77"/>
      <c r="V265" s="77"/>
      <c r="W265" s="77"/>
      <c r="X265" s="77"/>
      <c r="Y265" s="77"/>
      <c r="Z265" s="77"/>
      <c r="AA265" s="77"/>
      <c r="AB265" s="77"/>
      <c r="AC265" s="77"/>
      <c r="AD265" s="77"/>
      <c r="AE265" s="77"/>
      <c r="AF265" s="77"/>
      <c r="AG265" s="77"/>
      <c r="AH265" s="77"/>
      <c r="AI265" s="77"/>
      <c r="AJ265" s="77"/>
      <c r="AK265" s="77"/>
      <c r="AL265" s="77"/>
      <c r="AM265" s="77"/>
      <c r="AN265" s="77"/>
      <c r="AO265" s="77"/>
      <c r="AP265" s="77"/>
      <c r="AQ265" s="77"/>
      <c r="AR265" s="77"/>
      <c r="AS265" s="77"/>
      <c r="AT265" s="77"/>
      <c r="AU265" s="77"/>
      <c r="AV265" s="77"/>
      <c r="AW265" s="77"/>
      <c r="AY265" s="77"/>
      <c r="AZ265" s="77"/>
      <c r="BA265" s="77"/>
      <c r="BB265" s="77"/>
      <c r="BC265" s="77"/>
      <c r="BD265" s="77" t="s">
        <v>699</v>
      </c>
    </row>
    <row r="266" spans="1:58" x14ac:dyDescent="0.25">
      <c r="A266" s="115" t="s">
        <v>723</v>
      </c>
      <c r="B266" s="29"/>
      <c r="C266" s="29"/>
      <c r="D266" s="29"/>
      <c r="E266" s="29"/>
      <c r="F266" s="29"/>
      <c r="G266" s="29"/>
      <c r="H266" s="29"/>
      <c r="I266" s="29"/>
      <c r="J266" s="38"/>
      <c r="K266" s="38"/>
      <c r="L266" s="38"/>
      <c r="M266" s="38"/>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38"/>
      <c r="AQ266" s="38"/>
      <c r="AR266" s="38"/>
      <c r="AS266" s="38"/>
      <c r="AT266" s="29"/>
      <c r="AU266" s="29"/>
      <c r="AV266" s="29"/>
      <c r="AW266" s="30"/>
    </row>
    <row r="267" spans="1:58" x14ac:dyDescent="0.25">
      <c r="A267" s="51">
        <v>2019</v>
      </c>
      <c r="B267" s="32"/>
      <c r="C267" s="33"/>
      <c r="D267" s="33"/>
      <c r="E267" s="34"/>
      <c r="F267" s="32"/>
      <c r="G267" s="33"/>
      <c r="H267" s="33"/>
      <c r="I267" s="34"/>
      <c r="J267" s="32"/>
      <c r="K267" s="33"/>
      <c r="L267" s="33"/>
      <c r="M267" s="34"/>
      <c r="N267" s="32"/>
      <c r="O267" s="33"/>
      <c r="P267" s="33"/>
      <c r="Q267" s="34"/>
      <c r="R267" s="35">
        <v>1.4390000000000001</v>
      </c>
      <c r="S267" s="36">
        <v>9.6690000000000005</v>
      </c>
      <c r="T267" s="36">
        <v>5.2686530172413653</v>
      </c>
      <c r="U267" s="37">
        <v>4.9855</v>
      </c>
      <c r="V267" s="32">
        <v>3.0489999999999999</v>
      </c>
      <c r="W267" s="33">
        <v>13.269</v>
      </c>
      <c r="X267" s="33">
        <v>7.3002479166666499</v>
      </c>
      <c r="Y267" s="34">
        <v>7.0789999999999997</v>
      </c>
      <c r="Z267" s="32">
        <v>4.6230000000000002</v>
      </c>
      <c r="AA267" s="353">
        <v>16.902999999999999</v>
      </c>
      <c r="AB267" s="33">
        <v>11.331002688172001</v>
      </c>
      <c r="AC267" s="34">
        <v>11.334</v>
      </c>
      <c r="AD267" s="32">
        <v>8.0820000000000007</v>
      </c>
      <c r="AE267" s="33">
        <v>17.283999999999999</v>
      </c>
      <c r="AF267" s="33">
        <v>12.440649193548388</v>
      </c>
      <c r="AG267" s="34">
        <v>12.352499999999999</v>
      </c>
      <c r="AH267" s="32">
        <v>2.3029999999999999</v>
      </c>
      <c r="AI267" s="33">
        <v>16.523</v>
      </c>
      <c r="AJ267" s="33">
        <v>9.42705486111109</v>
      </c>
      <c r="AK267" s="34">
        <v>9.2750000000000004</v>
      </c>
      <c r="AL267" s="32">
        <v>0.67400000000000004</v>
      </c>
      <c r="AM267" s="33">
        <v>7.9829999999999997</v>
      </c>
      <c r="AN267" s="33">
        <v>3.2770611559139655</v>
      </c>
      <c r="AO267" s="34">
        <v>3.2610000000000001</v>
      </c>
      <c r="AP267" s="32"/>
      <c r="AQ267" s="33"/>
      <c r="AR267" s="33"/>
      <c r="AS267" s="34"/>
      <c r="AT267" s="32"/>
      <c r="AU267" s="33"/>
      <c r="AV267" s="33"/>
      <c r="AW267" s="34"/>
    </row>
    <row r="268" spans="1:58" x14ac:dyDescent="0.25">
      <c r="A268" s="51">
        <v>2020</v>
      </c>
      <c r="B268" s="32"/>
      <c r="C268" s="33"/>
      <c r="D268" s="33"/>
      <c r="E268" s="34"/>
      <c r="F268" s="32"/>
      <c r="G268" s="33"/>
      <c r="H268" s="33"/>
      <c r="I268" s="34"/>
      <c r="J268" s="32"/>
      <c r="K268" s="33"/>
      <c r="L268" s="33"/>
      <c r="M268" s="34"/>
      <c r="N268" s="32"/>
      <c r="O268" s="33"/>
      <c r="P268" s="33"/>
      <c r="Q268" s="34"/>
      <c r="R268" s="32"/>
      <c r="S268" s="33"/>
      <c r="T268" s="33"/>
      <c r="U268" s="34"/>
      <c r="V268" s="35">
        <v>3.2610000000000001</v>
      </c>
      <c r="W268" s="36">
        <v>14.996</v>
      </c>
      <c r="X268" s="36">
        <v>8.3533253968253991</v>
      </c>
      <c r="Y268" s="37">
        <v>8.0820000000000007</v>
      </c>
      <c r="Z268" s="32">
        <v>5.2439999999999998</v>
      </c>
      <c r="AA268" s="33">
        <v>17.760000000000002</v>
      </c>
      <c r="AB268" s="33">
        <v>12.048312499999993</v>
      </c>
      <c r="AC268" s="34">
        <v>11.964500000000001</v>
      </c>
      <c r="AD268" s="32">
        <v>10.063000000000001</v>
      </c>
      <c r="AE268" s="33">
        <v>18.045000000000002</v>
      </c>
      <c r="AF268" s="33">
        <v>13.492217069892428</v>
      </c>
      <c r="AG268" s="34">
        <v>12.9315</v>
      </c>
      <c r="AH268" s="32">
        <v>5.2439999999999998</v>
      </c>
      <c r="AI268" s="33">
        <v>16.427</v>
      </c>
      <c r="AJ268" s="33">
        <v>9.868812499999958</v>
      </c>
      <c r="AK268" s="34">
        <v>9.5709999999999997</v>
      </c>
      <c r="AL268" s="32">
        <v>1.0029999999999999</v>
      </c>
      <c r="AM268" s="33">
        <v>12.11</v>
      </c>
      <c r="AN268" s="33">
        <v>5.7166827956988984</v>
      </c>
      <c r="AO268" s="34">
        <v>5.6550000000000002</v>
      </c>
      <c r="AP268" s="32"/>
      <c r="AQ268" s="33"/>
      <c r="AR268" s="33"/>
      <c r="AS268" s="34"/>
      <c r="AT268" s="32"/>
      <c r="AU268" s="33"/>
      <c r="AV268" s="33"/>
      <c r="AW268" s="34"/>
    </row>
    <row r="269" spans="1:58" x14ac:dyDescent="0.25">
      <c r="A269" s="51">
        <v>2021</v>
      </c>
      <c r="B269" s="32"/>
      <c r="C269" s="33"/>
      <c r="D269" s="33"/>
      <c r="E269" s="34"/>
      <c r="F269" s="32"/>
      <c r="G269" s="33"/>
      <c r="H269" s="33"/>
      <c r="I269" s="34"/>
      <c r="J269" s="32"/>
      <c r="K269" s="33"/>
      <c r="L269" s="33"/>
      <c r="M269" s="34"/>
      <c r="N269" s="32"/>
      <c r="O269" s="33"/>
      <c r="P269" s="33"/>
      <c r="Q269" s="34"/>
      <c r="R269" s="35">
        <v>2.1949999999999998</v>
      </c>
      <c r="S269" s="36">
        <v>11.430999999999999</v>
      </c>
      <c r="T269" s="36">
        <v>6.3503835227272667</v>
      </c>
      <c r="U269" s="37">
        <v>6.0129999999999999</v>
      </c>
      <c r="V269" s="32">
        <v>4.7270000000000003</v>
      </c>
      <c r="W269" s="33">
        <v>17.760000000000002</v>
      </c>
      <c r="X269" s="33">
        <v>11.258154166666648</v>
      </c>
      <c r="Y269" s="34">
        <v>11.430999999999999</v>
      </c>
      <c r="Z269" s="35">
        <v>9.5709999999999997</v>
      </c>
      <c r="AA269" s="36">
        <v>18.331</v>
      </c>
      <c r="AB269" s="36">
        <v>14.442132440476144</v>
      </c>
      <c r="AC269" s="37">
        <v>14.134</v>
      </c>
      <c r="AD269" s="32">
        <v>9.077</v>
      </c>
      <c r="AE269" s="33">
        <v>19.091999999999999</v>
      </c>
      <c r="AF269" s="33">
        <v>13.319343413978492</v>
      </c>
      <c r="AG269" s="34">
        <v>13.365</v>
      </c>
      <c r="AH269" s="32">
        <v>4.415</v>
      </c>
      <c r="AI269" s="33">
        <v>15.186999999999999</v>
      </c>
      <c r="AJ269" s="33">
        <v>9.6803652777777511</v>
      </c>
      <c r="AK269" s="34">
        <v>9.2750000000000004</v>
      </c>
      <c r="AL269" s="35">
        <v>-0.77400000000000002</v>
      </c>
      <c r="AM269" s="36">
        <v>10.259</v>
      </c>
      <c r="AN269" s="36">
        <v>6.1718974358974537</v>
      </c>
      <c r="AO269" s="37">
        <v>5.86</v>
      </c>
      <c r="AP269" s="32"/>
      <c r="AQ269" s="33"/>
      <c r="AR269" s="33"/>
      <c r="AS269" s="34"/>
      <c r="AT269" s="32"/>
      <c r="AU269" s="33"/>
      <c r="AV269" s="33"/>
      <c r="AW269" s="34"/>
    </row>
    <row r="270" spans="1:58" x14ac:dyDescent="0.25">
      <c r="A270" s="115" t="s">
        <v>572</v>
      </c>
      <c r="B270" s="29"/>
      <c r="C270" s="29"/>
      <c r="D270" s="29"/>
      <c r="E270" s="29"/>
      <c r="F270" s="29"/>
      <c r="G270" s="29"/>
      <c r="H270" s="29"/>
      <c r="I270" s="29"/>
      <c r="J270" s="38"/>
      <c r="K270" s="38"/>
      <c r="L270" s="38"/>
      <c r="M270" s="38"/>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38"/>
      <c r="AQ270" s="38"/>
      <c r="AR270" s="38"/>
      <c r="AS270" s="38"/>
      <c r="AT270" s="29"/>
      <c r="AU270" s="29"/>
      <c r="AV270" s="29"/>
      <c r="AW270" s="30"/>
    </row>
    <row r="271" spans="1:58" x14ac:dyDescent="0.25">
      <c r="A271" s="51">
        <v>2017</v>
      </c>
      <c r="B271" s="32"/>
      <c r="C271" s="33"/>
      <c r="D271" s="33"/>
      <c r="E271" s="34"/>
      <c r="F271" s="32"/>
      <c r="G271" s="33"/>
      <c r="H271" s="33"/>
      <c r="I271" s="34"/>
      <c r="J271" s="35"/>
      <c r="K271" s="36"/>
      <c r="L271" s="36"/>
      <c r="M271" s="37"/>
      <c r="N271" s="32">
        <v>3.2610000000000001</v>
      </c>
      <c r="O271" s="33">
        <v>7.28</v>
      </c>
      <c r="P271" s="33">
        <v>4.6720611111110966</v>
      </c>
      <c r="Q271" s="34">
        <v>4.5190000000000001</v>
      </c>
      <c r="R271" s="32"/>
      <c r="S271" s="33"/>
      <c r="T271" s="33"/>
      <c r="U271" s="34"/>
      <c r="V271" s="32"/>
      <c r="W271" s="33"/>
      <c r="X271" s="33"/>
      <c r="Y271" s="34"/>
      <c r="Z271" s="35"/>
      <c r="AA271" s="36"/>
      <c r="AB271" s="36"/>
      <c r="AC271" s="37"/>
      <c r="AD271" s="32">
        <v>8.0820000000000007</v>
      </c>
      <c r="AE271" s="33">
        <v>15.951000000000001</v>
      </c>
      <c r="AF271" s="33">
        <v>11.516202956989206</v>
      </c>
      <c r="AG271" s="34">
        <v>11.528</v>
      </c>
      <c r="AH271" s="32">
        <v>3.0489999999999999</v>
      </c>
      <c r="AI271" s="33">
        <v>14.23</v>
      </c>
      <c r="AJ271" s="33">
        <v>8.6409555555555908</v>
      </c>
      <c r="AK271" s="34">
        <v>8.7789999999999999</v>
      </c>
      <c r="AL271" s="32">
        <v>0.56299999999999994</v>
      </c>
      <c r="AM271" s="33">
        <v>7.0789999999999997</v>
      </c>
      <c r="AN271" s="33">
        <v>3.4826693548387051</v>
      </c>
      <c r="AO271" s="34">
        <v>3.472</v>
      </c>
      <c r="AP271" s="32">
        <v>5.0999999999999997E-2</v>
      </c>
      <c r="AQ271" s="33">
        <v>3.2210000000000001</v>
      </c>
      <c r="AR271" s="33">
        <v>0.89322638888889017</v>
      </c>
      <c r="AS271" s="34">
        <v>0.495</v>
      </c>
      <c r="AT271" s="32">
        <v>5.0999999999999997E-2</v>
      </c>
      <c r="AU271" s="33">
        <v>1.044</v>
      </c>
      <c r="AV271" s="33">
        <v>0.12477822580645061</v>
      </c>
      <c r="AW271" s="34">
        <v>7.9000000000000001E-2</v>
      </c>
    </row>
    <row r="272" spans="1:58" x14ac:dyDescent="0.25">
      <c r="A272" s="51">
        <v>2020</v>
      </c>
      <c r="B272" s="32"/>
      <c r="C272" s="33"/>
      <c r="D272" s="33"/>
      <c r="E272" s="34"/>
      <c r="F272" s="32"/>
      <c r="G272" s="33"/>
      <c r="H272" s="33"/>
      <c r="I272" s="34"/>
      <c r="J272" s="32"/>
      <c r="K272" s="33"/>
      <c r="L272" s="33"/>
      <c r="M272" s="34"/>
      <c r="N272" s="32"/>
      <c r="O272" s="33"/>
      <c r="P272" s="33"/>
      <c r="Q272" s="34"/>
      <c r="R272" s="32"/>
      <c r="S272" s="33"/>
      <c r="T272" s="33"/>
      <c r="U272" s="34"/>
      <c r="V272" s="35"/>
      <c r="W272" s="36"/>
      <c r="X272" s="36"/>
      <c r="Y272" s="37"/>
      <c r="Z272" s="35">
        <v>9.2750000000000004</v>
      </c>
      <c r="AA272" s="36">
        <v>18.995999999999999</v>
      </c>
      <c r="AB272" s="36">
        <v>13.182954545454503</v>
      </c>
      <c r="AC272" s="37">
        <v>12.497</v>
      </c>
      <c r="AD272" s="32">
        <v>9.6690000000000005</v>
      </c>
      <c r="AE272" s="353">
        <v>19.376999999999999</v>
      </c>
      <c r="AF272" s="33">
        <v>13.79094825268815</v>
      </c>
      <c r="AG272" s="34">
        <v>13.076000000000001</v>
      </c>
      <c r="AH272" s="32">
        <v>5.86</v>
      </c>
      <c r="AI272" s="33">
        <v>17.189</v>
      </c>
      <c r="AJ272" s="33">
        <v>10.182306944444417</v>
      </c>
      <c r="AK272" s="34">
        <v>9.7680000000000007</v>
      </c>
      <c r="AL272" s="32">
        <v>1.33</v>
      </c>
      <c r="AM272" s="33">
        <v>11.528</v>
      </c>
      <c r="AN272" s="33">
        <v>6.045606182795713</v>
      </c>
      <c r="AO272" s="34">
        <v>6.0640000000000001</v>
      </c>
      <c r="AP272" s="32"/>
      <c r="AQ272" s="33"/>
      <c r="AR272" s="33"/>
      <c r="AS272" s="34"/>
      <c r="AT272" s="32"/>
      <c r="AU272" s="33"/>
      <c r="AV272" s="33"/>
      <c r="AW272" s="34"/>
    </row>
    <row r="273" spans="1:58" x14ac:dyDescent="0.25">
      <c r="A273" s="51">
        <v>2021</v>
      </c>
      <c r="B273" s="32"/>
      <c r="C273" s="33"/>
      <c r="D273" s="33"/>
      <c r="E273" s="34"/>
      <c r="F273" s="32"/>
      <c r="G273" s="33"/>
      <c r="H273" s="33"/>
      <c r="I273" s="34"/>
      <c r="J273" s="32"/>
      <c r="K273" s="33"/>
      <c r="L273" s="33"/>
      <c r="M273" s="34"/>
      <c r="N273" s="32"/>
      <c r="O273" s="33"/>
      <c r="P273" s="33"/>
      <c r="Q273" s="34"/>
      <c r="R273" s="35">
        <v>2.1949999999999998</v>
      </c>
      <c r="S273" s="36">
        <v>12.11</v>
      </c>
      <c r="T273" s="36">
        <v>6.5446912878787789</v>
      </c>
      <c r="U273" s="37">
        <v>6.1660000000000004</v>
      </c>
      <c r="V273" s="32">
        <v>4.8310000000000004</v>
      </c>
      <c r="W273" s="33">
        <v>18.995999999999999</v>
      </c>
      <c r="X273" s="33">
        <v>11.49902291666664</v>
      </c>
      <c r="Y273" s="34">
        <v>11.528</v>
      </c>
      <c r="Z273" s="32">
        <v>11.430999999999999</v>
      </c>
      <c r="AA273" s="33">
        <v>19.376999999999999</v>
      </c>
      <c r="AB273" s="33">
        <v>14.635557795698917</v>
      </c>
      <c r="AC273" s="34">
        <v>14.038</v>
      </c>
      <c r="AD273" s="32">
        <v>8.4809999999999999</v>
      </c>
      <c r="AE273" s="33">
        <v>19.948</v>
      </c>
      <c r="AF273" s="33">
        <v>13.454347446236556</v>
      </c>
      <c r="AG273" s="34">
        <v>13.365</v>
      </c>
      <c r="AH273" s="32">
        <v>4.2069999999999999</v>
      </c>
      <c r="AI273" s="33">
        <v>15.664</v>
      </c>
      <c r="AJ273" s="33">
        <v>9.8542715277777582</v>
      </c>
      <c r="AK273" s="34">
        <v>9.4719999999999995</v>
      </c>
      <c r="AL273" s="32">
        <v>2.1949999999999998</v>
      </c>
      <c r="AM273" s="33">
        <v>10.455</v>
      </c>
      <c r="AN273" s="33">
        <v>5.374483870967719</v>
      </c>
      <c r="AO273" s="34">
        <v>5.0369999999999999</v>
      </c>
      <c r="AP273" s="32"/>
      <c r="AQ273" s="33"/>
      <c r="AR273" s="33"/>
      <c r="AS273" s="34"/>
      <c r="AT273" s="32"/>
      <c r="AU273" s="33"/>
      <c r="AV273" s="33"/>
      <c r="AW273" s="34"/>
    </row>
    <row r="274" spans="1:58" ht="12" x14ac:dyDescent="0.3">
      <c r="A274" s="115" t="s">
        <v>477</v>
      </c>
      <c r="B274" s="29"/>
      <c r="C274" s="29"/>
      <c r="D274" s="29"/>
      <c r="E274" s="29"/>
      <c r="F274" s="29"/>
      <c r="G274" s="29"/>
      <c r="H274" s="29"/>
      <c r="I274" s="29"/>
      <c r="J274" s="38"/>
      <c r="K274" s="38"/>
      <c r="L274" s="38"/>
      <c r="M274" s="38"/>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38"/>
      <c r="AQ274" s="38"/>
      <c r="AR274" s="38"/>
      <c r="AS274" s="38"/>
      <c r="AT274" s="29"/>
      <c r="AU274" s="29"/>
      <c r="AV274" s="29"/>
      <c r="AW274" s="30"/>
      <c r="AY274" s="72" t="s">
        <v>418</v>
      </c>
      <c r="AZ274" s="357" t="s">
        <v>679</v>
      </c>
      <c r="BA274" s="86"/>
      <c r="BB274" s="87"/>
      <c r="BC274" s="354" t="s">
        <v>680</v>
      </c>
      <c r="BD274" s="355"/>
      <c r="BE274" s="355"/>
      <c r="BF274" s="356"/>
    </row>
    <row r="275" spans="1:58" x14ac:dyDescent="0.25">
      <c r="A275" s="31">
        <v>2020</v>
      </c>
      <c r="B275" s="32"/>
      <c r="C275" s="33"/>
      <c r="D275" s="33"/>
      <c r="E275" s="34"/>
      <c r="F275" s="32"/>
      <c r="G275" s="33"/>
      <c r="H275" s="33"/>
      <c r="I275" s="34"/>
      <c r="J275" s="35"/>
      <c r="K275" s="36"/>
      <c r="L275" s="36"/>
      <c r="M275" s="37"/>
      <c r="N275" s="32"/>
      <c r="O275" s="33"/>
      <c r="P275" s="33"/>
      <c r="Q275" s="34"/>
      <c r="R275" s="32"/>
      <c r="S275" s="33"/>
      <c r="T275" s="33"/>
      <c r="U275" s="34"/>
      <c r="V275" s="32"/>
      <c r="W275" s="33"/>
      <c r="X275" s="33"/>
      <c r="Y275" s="34"/>
      <c r="Z275" s="32"/>
      <c r="AA275" s="33"/>
      <c r="AB275" s="33"/>
      <c r="AC275" s="34"/>
      <c r="AD275" s="352">
        <v>10.846</v>
      </c>
      <c r="AE275" s="33">
        <v>15.951000000000001</v>
      </c>
      <c r="AF275" s="33">
        <v>13.120922715053759</v>
      </c>
      <c r="AG275" s="34">
        <v>12.882999999999999</v>
      </c>
      <c r="AH275" s="35">
        <v>5.7569999999999997</v>
      </c>
      <c r="AI275" s="36">
        <v>16.332000000000001</v>
      </c>
      <c r="AJ275" s="36">
        <v>10.367675245098029</v>
      </c>
      <c r="AK275" s="37">
        <v>10.356999999999999</v>
      </c>
      <c r="AL275" s="35"/>
      <c r="AM275" s="36"/>
      <c r="AN275" s="36"/>
      <c r="AO275" s="37"/>
      <c r="AP275" s="32"/>
      <c r="AQ275" s="33"/>
      <c r="AR275" s="33"/>
      <c r="AS275" s="34"/>
      <c r="AT275" s="32"/>
      <c r="AU275" s="33"/>
      <c r="AV275" s="33"/>
      <c r="AW275" s="34"/>
      <c r="AY275" s="88" t="s">
        <v>4</v>
      </c>
      <c r="AZ275" s="76" t="s">
        <v>5</v>
      </c>
      <c r="BA275" s="76" t="s">
        <v>100</v>
      </c>
      <c r="BB275" s="89" t="s">
        <v>240</v>
      </c>
      <c r="BC275" s="359" t="s">
        <v>681</v>
      </c>
      <c r="BD275" s="349" t="s">
        <v>688</v>
      </c>
      <c r="BE275" s="358" t="s">
        <v>682</v>
      </c>
      <c r="BF275" s="350" t="s">
        <v>687</v>
      </c>
    </row>
    <row r="276" spans="1:58" x14ac:dyDescent="0.25">
      <c r="A276" s="31">
        <v>2021</v>
      </c>
      <c r="B276" s="32"/>
      <c r="C276" s="33"/>
      <c r="D276" s="33"/>
      <c r="E276" s="34"/>
      <c r="F276" s="32"/>
      <c r="G276" s="33"/>
      <c r="H276" s="33"/>
      <c r="I276" s="34"/>
      <c r="J276" s="35"/>
      <c r="K276" s="36"/>
      <c r="L276" s="36"/>
      <c r="M276" s="37"/>
      <c r="N276" s="32"/>
      <c r="O276" s="33"/>
      <c r="P276" s="33"/>
      <c r="Q276" s="34"/>
      <c r="R276" s="32"/>
      <c r="S276" s="33"/>
      <c r="T276" s="33"/>
      <c r="U276" s="34"/>
      <c r="V276" s="32"/>
      <c r="W276" s="33"/>
      <c r="X276" s="33"/>
      <c r="Y276" s="34"/>
      <c r="Z276" s="32">
        <v>11.916</v>
      </c>
      <c r="AA276" s="33">
        <v>17.283999999999999</v>
      </c>
      <c r="AB276" s="33">
        <v>14.136043010752648</v>
      </c>
      <c r="AC276" s="34">
        <v>13.75</v>
      </c>
      <c r="AD276" s="32">
        <v>10.161</v>
      </c>
      <c r="AE276" s="33">
        <v>17.094000000000001</v>
      </c>
      <c r="AF276" s="33">
        <v>13.262138440860237</v>
      </c>
      <c r="AG276" s="34">
        <v>13.365</v>
      </c>
      <c r="AH276" s="32">
        <v>6.1660000000000004</v>
      </c>
      <c r="AI276" s="33">
        <v>13.846</v>
      </c>
      <c r="AJ276" s="33">
        <v>9.9324770833332945</v>
      </c>
      <c r="AK276" s="34">
        <v>9.7680000000000007</v>
      </c>
      <c r="AL276" s="35">
        <v>0.01</v>
      </c>
      <c r="AM276" s="36">
        <v>9.5709999999999997</v>
      </c>
      <c r="AN276" s="36">
        <v>6.9212222222222364</v>
      </c>
      <c r="AO276" s="37">
        <v>6.6740000000000004</v>
      </c>
      <c r="AP276" s="32"/>
      <c r="AQ276" s="33"/>
      <c r="AR276" s="33"/>
      <c r="AS276" s="34"/>
      <c r="AT276" s="32"/>
      <c r="AU276" s="33"/>
      <c r="AV276" s="33"/>
      <c r="AW276" s="34"/>
    </row>
    <row r="277" spans="1:58" x14ac:dyDescent="0.25">
      <c r="A277" s="368" t="s">
        <v>4</v>
      </c>
      <c r="B277" s="369">
        <f>MIN(B267:B276)</f>
        <v>0</v>
      </c>
      <c r="C277" s="369">
        <f t="shared" ref="C277:AW277" si="4">MIN(C267:C276)</f>
        <v>0</v>
      </c>
      <c r="D277" s="369">
        <f t="shared" si="4"/>
        <v>0</v>
      </c>
      <c r="E277" s="369">
        <f t="shared" si="4"/>
        <v>0</v>
      </c>
      <c r="F277" s="369">
        <f t="shared" si="4"/>
        <v>0</v>
      </c>
      <c r="G277" s="369">
        <f t="shared" si="4"/>
        <v>0</v>
      </c>
      <c r="H277" s="369">
        <f t="shared" si="4"/>
        <v>0</v>
      </c>
      <c r="I277" s="369">
        <f t="shared" si="4"/>
        <v>0</v>
      </c>
      <c r="J277" s="369">
        <f t="shared" si="4"/>
        <v>0</v>
      </c>
      <c r="K277" s="369">
        <f t="shared" si="4"/>
        <v>0</v>
      </c>
      <c r="L277" s="369">
        <f t="shared" si="4"/>
        <v>0</v>
      </c>
      <c r="M277" s="369">
        <f t="shared" si="4"/>
        <v>0</v>
      </c>
      <c r="N277" s="369">
        <f t="shared" si="4"/>
        <v>3.2610000000000001</v>
      </c>
      <c r="O277" s="369">
        <f t="shared" si="4"/>
        <v>7.28</v>
      </c>
      <c r="P277" s="369">
        <f t="shared" si="4"/>
        <v>4.6720611111110966</v>
      </c>
      <c r="Q277" s="369">
        <f t="shared" si="4"/>
        <v>4.5190000000000001</v>
      </c>
      <c r="R277" s="369">
        <f t="shared" si="4"/>
        <v>1.4390000000000001</v>
      </c>
      <c r="S277" s="369">
        <f t="shared" si="4"/>
        <v>9.6690000000000005</v>
      </c>
      <c r="T277" s="369">
        <f t="shared" si="4"/>
        <v>5.2686530172413653</v>
      </c>
      <c r="U277" s="369">
        <f t="shared" si="4"/>
        <v>4.9855</v>
      </c>
      <c r="V277" s="369">
        <f t="shared" si="4"/>
        <v>3.0489999999999999</v>
      </c>
      <c r="W277" s="369">
        <f t="shared" si="4"/>
        <v>13.269</v>
      </c>
      <c r="X277" s="369">
        <f t="shared" si="4"/>
        <v>7.3002479166666499</v>
      </c>
      <c r="Y277" s="369">
        <f t="shared" si="4"/>
        <v>7.0789999999999997</v>
      </c>
      <c r="Z277" s="369">
        <f t="shared" si="4"/>
        <v>4.6230000000000002</v>
      </c>
      <c r="AA277" s="369">
        <f t="shared" si="4"/>
        <v>16.902999999999999</v>
      </c>
      <c r="AB277" s="369">
        <f t="shared" si="4"/>
        <v>11.331002688172001</v>
      </c>
      <c r="AC277" s="369">
        <f t="shared" si="4"/>
        <v>11.334</v>
      </c>
      <c r="AD277" s="369">
        <f t="shared" si="4"/>
        <v>8.0820000000000007</v>
      </c>
      <c r="AE277" s="369">
        <f t="shared" si="4"/>
        <v>15.951000000000001</v>
      </c>
      <c r="AF277" s="369">
        <f t="shared" si="4"/>
        <v>11.516202956989206</v>
      </c>
      <c r="AG277" s="369">
        <f t="shared" si="4"/>
        <v>11.528</v>
      </c>
      <c r="AH277" s="369">
        <f t="shared" si="4"/>
        <v>2.3029999999999999</v>
      </c>
      <c r="AI277" s="369">
        <f t="shared" si="4"/>
        <v>13.846</v>
      </c>
      <c r="AJ277" s="369">
        <f t="shared" si="4"/>
        <v>8.6409555555555908</v>
      </c>
      <c r="AK277" s="369">
        <f t="shared" si="4"/>
        <v>8.7789999999999999</v>
      </c>
      <c r="AL277" s="369">
        <f t="shared" si="4"/>
        <v>-0.77400000000000002</v>
      </c>
      <c r="AM277" s="369">
        <f t="shared" si="4"/>
        <v>7.0789999999999997</v>
      </c>
      <c r="AN277" s="369">
        <f t="shared" si="4"/>
        <v>3.2770611559139655</v>
      </c>
      <c r="AO277" s="369">
        <f t="shared" si="4"/>
        <v>3.2610000000000001</v>
      </c>
      <c r="AP277" s="369">
        <f t="shared" si="4"/>
        <v>5.0999999999999997E-2</v>
      </c>
      <c r="AQ277" s="369">
        <f t="shared" si="4"/>
        <v>3.2210000000000001</v>
      </c>
      <c r="AR277" s="369">
        <f t="shared" si="4"/>
        <v>0.89322638888889017</v>
      </c>
      <c r="AS277" s="369">
        <f t="shared" si="4"/>
        <v>0.495</v>
      </c>
      <c r="AT277" s="369">
        <f t="shared" si="4"/>
        <v>5.0999999999999997E-2</v>
      </c>
      <c r="AU277" s="369">
        <f t="shared" si="4"/>
        <v>1.044</v>
      </c>
      <c r="AV277" s="369">
        <f t="shared" si="4"/>
        <v>0.12477822580645061</v>
      </c>
      <c r="AW277" s="369">
        <f t="shared" si="4"/>
        <v>7.9000000000000001E-2</v>
      </c>
      <c r="AY277" s="90">
        <f>MIN(N277,R277,V277,Z277,AD277,AH277,AL277)</f>
        <v>-0.77400000000000002</v>
      </c>
      <c r="AZ277" s="77">
        <f>MIN(O277,S277,W277,AA277,AE277,AI277,AM277)</f>
        <v>7.0789999999999997</v>
      </c>
      <c r="BA277" s="77">
        <f>MIN(P277,T277,X277,AB277,AF277,AJ277,AN277)</f>
        <v>3.2770611559139655</v>
      </c>
      <c r="BB277" s="91">
        <f>MIN(Q277,U277,Y277,AC277,AG277,AK277,AO277)</f>
        <v>3.2610000000000001</v>
      </c>
      <c r="BC277" s="360">
        <f>MAX(AA277,AE277)</f>
        <v>16.902999999999999</v>
      </c>
      <c r="BD277" s="349">
        <v>1709</v>
      </c>
      <c r="BE277" s="361">
        <f>MAX(Z277, AD277)</f>
        <v>8.0820000000000007</v>
      </c>
      <c r="BF277" s="350">
        <v>1709</v>
      </c>
    </row>
    <row r="278" spans="1:58" s="76" customFormat="1" x14ac:dyDescent="0.25">
      <c r="A278" s="370" t="s">
        <v>5</v>
      </c>
      <c r="B278" s="371">
        <f>MAX(B267:B276)</f>
        <v>0</v>
      </c>
      <c r="C278" s="371">
        <f t="shared" ref="C278:AW278" si="5">MAX(C267:C276)</f>
        <v>0</v>
      </c>
      <c r="D278" s="371">
        <f t="shared" si="5"/>
        <v>0</v>
      </c>
      <c r="E278" s="371">
        <f t="shared" si="5"/>
        <v>0</v>
      </c>
      <c r="F278" s="371">
        <f t="shared" si="5"/>
        <v>0</v>
      </c>
      <c r="G278" s="371">
        <f t="shared" si="5"/>
        <v>0</v>
      </c>
      <c r="H278" s="371">
        <f t="shared" si="5"/>
        <v>0</v>
      </c>
      <c r="I278" s="371">
        <f t="shared" si="5"/>
        <v>0</v>
      </c>
      <c r="J278" s="371">
        <f t="shared" si="5"/>
        <v>0</v>
      </c>
      <c r="K278" s="371">
        <f t="shared" si="5"/>
        <v>0</v>
      </c>
      <c r="L278" s="371">
        <f t="shared" si="5"/>
        <v>0</v>
      </c>
      <c r="M278" s="371">
        <f t="shared" si="5"/>
        <v>0</v>
      </c>
      <c r="N278" s="371">
        <f t="shared" si="5"/>
        <v>3.2610000000000001</v>
      </c>
      <c r="O278" s="371">
        <f t="shared" si="5"/>
        <v>7.28</v>
      </c>
      <c r="P278" s="371">
        <f t="shared" si="5"/>
        <v>4.6720611111110966</v>
      </c>
      <c r="Q278" s="371">
        <f t="shared" si="5"/>
        <v>4.5190000000000001</v>
      </c>
      <c r="R278" s="371">
        <f t="shared" si="5"/>
        <v>2.1949999999999998</v>
      </c>
      <c r="S278" s="371">
        <f t="shared" si="5"/>
        <v>12.11</v>
      </c>
      <c r="T278" s="371">
        <f t="shared" si="5"/>
        <v>6.5446912878787789</v>
      </c>
      <c r="U278" s="371">
        <f t="shared" si="5"/>
        <v>6.1660000000000004</v>
      </c>
      <c r="V278" s="371">
        <f t="shared" si="5"/>
        <v>4.8310000000000004</v>
      </c>
      <c r="W278" s="371">
        <f t="shared" si="5"/>
        <v>18.995999999999999</v>
      </c>
      <c r="X278" s="371">
        <f t="shared" si="5"/>
        <v>11.49902291666664</v>
      </c>
      <c r="Y278" s="371">
        <f t="shared" si="5"/>
        <v>11.528</v>
      </c>
      <c r="Z278" s="371">
        <f t="shared" si="5"/>
        <v>11.916</v>
      </c>
      <c r="AA278" s="371">
        <f t="shared" si="5"/>
        <v>19.376999999999999</v>
      </c>
      <c r="AB278" s="371">
        <f t="shared" si="5"/>
        <v>14.635557795698917</v>
      </c>
      <c r="AC278" s="371">
        <f t="shared" si="5"/>
        <v>14.134</v>
      </c>
      <c r="AD278" s="371">
        <f t="shared" si="5"/>
        <v>10.846</v>
      </c>
      <c r="AE278" s="371">
        <f t="shared" si="5"/>
        <v>19.948</v>
      </c>
      <c r="AF278" s="371">
        <f t="shared" si="5"/>
        <v>13.79094825268815</v>
      </c>
      <c r="AG278" s="371">
        <f t="shared" si="5"/>
        <v>13.365</v>
      </c>
      <c r="AH278" s="371">
        <f t="shared" si="5"/>
        <v>6.1660000000000004</v>
      </c>
      <c r="AI278" s="371">
        <f t="shared" si="5"/>
        <v>17.189</v>
      </c>
      <c r="AJ278" s="371">
        <f t="shared" si="5"/>
        <v>10.367675245098029</v>
      </c>
      <c r="AK278" s="371">
        <f t="shared" si="5"/>
        <v>10.356999999999999</v>
      </c>
      <c r="AL278" s="371">
        <f t="shared" si="5"/>
        <v>2.1949999999999998</v>
      </c>
      <c r="AM278" s="371">
        <f t="shared" si="5"/>
        <v>12.11</v>
      </c>
      <c r="AN278" s="371">
        <f t="shared" si="5"/>
        <v>6.9212222222222364</v>
      </c>
      <c r="AO278" s="371">
        <f t="shared" si="5"/>
        <v>6.6740000000000004</v>
      </c>
      <c r="AP278" s="371">
        <f t="shared" si="5"/>
        <v>5.0999999999999997E-2</v>
      </c>
      <c r="AQ278" s="371">
        <f t="shared" si="5"/>
        <v>3.2210000000000001</v>
      </c>
      <c r="AR278" s="371">
        <f t="shared" si="5"/>
        <v>0.89322638888889017</v>
      </c>
      <c r="AS278" s="371">
        <f t="shared" si="5"/>
        <v>0.495</v>
      </c>
      <c r="AT278" s="371">
        <f t="shared" si="5"/>
        <v>5.0999999999999997E-2</v>
      </c>
      <c r="AU278" s="371">
        <f t="shared" si="5"/>
        <v>1.044</v>
      </c>
      <c r="AV278" s="371">
        <f t="shared" si="5"/>
        <v>0.12477822580645061</v>
      </c>
      <c r="AW278" s="371">
        <f t="shared" si="5"/>
        <v>7.9000000000000001E-2</v>
      </c>
      <c r="AY278" s="90">
        <f>MAX(N278,R278,V278,Z278,AD278,AH278,AL278)</f>
        <v>11.916</v>
      </c>
      <c r="AZ278" s="77">
        <f>MAX(O278,S278,W278,AA278,AE278,AI278,AM278)</f>
        <v>19.948</v>
      </c>
      <c r="BA278" s="77">
        <f>MAX(P278,T278,X278,AB278,AF278,AJ278,AN278)</f>
        <v>14.635557795698917</v>
      </c>
      <c r="BB278" s="91">
        <f>MAX(Q278,U278,Y278,AC278,AG278,AK278,AO278)</f>
        <v>14.134</v>
      </c>
      <c r="BC278" s="362">
        <f>MAX(AA278,AE278)</f>
        <v>19.948</v>
      </c>
      <c r="BD278" s="363" t="s">
        <v>694</v>
      </c>
      <c r="BE278" s="364">
        <f>MAX(Z278, AD278)</f>
        <v>11.916</v>
      </c>
      <c r="BF278" s="351" t="s">
        <v>695</v>
      </c>
    </row>
    <row r="279" spans="1:58" ht="12" x14ac:dyDescent="0.3">
      <c r="A279" s="347" t="s">
        <v>271</v>
      </c>
      <c r="B279" s="77"/>
      <c r="C279" s="77"/>
      <c r="D279" s="77"/>
      <c r="E279" s="77"/>
      <c r="F279" s="77"/>
      <c r="G279" s="77"/>
      <c r="H279" s="77"/>
      <c r="I279" s="77"/>
      <c r="J279" s="77"/>
      <c r="K279" s="77"/>
      <c r="L279" s="77"/>
      <c r="M279" s="77"/>
      <c r="N279" s="77"/>
      <c r="O279" s="77"/>
      <c r="P279" s="77"/>
      <c r="Q279" s="77"/>
      <c r="R279" s="77"/>
      <c r="S279" s="77"/>
      <c r="T279" s="77"/>
      <c r="U279" s="77"/>
      <c r="V279" s="77"/>
      <c r="W279" s="77"/>
      <c r="X279" s="77"/>
      <c r="Y279" s="77"/>
      <c r="Z279" s="77"/>
      <c r="AA279" s="77"/>
      <c r="AB279" s="77"/>
      <c r="AC279" s="77"/>
      <c r="AD279" s="77"/>
      <c r="AE279" s="77"/>
      <c r="AF279" s="77"/>
      <c r="AG279" s="77"/>
      <c r="AH279" s="77"/>
      <c r="AI279" s="77"/>
      <c r="AJ279" s="77"/>
      <c r="AK279" s="77"/>
      <c r="AL279" s="77"/>
      <c r="AM279" s="77"/>
      <c r="AN279" s="77"/>
      <c r="AO279" s="77"/>
      <c r="AP279" s="98"/>
      <c r="AQ279" s="98"/>
      <c r="AR279" s="98"/>
      <c r="AS279" s="98"/>
      <c r="AT279" s="77"/>
      <c r="AU279" s="77"/>
      <c r="AV279" s="77"/>
      <c r="AW279" s="99"/>
    </row>
    <row r="280" spans="1:58" x14ac:dyDescent="0.25">
      <c r="A280" s="115" t="s">
        <v>180</v>
      </c>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30"/>
    </row>
    <row r="281" spans="1:58" x14ac:dyDescent="0.25">
      <c r="A281" s="31">
        <v>2011</v>
      </c>
      <c r="B281" s="32"/>
      <c r="C281" s="33"/>
      <c r="D281" s="33"/>
      <c r="E281" s="34"/>
      <c r="F281" s="32"/>
      <c r="G281" s="33"/>
      <c r="H281" s="33"/>
      <c r="I281" s="34"/>
      <c r="J281" s="32"/>
      <c r="K281" s="33"/>
      <c r="L281" s="33"/>
      <c r="M281" s="34"/>
      <c r="N281" s="32"/>
      <c r="O281" s="33"/>
      <c r="P281" s="33"/>
      <c r="Q281" s="34"/>
      <c r="R281" s="32"/>
      <c r="S281" s="33"/>
      <c r="T281" s="33"/>
      <c r="U281" s="34"/>
      <c r="V281" s="35">
        <v>5.141</v>
      </c>
      <c r="W281" s="36">
        <v>7.1790000000000003</v>
      </c>
      <c r="X281" s="36">
        <v>6.0950156249999834</v>
      </c>
      <c r="Y281" s="37">
        <v>6.2679999999999998</v>
      </c>
      <c r="Z281" s="32">
        <v>6.7750000000000004</v>
      </c>
      <c r="AA281" s="33">
        <v>12.882999999999999</v>
      </c>
      <c r="AB281" s="33">
        <v>8.5613306451612754</v>
      </c>
      <c r="AC281" s="34">
        <v>8.282</v>
      </c>
      <c r="AD281" s="32">
        <v>8.7789999999999999</v>
      </c>
      <c r="AE281" s="33">
        <v>12.882999999999999</v>
      </c>
      <c r="AF281" s="33">
        <v>9.4781021505375698</v>
      </c>
      <c r="AG281" s="34">
        <v>9.3729999999999993</v>
      </c>
      <c r="AH281" s="32">
        <v>8.5809999999999995</v>
      </c>
      <c r="AI281" s="33">
        <v>11.041</v>
      </c>
      <c r="AJ281" s="33">
        <v>9.321525694444416</v>
      </c>
      <c r="AK281" s="34">
        <v>9.2750000000000004</v>
      </c>
      <c r="AL281" s="32">
        <v>6.2679999999999998</v>
      </c>
      <c r="AM281" s="33">
        <v>9.5709999999999997</v>
      </c>
      <c r="AN281" s="33">
        <v>7.6098461538461963</v>
      </c>
      <c r="AO281" s="34">
        <v>7.4809999999999999</v>
      </c>
      <c r="AP281" s="35">
        <v>3.2610000000000001</v>
      </c>
      <c r="AQ281" s="36">
        <v>5.141</v>
      </c>
      <c r="AR281" s="36">
        <v>3.9955962301587737</v>
      </c>
      <c r="AS281" s="37">
        <v>3.8929999999999998</v>
      </c>
      <c r="AT281" s="32">
        <v>1.6559999999999999</v>
      </c>
      <c r="AU281" s="33">
        <v>3.6829999999999998</v>
      </c>
      <c r="AV281" s="33">
        <v>2.2597358870968058</v>
      </c>
      <c r="AW281" s="34">
        <v>2.0880000000000001</v>
      </c>
    </row>
    <row r="282" spans="1:58" x14ac:dyDescent="0.25">
      <c r="A282" s="31">
        <v>2012</v>
      </c>
      <c r="B282" s="35">
        <v>1.33</v>
      </c>
      <c r="C282" s="36">
        <v>1.8720000000000001</v>
      </c>
      <c r="D282" s="36">
        <v>1.5468641304347925</v>
      </c>
      <c r="E282" s="37">
        <v>1.548</v>
      </c>
      <c r="F282" s="32">
        <v>1.2210000000000001</v>
      </c>
      <c r="G282" s="33">
        <v>1.6559999999999999</v>
      </c>
      <c r="H282" s="33">
        <v>1.3515316091953873</v>
      </c>
      <c r="I282" s="34">
        <v>1.33</v>
      </c>
      <c r="J282" s="32">
        <v>1.2210000000000001</v>
      </c>
      <c r="K282" s="33">
        <v>2.0880000000000001</v>
      </c>
      <c r="L282" s="33">
        <v>1.4710215053763429</v>
      </c>
      <c r="M282" s="34">
        <v>1.4390000000000001</v>
      </c>
      <c r="N282" s="35">
        <v>1.548</v>
      </c>
      <c r="O282" s="36">
        <v>2.5169999999999999</v>
      </c>
      <c r="P282" s="36">
        <v>2.0204895833333412</v>
      </c>
      <c r="Q282" s="37">
        <v>2.0880000000000001</v>
      </c>
      <c r="R282" s="32"/>
      <c r="S282" s="33"/>
      <c r="T282" s="33"/>
      <c r="U282" s="34"/>
      <c r="V282" s="32"/>
      <c r="W282" s="33"/>
      <c r="X282" s="33"/>
      <c r="Y282" s="34"/>
      <c r="Z282" s="32"/>
      <c r="AA282" s="33"/>
      <c r="AB282" s="33"/>
      <c r="AC282" s="34"/>
      <c r="AD282" s="32"/>
      <c r="AE282" s="33"/>
      <c r="AF282" s="33"/>
      <c r="AG282" s="34"/>
      <c r="AH282" s="32"/>
      <c r="AI282" s="33"/>
      <c r="AJ282" s="33"/>
      <c r="AK282" s="34"/>
      <c r="AL282" s="32"/>
      <c r="AM282" s="33"/>
      <c r="AN282" s="33"/>
      <c r="AO282" s="34"/>
      <c r="AP282" s="32"/>
      <c r="AQ282" s="33"/>
      <c r="AR282" s="33"/>
      <c r="AS282" s="34"/>
      <c r="AT282" s="32"/>
      <c r="AU282" s="33"/>
      <c r="AV282" s="33"/>
      <c r="AW282" s="34"/>
    </row>
    <row r="283" spans="1:58" x14ac:dyDescent="0.25">
      <c r="A283" s="31">
        <v>2013</v>
      </c>
      <c r="B283" s="32"/>
      <c r="C283" s="33"/>
      <c r="D283" s="33"/>
      <c r="E283" s="34"/>
      <c r="F283" s="32"/>
      <c r="G283" s="33"/>
      <c r="H283" s="33"/>
      <c r="I283" s="34"/>
      <c r="J283" s="32"/>
      <c r="K283" s="33"/>
      <c r="L283" s="33"/>
      <c r="M283" s="34"/>
      <c r="N283" s="32"/>
      <c r="O283" s="33"/>
      <c r="P283" s="33"/>
      <c r="Q283" s="34"/>
      <c r="R283" s="32"/>
      <c r="S283" s="33"/>
      <c r="T283" s="33"/>
      <c r="U283" s="34"/>
      <c r="V283" s="35">
        <v>8.6430000000000007</v>
      </c>
      <c r="W283" s="36">
        <v>10.173</v>
      </c>
      <c r="X283" s="36">
        <v>9.4522812499999773</v>
      </c>
      <c r="Y283" s="37">
        <v>9.4969999999999999</v>
      </c>
      <c r="Z283" s="32">
        <v>9.7799999999999994</v>
      </c>
      <c r="AA283" s="33">
        <v>11.686</v>
      </c>
      <c r="AB283" s="33">
        <v>10.768664986559088</v>
      </c>
      <c r="AC283" s="34">
        <v>10.760999999999999</v>
      </c>
      <c r="AD283" s="35">
        <v>10.956</v>
      </c>
      <c r="AE283" s="36">
        <v>12.388999999999999</v>
      </c>
      <c r="AF283" s="36">
        <v>11.44274864130429</v>
      </c>
      <c r="AG283" s="37">
        <v>11.419</v>
      </c>
      <c r="AH283" s="35">
        <v>7.9950000000000001</v>
      </c>
      <c r="AI283" s="36">
        <v>12.654</v>
      </c>
      <c r="AJ283" s="36">
        <v>10.67256929347827</v>
      </c>
      <c r="AK283" s="37">
        <v>11.37</v>
      </c>
      <c r="AL283" s="32">
        <v>5.2309999999999999</v>
      </c>
      <c r="AM283" s="33">
        <v>8.4190000000000005</v>
      </c>
      <c r="AN283" s="33">
        <v>6.8563528225806971</v>
      </c>
      <c r="AO283" s="34">
        <v>6.8639999999999999</v>
      </c>
      <c r="AP283" s="35">
        <v>4.766</v>
      </c>
      <c r="AQ283" s="36">
        <v>5.3339999999999996</v>
      </c>
      <c r="AR283" s="36">
        <v>4.9756187500000015</v>
      </c>
      <c r="AS283" s="37">
        <v>4.9470000000000001</v>
      </c>
      <c r="AT283" s="32"/>
      <c r="AU283" s="33"/>
      <c r="AV283" s="33"/>
      <c r="AW283" s="34"/>
    </row>
    <row r="284" spans="1:58" x14ac:dyDescent="0.25">
      <c r="A284" s="115" t="s">
        <v>181</v>
      </c>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30"/>
    </row>
    <row r="285" spans="1:58" x14ac:dyDescent="0.25">
      <c r="A285" s="31">
        <v>2012</v>
      </c>
      <c r="B285" s="32"/>
      <c r="C285" s="33"/>
      <c r="D285" s="33"/>
      <c r="E285" s="34"/>
      <c r="F285" s="32"/>
      <c r="G285" s="33"/>
      <c r="H285" s="33"/>
      <c r="I285" s="34"/>
      <c r="J285" s="32"/>
      <c r="K285" s="33"/>
      <c r="L285" s="33"/>
      <c r="M285" s="34"/>
      <c r="N285" s="32"/>
      <c r="O285" s="33"/>
      <c r="P285" s="33"/>
      <c r="Q285" s="34"/>
      <c r="R285" s="32"/>
      <c r="S285" s="33"/>
      <c r="T285" s="33"/>
      <c r="U285" s="34"/>
      <c r="V285" s="32"/>
      <c r="W285" s="33"/>
      <c r="X285" s="33"/>
      <c r="Y285" s="34"/>
      <c r="Z285" s="32">
        <v>8.2449999999999992</v>
      </c>
      <c r="AA285" s="33">
        <v>14.96</v>
      </c>
      <c r="AB285" s="33">
        <v>11.005287634408598</v>
      </c>
      <c r="AC285" s="34">
        <v>10.932</v>
      </c>
      <c r="AD285" s="32"/>
      <c r="AE285" s="33"/>
      <c r="AF285" s="33"/>
      <c r="AG285" s="34"/>
      <c r="AH285" s="32"/>
      <c r="AI285" s="33"/>
      <c r="AJ285" s="33"/>
      <c r="AK285" s="34"/>
      <c r="AL285" s="32"/>
      <c r="AM285" s="33"/>
      <c r="AN285" s="33"/>
      <c r="AO285" s="34"/>
      <c r="AP285" s="32"/>
      <c r="AQ285" s="33"/>
      <c r="AR285" s="33"/>
      <c r="AS285" s="34"/>
      <c r="AT285" s="32"/>
      <c r="AU285" s="33"/>
      <c r="AV285" s="33"/>
      <c r="AW285" s="34"/>
    </row>
    <row r="286" spans="1:58" x14ac:dyDescent="0.25">
      <c r="A286" s="115" t="s">
        <v>674</v>
      </c>
      <c r="B286" s="29"/>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30"/>
    </row>
    <row r="287" spans="1:58" x14ac:dyDescent="0.25">
      <c r="A287" s="31">
        <v>2020</v>
      </c>
      <c r="B287" s="32"/>
      <c r="C287" s="33"/>
      <c r="D287" s="33"/>
      <c r="E287" s="34"/>
      <c r="F287" s="32"/>
      <c r="G287" s="33"/>
      <c r="H287" s="33"/>
      <c r="I287" s="34"/>
      <c r="J287" s="32"/>
      <c r="K287" s="33"/>
      <c r="L287" s="33"/>
      <c r="M287" s="34"/>
      <c r="N287" s="32"/>
      <c r="O287" s="33"/>
      <c r="P287" s="33"/>
      <c r="Q287" s="34"/>
      <c r="R287" s="32"/>
      <c r="S287" s="33"/>
      <c r="T287" s="33"/>
      <c r="U287" s="34"/>
      <c r="V287" s="32"/>
      <c r="W287" s="33"/>
      <c r="X287" s="33"/>
      <c r="Y287" s="34"/>
      <c r="Z287" s="32"/>
      <c r="AA287" s="33"/>
      <c r="AB287" s="33"/>
      <c r="AC287" s="34"/>
      <c r="AD287" s="32">
        <v>10.553000000000001</v>
      </c>
      <c r="AE287" s="33">
        <v>14.804</v>
      </c>
      <c r="AF287" s="33">
        <v>12.335123655913952</v>
      </c>
      <c r="AG287" s="34">
        <v>12.207000000000001</v>
      </c>
      <c r="AH287" s="35">
        <v>8.7789999999999999</v>
      </c>
      <c r="AI287" s="36">
        <v>14.613</v>
      </c>
      <c r="AJ287" s="36">
        <v>11.012835784313673</v>
      </c>
      <c r="AK287" s="37">
        <v>10.846</v>
      </c>
      <c r="AL287" s="32"/>
      <c r="AM287" s="33"/>
      <c r="AN287" s="33"/>
      <c r="AO287" s="34"/>
      <c r="AP287" s="32"/>
      <c r="AQ287" s="33"/>
      <c r="AR287" s="33"/>
      <c r="AS287" s="34"/>
      <c r="AT287" s="32"/>
      <c r="AU287" s="33"/>
      <c r="AV287" s="33"/>
      <c r="AW287" s="34"/>
    </row>
    <row r="288" spans="1:58" x14ac:dyDescent="0.25">
      <c r="A288" s="31">
        <v>2021</v>
      </c>
      <c r="B288" s="32"/>
      <c r="C288" s="33"/>
      <c r="D288" s="33"/>
      <c r="E288" s="34"/>
      <c r="F288" s="32"/>
      <c r="G288" s="33"/>
      <c r="H288" s="33"/>
      <c r="I288" s="34"/>
      <c r="J288" s="32"/>
      <c r="K288" s="33"/>
      <c r="L288" s="33"/>
      <c r="M288" s="34"/>
      <c r="N288" s="32"/>
      <c r="O288" s="33"/>
      <c r="P288" s="33"/>
      <c r="Q288" s="34"/>
      <c r="R288" s="32"/>
      <c r="S288" s="33"/>
      <c r="T288" s="33"/>
      <c r="U288" s="34"/>
      <c r="V288" s="32"/>
      <c r="W288" s="33"/>
      <c r="X288" s="33"/>
      <c r="Y288" s="34"/>
      <c r="Z288" s="32">
        <v>9.9649999999999999</v>
      </c>
      <c r="AA288" s="33">
        <v>14.134</v>
      </c>
      <c r="AB288" s="33">
        <v>12.211932795698935</v>
      </c>
      <c r="AC288" s="34">
        <v>12.11</v>
      </c>
      <c r="AD288" s="35">
        <v>8.4809999999999999</v>
      </c>
      <c r="AE288" s="36">
        <v>14.23</v>
      </c>
      <c r="AF288" s="36">
        <v>11.027375833333265</v>
      </c>
      <c r="AG288" s="37">
        <v>10.651</v>
      </c>
      <c r="AH288" s="32">
        <v>6.8769999999999998</v>
      </c>
      <c r="AI288" s="33">
        <v>10.747999999999999</v>
      </c>
      <c r="AJ288" s="33">
        <v>8.9546729166666239</v>
      </c>
      <c r="AK288" s="34">
        <v>8.9779999999999998</v>
      </c>
      <c r="AL288" s="32">
        <v>6.2679999999999998</v>
      </c>
      <c r="AM288" s="33">
        <v>9.3729999999999993</v>
      </c>
      <c r="AN288" s="33">
        <v>7.4324374999999918</v>
      </c>
      <c r="AO288" s="34">
        <v>7.3810000000000002</v>
      </c>
      <c r="AP288" s="32"/>
      <c r="AQ288" s="33"/>
      <c r="AR288" s="33"/>
      <c r="AS288" s="34"/>
      <c r="AT288" s="32"/>
      <c r="AU288" s="33"/>
      <c r="AV288" s="33"/>
      <c r="AW288" s="34"/>
    </row>
    <row r="289" spans="1:49" x14ac:dyDescent="0.25">
      <c r="A289" s="115" t="s">
        <v>371</v>
      </c>
      <c r="B289" s="29"/>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30"/>
    </row>
    <row r="290" spans="1:49" x14ac:dyDescent="0.25">
      <c r="A290" s="31">
        <v>2015</v>
      </c>
      <c r="B290" s="32"/>
      <c r="C290" s="33"/>
      <c r="D290" s="33"/>
      <c r="E290" s="34"/>
      <c r="F290" s="32"/>
      <c r="G290" s="33"/>
      <c r="H290" s="33"/>
      <c r="I290" s="34"/>
      <c r="J290" s="32"/>
      <c r="K290" s="33"/>
      <c r="L290" s="33"/>
      <c r="M290" s="34"/>
      <c r="N290" s="32">
        <v>1.8720000000000001</v>
      </c>
      <c r="O290" s="33">
        <v>8.9779999999999998</v>
      </c>
      <c r="P290" s="33">
        <v>4.1643173611111051</v>
      </c>
      <c r="Q290" s="34">
        <v>3.9980000000000002</v>
      </c>
      <c r="R290" s="32">
        <v>4.3109999999999999</v>
      </c>
      <c r="S290" s="33">
        <v>9.077</v>
      </c>
      <c r="T290" s="33">
        <v>6.0992708333333123</v>
      </c>
      <c r="U290" s="34">
        <v>5.9619999999999997</v>
      </c>
      <c r="V290" s="32">
        <v>6.5730000000000004</v>
      </c>
      <c r="W290" s="33">
        <v>14.134</v>
      </c>
      <c r="X290" s="33">
        <v>9.073988888888854</v>
      </c>
      <c r="Y290" s="34">
        <v>8.7789999999999999</v>
      </c>
      <c r="Z290" s="32">
        <v>8.9779999999999998</v>
      </c>
      <c r="AA290" s="33">
        <v>20.329000000000001</v>
      </c>
      <c r="AB290" s="33">
        <v>12.319490591397823</v>
      </c>
      <c r="AC290" s="34">
        <v>11.625</v>
      </c>
      <c r="AD290" s="32">
        <v>8.8789999999999996</v>
      </c>
      <c r="AE290" s="33">
        <v>18.995999999999999</v>
      </c>
      <c r="AF290" s="33">
        <v>12.938742361111082</v>
      </c>
      <c r="AG290" s="34">
        <v>12.593999999999999</v>
      </c>
      <c r="AH290" s="32">
        <v>7.28</v>
      </c>
      <c r="AI290" s="33">
        <v>16.998999999999999</v>
      </c>
      <c r="AJ290" s="33">
        <v>11.398588194444383</v>
      </c>
      <c r="AK290" s="34">
        <v>11.041</v>
      </c>
      <c r="AL290" s="32">
        <v>4.8310000000000004</v>
      </c>
      <c r="AM290" s="33">
        <v>13.942</v>
      </c>
      <c r="AN290" s="33">
        <v>8.708138440860214</v>
      </c>
      <c r="AO290" s="34">
        <v>8.5809999999999995</v>
      </c>
      <c r="AP290" s="32"/>
      <c r="AQ290" s="33"/>
      <c r="AR290" s="33"/>
      <c r="AS290" s="34"/>
      <c r="AT290" s="32"/>
      <c r="AU290" s="33"/>
      <c r="AV290" s="33"/>
      <c r="AW290" s="34"/>
    </row>
    <row r="291" spans="1:49" x14ac:dyDescent="0.25">
      <c r="A291" s="31">
        <v>2016</v>
      </c>
      <c r="B291" s="32"/>
      <c r="C291" s="33"/>
      <c r="D291" s="33"/>
      <c r="E291" s="34"/>
      <c r="F291" s="32"/>
      <c r="G291" s="33"/>
      <c r="H291" s="33"/>
      <c r="I291" s="34"/>
      <c r="J291" s="32"/>
      <c r="K291" s="33"/>
      <c r="L291" s="33"/>
      <c r="M291" s="34"/>
      <c r="N291" s="32"/>
      <c r="O291" s="33"/>
      <c r="P291" s="33"/>
      <c r="Q291" s="34"/>
      <c r="R291" s="35">
        <v>3.76</v>
      </c>
      <c r="S291" s="36">
        <v>8.48</v>
      </c>
      <c r="T291" s="36">
        <v>5.650076124567466</v>
      </c>
      <c r="U291" s="37">
        <v>5.57</v>
      </c>
      <c r="V291" s="35">
        <v>6.07</v>
      </c>
      <c r="W291" s="36">
        <v>12.49</v>
      </c>
      <c r="X291" s="36">
        <v>8.2336406844106467</v>
      </c>
      <c r="Y291" s="37">
        <v>7.91</v>
      </c>
      <c r="Z291" s="32"/>
      <c r="AA291" s="33"/>
      <c r="AB291" s="33"/>
      <c r="AC291" s="34"/>
      <c r="AD291" s="32"/>
      <c r="AE291" s="33"/>
      <c r="AF291" s="33"/>
      <c r="AG291" s="34"/>
      <c r="AH291" s="32"/>
      <c r="AI291" s="33"/>
      <c r="AJ291" s="33"/>
      <c r="AK291" s="34"/>
      <c r="AL291" s="32"/>
      <c r="AM291" s="33"/>
      <c r="AN291" s="33"/>
      <c r="AO291" s="34"/>
      <c r="AP291" s="32"/>
      <c r="AQ291" s="33"/>
      <c r="AR291" s="33"/>
      <c r="AS291" s="34"/>
      <c r="AT291" s="32"/>
      <c r="AU291" s="33"/>
      <c r="AV291" s="33"/>
      <c r="AW291" s="34"/>
    </row>
    <row r="292" spans="1:49" x14ac:dyDescent="0.25">
      <c r="A292" s="115" t="s">
        <v>675</v>
      </c>
      <c r="B292" s="29"/>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30"/>
    </row>
    <row r="293" spans="1:49" x14ac:dyDescent="0.25">
      <c r="A293" s="31">
        <v>2011</v>
      </c>
      <c r="B293" s="32"/>
      <c r="C293" s="33"/>
      <c r="D293" s="33"/>
      <c r="E293" s="34"/>
      <c r="F293" s="32"/>
      <c r="G293" s="33"/>
      <c r="H293" s="33"/>
      <c r="I293" s="34"/>
      <c r="J293" s="32"/>
      <c r="K293" s="33"/>
      <c r="L293" s="33"/>
      <c r="M293" s="34"/>
      <c r="N293" s="32"/>
      <c r="O293" s="33"/>
      <c r="P293" s="33"/>
      <c r="Q293" s="34"/>
      <c r="R293" s="32"/>
      <c r="S293" s="33"/>
      <c r="T293" s="33"/>
      <c r="U293" s="34"/>
      <c r="V293" s="35">
        <v>5.3470000000000004</v>
      </c>
      <c r="W293" s="36">
        <v>8.1820000000000004</v>
      </c>
      <c r="X293" s="36">
        <v>6.5400143229166829</v>
      </c>
      <c r="Y293" s="37">
        <v>6.4710000000000001</v>
      </c>
      <c r="Z293" s="35">
        <v>6.6740000000000004</v>
      </c>
      <c r="AA293" s="36">
        <v>12.11</v>
      </c>
      <c r="AB293" s="36">
        <v>8.9641168981481396</v>
      </c>
      <c r="AC293" s="37">
        <v>8.7789999999999999</v>
      </c>
      <c r="AD293" s="32">
        <v>9.4719999999999995</v>
      </c>
      <c r="AE293" s="33">
        <v>14.613</v>
      </c>
      <c r="AF293" s="33">
        <v>11.045127016128996</v>
      </c>
      <c r="AG293" s="34">
        <v>10.553000000000001</v>
      </c>
      <c r="AH293" s="32">
        <v>2.6240000000000001</v>
      </c>
      <c r="AI293" s="33">
        <v>14.516999999999999</v>
      </c>
      <c r="AJ293" s="33">
        <v>10.356572222222175</v>
      </c>
      <c r="AK293" s="34">
        <v>9.9649999999999999</v>
      </c>
      <c r="AL293" s="35">
        <v>4.5190000000000001</v>
      </c>
      <c r="AM293" s="36">
        <v>13.461</v>
      </c>
      <c r="AN293" s="36">
        <v>7.9558060897435992</v>
      </c>
      <c r="AO293" s="37">
        <v>7.8819999999999997</v>
      </c>
      <c r="AP293" s="35">
        <v>1.4390000000000001</v>
      </c>
      <c r="AQ293" s="36">
        <v>5.2439999999999998</v>
      </c>
      <c r="AR293" s="36">
        <v>3.2611210317460375</v>
      </c>
      <c r="AS293" s="37">
        <v>3.1549999999999998</v>
      </c>
      <c r="AT293" s="32">
        <v>0.89300000000000002</v>
      </c>
      <c r="AU293" s="33">
        <v>3.1549999999999998</v>
      </c>
      <c r="AV293" s="33">
        <v>1.5992775537634289</v>
      </c>
      <c r="AW293" s="34">
        <v>1.548</v>
      </c>
    </row>
    <row r="294" spans="1:49" x14ac:dyDescent="0.25">
      <c r="A294" s="31">
        <v>2012</v>
      </c>
      <c r="B294" s="35">
        <v>0.34300000000000003</v>
      </c>
      <c r="C294" s="36">
        <v>1.6559999999999999</v>
      </c>
      <c r="D294" s="36">
        <v>0.94960277777778546</v>
      </c>
      <c r="E294" s="37">
        <v>0.89300000000000002</v>
      </c>
      <c r="F294" s="32">
        <v>0.45300000000000001</v>
      </c>
      <c r="G294" s="33">
        <v>2.0880000000000001</v>
      </c>
      <c r="H294" s="33">
        <v>0.91962068965517585</v>
      </c>
      <c r="I294" s="34">
        <v>0.89300000000000002</v>
      </c>
      <c r="J294" s="32">
        <v>0.45300000000000001</v>
      </c>
      <c r="K294" s="33">
        <v>3.9980000000000002</v>
      </c>
      <c r="L294" s="33">
        <v>1.1934926075268846</v>
      </c>
      <c r="M294" s="34">
        <v>1.0029999999999999</v>
      </c>
      <c r="N294" s="35">
        <v>0.89300000000000002</v>
      </c>
      <c r="O294" s="36">
        <v>3.7879999999999998</v>
      </c>
      <c r="P294" s="36">
        <v>1.7420749999999978</v>
      </c>
      <c r="Q294" s="37">
        <v>1.548</v>
      </c>
      <c r="R294" s="32"/>
      <c r="S294" s="33"/>
      <c r="T294" s="33"/>
      <c r="U294" s="34"/>
      <c r="V294" s="32"/>
      <c r="W294" s="33"/>
      <c r="X294" s="33"/>
      <c r="Y294" s="34"/>
      <c r="Z294" s="32">
        <v>8.1449999999999996</v>
      </c>
      <c r="AA294" s="33">
        <v>14.266</v>
      </c>
      <c r="AB294" s="33">
        <v>10.508003696236575</v>
      </c>
      <c r="AC294" s="34">
        <v>10.345000000000001</v>
      </c>
      <c r="AD294" s="32">
        <v>9.5090000000000003</v>
      </c>
      <c r="AE294" s="33">
        <v>14.721</v>
      </c>
      <c r="AF294" s="33">
        <v>11.395465725806421</v>
      </c>
      <c r="AG294" s="34">
        <v>11.077999999999999</v>
      </c>
      <c r="AH294" s="32"/>
      <c r="AI294" s="33"/>
      <c r="AJ294" s="33"/>
      <c r="AK294" s="34"/>
      <c r="AL294" s="32"/>
      <c r="AM294" s="33"/>
      <c r="AN294" s="33"/>
      <c r="AO294" s="34"/>
      <c r="AP294" s="32"/>
      <c r="AQ294" s="33"/>
      <c r="AR294" s="33"/>
      <c r="AS294" s="34"/>
      <c r="AT294" s="35">
        <v>1.2210000000000001</v>
      </c>
      <c r="AU294" s="36">
        <v>1.764</v>
      </c>
      <c r="AV294" s="36">
        <v>1.3457083333333342</v>
      </c>
      <c r="AW294" s="37">
        <v>1.2210000000000001</v>
      </c>
    </row>
    <row r="295" spans="1:49" x14ac:dyDescent="0.25">
      <c r="A295" s="31">
        <v>2013</v>
      </c>
      <c r="B295" s="32">
        <v>0.56299999999999994</v>
      </c>
      <c r="C295" s="33">
        <v>1.8720000000000001</v>
      </c>
      <c r="D295" s="33">
        <v>1.0967765814266472</v>
      </c>
      <c r="E295" s="34">
        <v>1.1120000000000001</v>
      </c>
      <c r="F295" s="32">
        <v>0.45300000000000001</v>
      </c>
      <c r="G295" s="33">
        <v>2.3029999999999999</v>
      </c>
      <c r="H295" s="33">
        <v>1.021782738095236</v>
      </c>
      <c r="I295" s="34">
        <v>0.89300000000000002</v>
      </c>
      <c r="J295" s="32">
        <v>0.34300000000000003</v>
      </c>
      <c r="K295" s="33">
        <v>4.1020000000000003</v>
      </c>
      <c r="L295" s="33">
        <v>1.3518064516128994</v>
      </c>
      <c r="M295" s="34">
        <v>1.1120000000000001</v>
      </c>
      <c r="N295" s="32">
        <v>1.2210000000000001</v>
      </c>
      <c r="O295" s="33">
        <v>5.9619999999999997</v>
      </c>
      <c r="P295" s="33">
        <v>3.0023472222222236</v>
      </c>
      <c r="Q295" s="34">
        <v>2.8370000000000002</v>
      </c>
      <c r="R295" s="32">
        <v>3.2610000000000001</v>
      </c>
      <c r="S295" s="33">
        <v>7.8819999999999997</v>
      </c>
      <c r="T295" s="33">
        <v>5.4252956989247467</v>
      </c>
      <c r="U295" s="34">
        <v>5.5519999999999996</v>
      </c>
      <c r="V295" s="32">
        <v>5.6550000000000002</v>
      </c>
      <c r="W295" s="33">
        <v>15.090999999999999</v>
      </c>
      <c r="X295" s="33">
        <v>8.7324305555555579</v>
      </c>
      <c r="Y295" s="34">
        <v>8.4809999999999999</v>
      </c>
      <c r="Z295" s="35">
        <v>8.3819999999999997</v>
      </c>
      <c r="AA295" s="36">
        <v>21.378</v>
      </c>
      <c r="AB295" s="36">
        <v>12.453888888888871</v>
      </c>
      <c r="AC295" s="37">
        <v>11.722</v>
      </c>
      <c r="AD295" s="35"/>
      <c r="AE295" s="36"/>
      <c r="AF295" s="36"/>
      <c r="AG295" s="37"/>
      <c r="AH295" s="35"/>
      <c r="AI295" s="36"/>
      <c r="AJ295" s="36"/>
      <c r="AK295" s="37"/>
      <c r="AL295" s="35"/>
      <c r="AM295" s="36"/>
      <c r="AN295" s="36"/>
      <c r="AO295" s="37"/>
      <c r="AP295" s="35"/>
      <c r="AQ295" s="36"/>
      <c r="AR295" s="36"/>
      <c r="AS295" s="37"/>
      <c r="AT295" s="32"/>
      <c r="AU295" s="33"/>
      <c r="AV295" s="33"/>
      <c r="AW295" s="34"/>
    </row>
    <row r="296" spans="1:49" x14ac:dyDescent="0.25">
      <c r="A296" s="31">
        <v>2014</v>
      </c>
      <c r="B296" s="32"/>
      <c r="C296" s="33"/>
      <c r="D296" s="33"/>
      <c r="E296" s="34"/>
      <c r="F296" s="32"/>
      <c r="G296" s="33"/>
      <c r="H296" s="33"/>
      <c r="I296" s="34"/>
      <c r="J296" s="32"/>
      <c r="K296" s="33"/>
      <c r="L296" s="33"/>
      <c r="M296" s="34"/>
      <c r="N296" s="35">
        <v>1.33</v>
      </c>
      <c r="O296" s="36">
        <v>5.9619999999999997</v>
      </c>
      <c r="P296" s="36">
        <v>2.676189583333334</v>
      </c>
      <c r="Q296" s="37">
        <v>2.5169999999999999</v>
      </c>
      <c r="R296" s="32">
        <v>2.8370000000000002</v>
      </c>
      <c r="S296" s="33">
        <v>6.9779999999999998</v>
      </c>
      <c r="T296" s="33">
        <v>4.8048467741935195</v>
      </c>
      <c r="U296" s="34">
        <v>4.7270000000000003</v>
      </c>
      <c r="V296" s="32">
        <v>5.3470000000000004</v>
      </c>
      <c r="W296" s="33">
        <v>9.9649999999999999</v>
      </c>
      <c r="X296" s="33">
        <v>7.2242236111111122</v>
      </c>
      <c r="Y296" s="34">
        <v>7.1790000000000003</v>
      </c>
      <c r="Z296" s="35">
        <v>7.5819999999999999</v>
      </c>
      <c r="AA296" s="36">
        <v>13.558</v>
      </c>
      <c r="AB296" s="36">
        <v>10.024265873015855</v>
      </c>
      <c r="AC296" s="37">
        <v>9.9649999999999999</v>
      </c>
      <c r="AD296" s="35"/>
      <c r="AE296" s="36"/>
      <c r="AF296" s="36"/>
      <c r="AG296" s="37"/>
      <c r="AH296" s="35"/>
      <c r="AI296" s="36"/>
      <c r="AJ296" s="36"/>
      <c r="AK296" s="37"/>
      <c r="AL296" s="35"/>
      <c r="AM296" s="36"/>
      <c r="AN296" s="36"/>
      <c r="AO296" s="37"/>
      <c r="AP296" s="35"/>
      <c r="AQ296" s="36"/>
      <c r="AR296" s="36"/>
      <c r="AS296" s="37"/>
      <c r="AT296" s="32"/>
      <c r="AU296" s="33"/>
      <c r="AV296" s="33"/>
      <c r="AW296" s="34"/>
    </row>
    <row r="297" spans="1:49" x14ac:dyDescent="0.25">
      <c r="A297" s="31">
        <v>2018</v>
      </c>
      <c r="B297" s="32"/>
      <c r="C297" s="33"/>
      <c r="D297" s="33"/>
      <c r="E297" s="34"/>
      <c r="F297" s="32"/>
      <c r="G297" s="33"/>
      <c r="H297" s="33"/>
      <c r="I297" s="34"/>
      <c r="J297" s="32"/>
      <c r="K297" s="33"/>
      <c r="L297" s="33"/>
      <c r="M297" s="34"/>
      <c r="N297" s="35"/>
      <c r="O297" s="36"/>
      <c r="P297" s="36"/>
      <c r="Q297" s="37"/>
      <c r="R297" s="32"/>
      <c r="S297" s="33"/>
      <c r="T297" s="33"/>
      <c r="U297" s="34"/>
      <c r="V297" s="32"/>
      <c r="W297" s="33"/>
      <c r="X297" s="33"/>
      <c r="Y297" s="34"/>
      <c r="Z297" s="35">
        <v>8.9779999999999998</v>
      </c>
      <c r="AA297" s="36">
        <v>16.140999999999998</v>
      </c>
      <c r="AB297" s="36">
        <v>11.896869166666624</v>
      </c>
      <c r="AC297" s="37">
        <v>11.334</v>
      </c>
      <c r="AD297" s="32">
        <v>9.1760000000000002</v>
      </c>
      <c r="AE297" s="33">
        <v>17.57</v>
      </c>
      <c r="AF297" s="33">
        <v>12.58405510752687</v>
      </c>
      <c r="AG297" s="34">
        <v>12.207000000000001</v>
      </c>
      <c r="AH297" s="32">
        <v>6.2679999999999998</v>
      </c>
      <c r="AI297" s="33">
        <v>15.378</v>
      </c>
      <c r="AJ297" s="33">
        <v>10.225790277777747</v>
      </c>
      <c r="AK297" s="34">
        <v>10.161</v>
      </c>
      <c r="AL297" s="32">
        <v>4.1020000000000003</v>
      </c>
      <c r="AM297" s="33">
        <v>11.138999999999999</v>
      </c>
      <c r="AN297" s="33">
        <v>7.2039516129032402</v>
      </c>
      <c r="AO297" s="34">
        <v>7.28</v>
      </c>
      <c r="AP297" s="35"/>
      <c r="AQ297" s="36"/>
      <c r="AR297" s="36"/>
      <c r="AS297" s="37"/>
      <c r="AT297" s="32"/>
      <c r="AU297" s="33"/>
      <c r="AV297" s="33"/>
      <c r="AW297" s="34"/>
    </row>
    <row r="298" spans="1:49" x14ac:dyDescent="0.25">
      <c r="A298" s="31">
        <v>2018</v>
      </c>
      <c r="B298" s="35">
        <v>0.45300000000000001</v>
      </c>
      <c r="C298" s="36">
        <v>1.764</v>
      </c>
      <c r="D298" s="36">
        <v>1.003322115384617</v>
      </c>
      <c r="E298" s="37">
        <v>1.0029999999999999</v>
      </c>
      <c r="F298" s="32">
        <v>0.45300000000000001</v>
      </c>
      <c r="G298" s="33">
        <v>2.3029999999999999</v>
      </c>
      <c r="H298" s="33">
        <v>0.98653199404762593</v>
      </c>
      <c r="I298" s="34">
        <v>0.89300000000000002</v>
      </c>
      <c r="J298" s="32">
        <v>0.23200000000000001</v>
      </c>
      <c r="K298" s="33">
        <v>3.7879999999999998</v>
      </c>
      <c r="L298" s="33">
        <v>1.1286948924731184</v>
      </c>
      <c r="M298" s="34">
        <v>1.0029999999999999</v>
      </c>
      <c r="N298" s="32">
        <v>1.1120000000000001</v>
      </c>
      <c r="O298" s="33">
        <v>5.0369999999999999</v>
      </c>
      <c r="P298" s="33">
        <v>2.7532277777777887</v>
      </c>
      <c r="Q298" s="34">
        <v>2.6240000000000001</v>
      </c>
      <c r="R298" s="32">
        <v>3.367</v>
      </c>
      <c r="S298" s="33">
        <v>7.6820000000000004</v>
      </c>
      <c r="T298" s="33">
        <v>5.3481048387096708</v>
      </c>
      <c r="U298" s="34">
        <v>5.3470000000000004</v>
      </c>
      <c r="V298" s="32">
        <v>6.0640000000000001</v>
      </c>
      <c r="W298" s="33">
        <v>12.207000000000001</v>
      </c>
      <c r="X298" s="33">
        <v>8.2748874999999895</v>
      </c>
      <c r="Y298" s="34">
        <v>8.0820000000000007</v>
      </c>
      <c r="Z298" s="32">
        <v>8.282</v>
      </c>
      <c r="AA298" s="33">
        <v>15.855</v>
      </c>
      <c r="AB298" s="33">
        <v>11.549885752688123</v>
      </c>
      <c r="AC298" s="34">
        <v>11.138999999999999</v>
      </c>
      <c r="AD298" s="32">
        <v>8.5809999999999995</v>
      </c>
      <c r="AE298" s="33">
        <v>18.236000000000001</v>
      </c>
      <c r="AF298" s="33">
        <v>12.460404569892452</v>
      </c>
      <c r="AG298" s="34">
        <v>12.11</v>
      </c>
      <c r="AH298" s="32">
        <v>5.6550000000000002</v>
      </c>
      <c r="AI298" s="33">
        <v>16.332000000000001</v>
      </c>
      <c r="AJ298" s="33">
        <v>10.193136111111071</v>
      </c>
      <c r="AK298" s="34">
        <v>9.9649999999999999</v>
      </c>
      <c r="AL298" s="32">
        <v>3.9980000000000002</v>
      </c>
      <c r="AM298" s="33">
        <v>12.11</v>
      </c>
      <c r="AN298" s="33">
        <v>7.1645987903225974</v>
      </c>
      <c r="AO298" s="34">
        <v>7.1790000000000003</v>
      </c>
      <c r="AP298" s="32">
        <v>2.3029999999999999</v>
      </c>
      <c r="AQ298" s="33">
        <v>7.1790000000000003</v>
      </c>
      <c r="AR298" s="33">
        <v>3.7426243055555641</v>
      </c>
      <c r="AS298" s="34">
        <v>3.472</v>
      </c>
      <c r="AT298" s="32">
        <v>0.78400000000000003</v>
      </c>
      <c r="AU298" s="33">
        <v>3.472</v>
      </c>
      <c r="AV298" s="33">
        <v>1.8379905913978323</v>
      </c>
      <c r="AW298" s="34">
        <v>1.764</v>
      </c>
    </row>
    <row r="299" spans="1:49" x14ac:dyDescent="0.25">
      <c r="A299" s="31">
        <v>2019</v>
      </c>
      <c r="B299" s="32">
        <v>0.56299999999999994</v>
      </c>
      <c r="C299" s="33">
        <v>1.764</v>
      </c>
      <c r="D299" s="33">
        <v>1.0236391129032356</v>
      </c>
      <c r="E299" s="34">
        <v>1.0029999999999999</v>
      </c>
      <c r="F299" s="32">
        <v>0.34300000000000003</v>
      </c>
      <c r="G299" s="33">
        <v>1.6559999999999999</v>
      </c>
      <c r="H299" s="33">
        <v>0.81822916666666345</v>
      </c>
      <c r="I299" s="34">
        <v>0.78400000000000003</v>
      </c>
      <c r="J299" s="32">
        <v>0.45300000000000001</v>
      </c>
      <c r="K299" s="33">
        <v>3.1549999999999998</v>
      </c>
      <c r="L299" s="33">
        <v>1.0470450268817166</v>
      </c>
      <c r="M299" s="34">
        <v>0.89300000000000002</v>
      </c>
      <c r="N299" s="32">
        <v>1.0029999999999999</v>
      </c>
      <c r="O299" s="33">
        <v>4.8310000000000004</v>
      </c>
      <c r="P299" s="33">
        <v>2.4735097222222318</v>
      </c>
      <c r="Q299" s="34">
        <v>2.3029999999999999</v>
      </c>
      <c r="R299" s="32">
        <v>2.73</v>
      </c>
      <c r="S299" s="33">
        <v>6.8769999999999998</v>
      </c>
      <c r="T299" s="33">
        <v>4.9286733870967341</v>
      </c>
      <c r="U299" s="34">
        <v>4.9340000000000002</v>
      </c>
      <c r="V299" s="32">
        <v>5.45</v>
      </c>
      <c r="W299" s="33">
        <v>10.944000000000001</v>
      </c>
      <c r="X299" s="33">
        <v>7.4389243055555525</v>
      </c>
      <c r="Y299" s="34">
        <v>7.3810000000000002</v>
      </c>
      <c r="Z299" s="32">
        <v>7.5819999999999999</v>
      </c>
      <c r="AA299" s="33">
        <v>16.045999999999999</v>
      </c>
      <c r="AB299" s="33">
        <v>10.942137096774161</v>
      </c>
      <c r="AC299" s="34">
        <v>10.747999999999999</v>
      </c>
      <c r="AD299" s="32">
        <v>8.3819999999999997</v>
      </c>
      <c r="AE299" s="33">
        <v>18.331</v>
      </c>
      <c r="AF299" s="33">
        <v>13.45926276881719</v>
      </c>
      <c r="AG299" s="34">
        <v>13.173</v>
      </c>
      <c r="AH299" s="32">
        <v>3.8929999999999998</v>
      </c>
      <c r="AI299" s="33">
        <v>17.95</v>
      </c>
      <c r="AJ299" s="33">
        <v>10.914352083333284</v>
      </c>
      <c r="AK299" s="34">
        <v>10.846</v>
      </c>
      <c r="AL299" s="107"/>
      <c r="AM299" s="33">
        <v>8.3819999999999997</v>
      </c>
      <c r="AN299" s="33">
        <v>4.3786680107526683</v>
      </c>
      <c r="AO299" s="34">
        <v>4.5190000000000001</v>
      </c>
      <c r="AP299" s="32"/>
      <c r="AQ299" s="33"/>
      <c r="AR299" s="33"/>
      <c r="AS299" s="34"/>
      <c r="AT299" s="32"/>
      <c r="AU299" s="33"/>
      <c r="AV299" s="33"/>
      <c r="AW299" s="34"/>
    </row>
    <row r="300" spans="1:49" s="84" customFormat="1" x14ac:dyDescent="0.25">
      <c r="A300" s="51">
        <v>2020</v>
      </c>
      <c r="B300" s="50"/>
      <c r="C300" s="44"/>
      <c r="D300" s="44"/>
      <c r="E300" s="52"/>
      <c r="F300" s="50"/>
      <c r="G300" s="44"/>
      <c r="H300" s="44"/>
      <c r="I300" s="52"/>
      <c r="J300" s="50"/>
      <c r="K300" s="44"/>
      <c r="L300" s="44"/>
      <c r="M300" s="52"/>
      <c r="N300" s="50"/>
      <c r="O300" s="44"/>
      <c r="P300" s="44"/>
      <c r="Q300" s="52"/>
      <c r="R300" s="50"/>
      <c r="S300" s="44"/>
      <c r="T300" s="44"/>
      <c r="U300" s="52"/>
      <c r="V300" s="41">
        <v>6.2679999999999998</v>
      </c>
      <c r="W300" s="42">
        <v>10.846</v>
      </c>
      <c r="X300" s="42">
        <v>7.8465937499999967</v>
      </c>
      <c r="Y300" s="43">
        <v>7.6820000000000004</v>
      </c>
      <c r="Z300" s="50">
        <v>7.4809999999999999</v>
      </c>
      <c r="AA300" s="44">
        <v>16.427</v>
      </c>
      <c r="AB300" s="44">
        <v>10.356200940860205</v>
      </c>
      <c r="AC300" s="52">
        <v>10.063000000000001</v>
      </c>
      <c r="AD300" s="50">
        <v>9.8659999999999997</v>
      </c>
      <c r="AE300" s="44">
        <v>17.189</v>
      </c>
      <c r="AF300" s="44">
        <v>12.566686827956991</v>
      </c>
      <c r="AG300" s="52">
        <v>11.916</v>
      </c>
      <c r="AH300" s="50">
        <v>6.6740000000000004</v>
      </c>
      <c r="AI300" s="44">
        <v>16.617999999999999</v>
      </c>
      <c r="AJ300" s="44">
        <v>10.787365972222174</v>
      </c>
      <c r="AK300" s="52">
        <v>10.455</v>
      </c>
      <c r="AL300" s="50">
        <v>3.367</v>
      </c>
      <c r="AM300" s="44">
        <v>12.304</v>
      </c>
      <c r="AN300" s="44">
        <v>7.3859764784946682</v>
      </c>
      <c r="AO300" s="52">
        <v>7.28</v>
      </c>
      <c r="AP300" s="50"/>
      <c r="AQ300" s="44"/>
      <c r="AR300" s="44"/>
      <c r="AS300" s="52"/>
      <c r="AT300" s="50"/>
      <c r="AU300" s="44"/>
      <c r="AV300" s="44"/>
      <c r="AW300" s="52"/>
    </row>
    <row r="301" spans="1:49" s="84" customFormat="1" x14ac:dyDescent="0.25">
      <c r="A301" s="51">
        <v>2021</v>
      </c>
      <c r="B301" s="50"/>
      <c r="C301" s="44"/>
      <c r="D301" s="44"/>
      <c r="E301" s="52"/>
      <c r="F301" s="50"/>
      <c r="G301" s="44"/>
      <c r="H301" s="44"/>
      <c r="I301" s="52"/>
      <c r="J301" s="50"/>
      <c r="K301" s="44"/>
      <c r="L301" s="44"/>
      <c r="M301" s="52"/>
      <c r="N301" s="50"/>
      <c r="O301" s="44"/>
      <c r="P301" s="44"/>
      <c r="Q301" s="52"/>
      <c r="R301" s="41">
        <v>3.7879999999999998</v>
      </c>
      <c r="S301" s="42">
        <v>9.5709999999999997</v>
      </c>
      <c r="T301" s="42">
        <v>5.9756619318181707</v>
      </c>
      <c r="U301" s="43">
        <v>5.6550000000000002</v>
      </c>
      <c r="V301" s="50">
        <v>6.0640000000000001</v>
      </c>
      <c r="W301" s="44">
        <v>14.23</v>
      </c>
      <c r="X301" s="44">
        <v>9.2036930555555152</v>
      </c>
      <c r="Y301" s="52">
        <v>9.077</v>
      </c>
      <c r="Z301" s="50">
        <v>9.7680000000000007</v>
      </c>
      <c r="AA301" s="44">
        <v>15.473000000000001</v>
      </c>
      <c r="AB301" s="44">
        <v>12.250176747311816</v>
      </c>
      <c r="AC301" s="52">
        <v>11.916</v>
      </c>
      <c r="AD301" s="50">
        <v>8.7789999999999999</v>
      </c>
      <c r="AE301" s="44">
        <v>20.138000000000002</v>
      </c>
      <c r="AF301" s="44">
        <v>13.007983870967738</v>
      </c>
      <c r="AG301" s="52">
        <v>12.304</v>
      </c>
      <c r="AH301" s="50">
        <v>6.4710000000000001</v>
      </c>
      <c r="AI301" s="44">
        <v>18.995999999999999</v>
      </c>
      <c r="AJ301" s="44">
        <v>11.087299305555513</v>
      </c>
      <c r="AK301" s="52">
        <v>10.161</v>
      </c>
      <c r="AL301" s="50">
        <v>5.45</v>
      </c>
      <c r="AM301" s="44">
        <v>14.804</v>
      </c>
      <c r="AN301" s="44">
        <v>8.0656122311828149</v>
      </c>
      <c r="AO301" s="52">
        <v>7.5819999999999999</v>
      </c>
      <c r="AP301" s="50"/>
      <c r="AQ301" s="44"/>
      <c r="AR301" s="44"/>
      <c r="AS301" s="52"/>
      <c r="AT301" s="50"/>
      <c r="AU301" s="44"/>
      <c r="AV301" s="44"/>
      <c r="AW301" s="52"/>
    </row>
    <row r="302" spans="1:49" x14ac:dyDescent="0.25">
      <c r="A302" s="115" t="s">
        <v>286</v>
      </c>
      <c r="B302" s="29"/>
      <c r="C302" s="29"/>
      <c r="D302" s="29"/>
      <c r="E302" s="29"/>
      <c r="F302" s="29"/>
      <c r="G302" s="29"/>
      <c r="H302" s="29"/>
      <c r="I302" s="29"/>
      <c r="J302" s="29"/>
      <c r="K302" s="29"/>
      <c r="L302" s="29"/>
      <c r="M302" s="29"/>
      <c r="N302" s="29"/>
      <c r="O302" s="29"/>
      <c r="P302" s="29"/>
      <c r="Q302" s="29"/>
      <c r="R302" s="29"/>
      <c r="S302" s="29"/>
      <c r="T302" s="29"/>
      <c r="U302" s="29"/>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29"/>
      <c r="AU302" s="29"/>
      <c r="AV302" s="29"/>
      <c r="AW302" s="30"/>
    </row>
    <row r="303" spans="1:49" x14ac:dyDescent="0.25">
      <c r="A303" s="31">
        <v>2011</v>
      </c>
      <c r="B303" s="32"/>
      <c r="C303" s="33"/>
      <c r="D303" s="33"/>
      <c r="E303" s="34"/>
      <c r="F303" s="32"/>
      <c r="G303" s="33"/>
      <c r="H303" s="33"/>
      <c r="I303" s="34"/>
      <c r="J303" s="32"/>
      <c r="K303" s="33"/>
      <c r="L303" s="33"/>
      <c r="M303" s="34"/>
      <c r="N303" s="32"/>
      <c r="O303" s="33"/>
      <c r="P303" s="33"/>
      <c r="Q303" s="34"/>
      <c r="R303" s="32"/>
      <c r="S303" s="33"/>
      <c r="T303" s="33"/>
      <c r="U303" s="34"/>
      <c r="V303" s="35"/>
      <c r="W303" s="36"/>
      <c r="X303" s="36"/>
      <c r="Y303" s="37"/>
      <c r="Z303" s="35"/>
      <c r="AA303" s="36"/>
      <c r="AB303" s="36"/>
      <c r="AC303" s="37"/>
      <c r="AD303" s="35"/>
      <c r="AE303" s="36"/>
      <c r="AF303" s="36"/>
      <c r="AG303" s="37"/>
      <c r="AH303" s="35"/>
      <c r="AI303" s="36"/>
      <c r="AJ303" s="36"/>
      <c r="AK303" s="37"/>
      <c r="AL303" s="35"/>
      <c r="AM303" s="36"/>
      <c r="AN303" s="36"/>
      <c r="AO303" s="37"/>
      <c r="AP303" s="35">
        <v>1.98</v>
      </c>
      <c r="AQ303" s="36">
        <v>3.9980000000000002</v>
      </c>
      <c r="AR303" s="36">
        <v>2.5386376488095799</v>
      </c>
      <c r="AS303" s="37">
        <v>2.41</v>
      </c>
      <c r="AT303" s="32">
        <v>0.23200000000000001</v>
      </c>
      <c r="AU303" s="33">
        <v>2.0880000000000001</v>
      </c>
      <c r="AV303" s="33">
        <v>1.2438407258064565</v>
      </c>
      <c r="AW303" s="34">
        <v>1.2210000000000001</v>
      </c>
    </row>
    <row r="304" spans="1:49" x14ac:dyDescent="0.25">
      <c r="A304" s="31">
        <v>2012</v>
      </c>
      <c r="B304" s="35">
        <v>0.23200000000000001</v>
      </c>
      <c r="C304" s="36">
        <v>1.8720000000000001</v>
      </c>
      <c r="D304" s="36">
        <v>1.2683253205128178</v>
      </c>
      <c r="E304" s="37">
        <v>1.4390000000000001</v>
      </c>
      <c r="F304" s="32"/>
      <c r="G304" s="33"/>
      <c r="H304" s="33"/>
      <c r="I304" s="34"/>
      <c r="J304" s="32"/>
      <c r="K304" s="33"/>
      <c r="L304" s="33"/>
      <c r="M304" s="34"/>
      <c r="N304" s="35">
        <v>1.33</v>
      </c>
      <c r="O304" s="36">
        <v>7.3810000000000002</v>
      </c>
      <c r="P304" s="36">
        <v>3.6306927083333345</v>
      </c>
      <c r="Q304" s="37">
        <v>3.1549999999999998</v>
      </c>
      <c r="R304" s="32">
        <v>1.4390000000000001</v>
      </c>
      <c r="S304" s="33">
        <v>9.7680000000000007</v>
      </c>
      <c r="T304" s="33">
        <v>4.922790994623643</v>
      </c>
      <c r="U304" s="34">
        <v>4.6230000000000002</v>
      </c>
      <c r="V304" s="32">
        <v>2.3029999999999999</v>
      </c>
      <c r="W304" s="33">
        <v>11.916</v>
      </c>
      <c r="X304" s="33">
        <v>6.9403055555555495</v>
      </c>
      <c r="Y304" s="34">
        <v>7.0789999999999997</v>
      </c>
      <c r="Z304" s="32">
        <v>7.0789999999999997</v>
      </c>
      <c r="AA304" s="33">
        <v>11.334</v>
      </c>
      <c r="AB304" s="33">
        <v>9.6237412634408308</v>
      </c>
      <c r="AC304" s="34">
        <v>9.7680000000000007</v>
      </c>
      <c r="AD304" s="32">
        <v>6.0640000000000001</v>
      </c>
      <c r="AE304" s="33">
        <v>11.334</v>
      </c>
      <c r="AF304" s="33">
        <v>8.9630799731182389</v>
      </c>
      <c r="AG304" s="34">
        <v>8.9779999999999998</v>
      </c>
      <c r="AH304" s="32">
        <v>4.3109999999999999</v>
      </c>
      <c r="AI304" s="33">
        <v>9.7680000000000007</v>
      </c>
      <c r="AJ304" s="33">
        <v>7.008960416666671</v>
      </c>
      <c r="AK304" s="34">
        <v>6.9779999999999998</v>
      </c>
      <c r="AL304" s="32">
        <v>1.0029999999999999</v>
      </c>
      <c r="AM304" s="33">
        <v>8.0820000000000007</v>
      </c>
      <c r="AN304" s="33">
        <v>3.9694986559139713</v>
      </c>
      <c r="AO304" s="34">
        <v>4.1020000000000003</v>
      </c>
      <c r="AP304" s="32"/>
      <c r="AQ304" s="33"/>
      <c r="AR304" s="33"/>
      <c r="AS304" s="34"/>
      <c r="AT304" s="32"/>
      <c r="AU304" s="33"/>
      <c r="AV304" s="33"/>
      <c r="AW304" s="34"/>
    </row>
    <row r="305" spans="1:49" x14ac:dyDescent="0.25">
      <c r="A305" s="115" t="s">
        <v>761</v>
      </c>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38"/>
      <c r="AQ305" s="38"/>
      <c r="AR305" s="38"/>
      <c r="AS305" s="38"/>
      <c r="AT305" s="29"/>
      <c r="AU305" s="29"/>
      <c r="AV305" s="29"/>
      <c r="AW305" s="30"/>
    </row>
    <row r="306" spans="1:49" x14ac:dyDescent="0.25">
      <c r="A306" s="31">
        <v>2011</v>
      </c>
      <c r="B306" s="32"/>
      <c r="C306" s="33"/>
      <c r="D306" s="33"/>
      <c r="E306" s="34"/>
      <c r="F306" s="32"/>
      <c r="G306" s="33"/>
      <c r="H306" s="33"/>
      <c r="I306" s="34"/>
      <c r="J306" s="32"/>
      <c r="K306" s="33"/>
      <c r="L306" s="33"/>
      <c r="M306" s="34"/>
      <c r="N306" s="32"/>
      <c r="O306" s="33"/>
      <c r="P306" s="33"/>
      <c r="Q306" s="34"/>
      <c r="R306" s="32"/>
      <c r="S306" s="33"/>
      <c r="T306" s="33"/>
      <c r="U306" s="34"/>
      <c r="V306" s="32"/>
      <c r="W306" s="33"/>
      <c r="X306" s="33"/>
      <c r="Y306" s="34"/>
      <c r="Z306" s="32"/>
      <c r="AA306" s="33"/>
      <c r="AB306" s="33"/>
      <c r="AC306" s="34"/>
      <c r="AD306" s="32"/>
      <c r="AE306" s="33"/>
      <c r="AF306" s="33"/>
      <c r="AG306" s="34"/>
      <c r="AH306" s="32"/>
      <c r="AI306" s="33"/>
      <c r="AJ306" s="33"/>
      <c r="AK306" s="34"/>
      <c r="AL306" s="32"/>
      <c r="AM306" s="33"/>
      <c r="AN306" s="33"/>
      <c r="AO306" s="34"/>
      <c r="AP306" s="35">
        <v>0.34300000000000003</v>
      </c>
      <c r="AQ306" s="36">
        <v>2.73</v>
      </c>
      <c r="AR306" s="36">
        <v>0.71791145833331549</v>
      </c>
      <c r="AS306" s="37">
        <v>0.56299999999999994</v>
      </c>
      <c r="AT306" s="32">
        <v>-0.21299999999999999</v>
      </c>
      <c r="AU306" s="33">
        <v>0.56299999999999994</v>
      </c>
      <c r="AV306" s="33">
        <v>0.20569287634408978</v>
      </c>
      <c r="AW306" s="34">
        <v>0.23200000000000001</v>
      </c>
    </row>
    <row r="307" spans="1:49" x14ac:dyDescent="0.25">
      <c r="A307" s="31">
        <v>2012</v>
      </c>
      <c r="B307" s="35">
        <v>0.121</v>
      </c>
      <c r="C307" s="36">
        <v>0.23200000000000001</v>
      </c>
      <c r="D307" s="36">
        <v>0.22640131578947353</v>
      </c>
      <c r="E307" s="37">
        <v>0.23200000000000001</v>
      </c>
      <c r="F307" s="32">
        <v>0.121</v>
      </c>
      <c r="G307" s="33">
        <v>0.34300000000000003</v>
      </c>
      <c r="H307" s="33">
        <v>0.21453663793103744</v>
      </c>
      <c r="I307" s="34">
        <v>0.23200000000000001</v>
      </c>
      <c r="J307" s="32">
        <v>0.01</v>
      </c>
      <c r="K307" s="33">
        <v>1.33</v>
      </c>
      <c r="L307" s="33">
        <v>0.43176881720429566</v>
      </c>
      <c r="M307" s="34">
        <v>0.34300000000000003</v>
      </c>
      <c r="N307" s="32">
        <v>0.45300000000000001</v>
      </c>
      <c r="O307" s="33">
        <v>7.3810000000000002</v>
      </c>
      <c r="P307" s="33">
        <v>2.4256763888888928</v>
      </c>
      <c r="Q307" s="34">
        <v>2.0880000000000001</v>
      </c>
      <c r="R307" s="32">
        <v>1.2210000000000001</v>
      </c>
      <c r="S307" s="33">
        <v>11.430999999999999</v>
      </c>
      <c r="T307" s="33">
        <v>5.1714206989247264</v>
      </c>
      <c r="U307" s="34">
        <v>4.7270000000000003</v>
      </c>
      <c r="V307" s="32">
        <v>2.5169999999999999</v>
      </c>
      <c r="W307" s="33">
        <v>16.617999999999999</v>
      </c>
      <c r="X307" s="33">
        <v>8.7861645833332958</v>
      </c>
      <c r="Y307" s="34">
        <v>8.7294999999999998</v>
      </c>
      <c r="Z307" s="32">
        <v>10.161</v>
      </c>
      <c r="AA307" s="33">
        <v>19.757999999999999</v>
      </c>
      <c r="AB307" s="33">
        <v>14.797135752688137</v>
      </c>
      <c r="AC307" s="34">
        <v>14.709</v>
      </c>
      <c r="AD307" s="32">
        <v>7.8819999999999997</v>
      </c>
      <c r="AE307" s="33">
        <v>18.425999999999998</v>
      </c>
      <c r="AF307" s="33">
        <v>12.486434811827927</v>
      </c>
      <c r="AG307" s="34">
        <v>12.304</v>
      </c>
      <c r="AH307" s="32">
        <v>1.33</v>
      </c>
      <c r="AI307" s="33">
        <v>15.378</v>
      </c>
      <c r="AJ307" s="33">
        <v>8.7913048611110796</v>
      </c>
      <c r="AK307" s="34">
        <v>9.1760000000000002</v>
      </c>
      <c r="AL307" s="32">
        <v>0.34300000000000003</v>
      </c>
      <c r="AM307" s="33">
        <v>10.651</v>
      </c>
      <c r="AN307" s="33">
        <v>3.965801075268792</v>
      </c>
      <c r="AO307" s="34">
        <v>3.8929999999999998</v>
      </c>
      <c r="AP307" s="35"/>
      <c r="AQ307" s="36"/>
      <c r="AR307" s="36"/>
      <c r="AS307" s="37"/>
      <c r="AT307" s="35">
        <v>0.01</v>
      </c>
      <c r="AU307" s="36">
        <v>0.23200000000000001</v>
      </c>
      <c r="AV307" s="36">
        <v>0.13109090909090962</v>
      </c>
      <c r="AW307" s="37">
        <v>0.121</v>
      </c>
    </row>
    <row r="308" spans="1:49" x14ac:dyDescent="0.25">
      <c r="A308" s="31">
        <v>2013</v>
      </c>
      <c r="B308" s="107"/>
      <c r="C308" s="111"/>
      <c r="D308" s="111"/>
      <c r="E308" s="112"/>
      <c r="F308" s="32">
        <v>0.121</v>
      </c>
      <c r="G308" s="33">
        <v>0.56299999999999994</v>
      </c>
      <c r="H308" s="33">
        <v>0.25994345238095368</v>
      </c>
      <c r="I308" s="34">
        <v>0.23200000000000001</v>
      </c>
      <c r="J308" s="32">
        <v>0.23200000000000001</v>
      </c>
      <c r="K308" s="33">
        <v>2.9430000000000001</v>
      </c>
      <c r="L308" s="33">
        <v>0.69193884408601591</v>
      </c>
      <c r="M308" s="34">
        <v>0.56299999999999994</v>
      </c>
      <c r="N308" s="32">
        <v>0.78400000000000003</v>
      </c>
      <c r="O308" s="33">
        <v>10.944000000000001</v>
      </c>
      <c r="P308" s="33">
        <v>4.3325486111111031</v>
      </c>
      <c r="Q308" s="34">
        <v>3.9980000000000002</v>
      </c>
      <c r="R308" s="32">
        <v>2.1949999999999998</v>
      </c>
      <c r="S308" s="33">
        <v>12.882999999999999</v>
      </c>
      <c r="T308" s="33">
        <v>7.3972352150537422</v>
      </c>
      <c r="U308" s="34">
        <v>7.3810000000000002</v>
      </c>
      <c r="V308" s="32">
        <v>7.0789999999999997</v>
      </c>
      <c r="W308" s="33">
        <v>20.901</v>
      </c>
      <c r="X308" s="33">
        <v>12.998755555555514</v>
      </c>
      <c r="Y308" s="34">
        <v>12.593999999999999</v>
      </c>
      <c r="Z308" s="32">
        <v>11.236000000000001</v>
      </c>
      <c r="AA308" s="353">
        <v>23.1</v>
      </c>
      <c r="AB308" s="33">
        <v>16.665858198924742</v>
      </c>
      <c r="AC308" s="34">
        <v>16.236999999999998</v>
      </c>
      <c r="AD308" s="32">
        <v>11.138999999999999</v>
      </c>
      <c r="AE308" s="33">
        <v>21.091000000000001</v>
      </c>
      <c r="AF308" s="33">
        <v>15.610613575268772</v>
      </c>
      <c r="AG308" s="34">
        <v>15.282</v>
      </c>
      <c r="AH308" s="32">
        <v>5.0369999999999999</v>
      </c>
      <c r="AI308" s="33">
        <v>19.187000000000001</v>
      </c>
      <c r="AJ308" s="33">
        <v>11.827320833333301</v>
      </c>
      <c r="AK308" s="34">
        <v>12.304</v>
      </c>
      <c r="AL308" s="32"/>
      <c r="AM308" s="33"/>
      <c r="AN308" s="33"/>
      <c r="AO308" s="34"/>
      <c r="AP308" s="35">
        <v>0.01</v>
      </c>
      <c r="AQ308" s="36">
        <v>0.34300000000000003</v>
      </c>
      <c r="AR308" s="36">
        <v>0.10943750000000008</v>
      </c>
      <c r="AS308" s="37">
        <v>0.121</v>
      </c>
      <c r="AT308" s="32">
        <v>0.01</v>
      </c>
      <c r="AU308" s="33">
        <v>0.56299999999999994</v>
      </c>
      <c r="AV308" s="33">
        <v>0.16734072580645123</v>
      </c>
      <c r="AW308" s="34">
        <v>0.121</v>
      </c>
    </row>
    <row r="309" spans="1:49" x14ac:dyDescent="0.25">
      <c r="A309" s="31">
        <v>2014</v>
      </c>
      <c r="B309" s="50">
        <v>0.01</v>
      </c>
      <c r="C309" s="33">
        <v>0.89300000000000002</v>
      </c>
      <c r="D309" s="33">
        <v>0.41218548387096443</v>
      </c>
      <c r="E309" s="34">
        <v>0.45300000000000001</v>
      </c>
      <c r="F309" s="32">
        <v>0.121</v>
      </c>
      <c r="G309" s="33">
        <v>1.1120000000000001</v>
      </c>
      <c r="H309" s="33">
        <v>0.62385639880952137</v>
      </c>
      <c r="I309" s="34">
        <v>0.67400000000000004</v>
      </c>
      <c r="J309" s="32">
        <v>0.01</v>
      </c>
      <c r="K309" s="33">
        <v>2.5169999999999999</v>
      </c>
      <c r="L309" s="33">
        <v>1.0325752688172021</v>
      </c>
      <c r="M309" s="34">
        <v>0.89300000000000002</v>
      </c>
      <c r="N309" s="32">
        <v>0.34300000000000003</v>
      </c>
      <c r="O309" s="33">
        <v>9.8659999999999997</v>
      </c>
      <c r="P309" s="33">
        <v>2.2192583333333391</v>
      </c>
      <c r="Q309" s="34">
        <v>1.764</v>
      </c>
      <c r="R309" s="32">
        <v>0.89300000000000002</v>
      </c>
      <c r="S309" s="33">
        <v>10.063000000000001</v>
      </c>
      <c r="T309" s="33">
        <v>4.6677775537634369</v>
      </c>
      <c r="U309" s="34">
        <v>4.3109999999999999</v>
      </c>
      <c r="V309" s="32">
        <v>3.472</v>
      </c>
      <c r="W309" s="33">
        <v>15.473000000000001</v>
      </c>
      <c r="X309" s="33">
        <v>7.9095874999999776</v>
      </c>
      <c r="Y309" s="34">
        <v>7.6820000000000004</v>
      </c>
      <c r="Z309" s="32">
        <v>6.2679999999999998</v>
      </c>
      <c r="AA309" s="33">
        <v>19.567</v>
      </c>
      <c r="AB309" s="33">
        <v>13.004320564516119</v>
      </c>
      <c r="AC309" s="34">
        <v>12.69</v>
      </c>
      <c r="AD309" s="32">
        <v>7.1790000000000003</v>
      </c>
      <c r="AE309" s="33">
        <v>18.995999999999999</v>
      </c>
      <c r="AF309" s="33">
        <v>12.061798387096726</v>
      </c>
      <c r="AG309" s="34">
        <v>11.819000000000001</v>
      </c>
      <c r="AH309" s="32">
        <v>3.1549999999999998</v>
      </c>
      <c r="AI309" s="33">
        <v>13.846</v>
      </c>
      <c r="AJ309" s="33">
        <v>9.1323965277777504</v>
      </c>
      <c r="AK309" s="34">
        <v>9.2750000000000004</v>
      </c>
      <c r="AL309" s="32">
        <v>1.4390000000000001</v>
      </c>
      <c r="AM309" s="33">
        <v>10.747999999999999</v>
      </c>
      <c r="AN309" s="33">
        <v>5.383178763440835</v>
      </c>
      <c r="AO309" s="34">
        <v>5.141</v>
      </c>
      <c r="AP309" s="35">
        <v>0.89300000000000002</v>
      </c>
      <c r="AQ309" s="36">
        <v>5.0369999999999999</v>
      </c>
      <c r="AR309" s="36">
        <v>2.6621791666666685</v>
      </c>
      <c r="AS309" s="37">
        <v>2.6240000000000001</v>
      </c>
      <c r="AT309" s="32"/>
      <c r="AU309" s="33"/>
      <c r="AV309" s="33"/>
      <c r="AW309" s="34"/>
    </row>
    <row r="310" spans="1:49" x14ac:dyDescent="0.25">
      <c r="A310" s="31">
        <v>2015</v>
      </c>
      <c r="B310" s="50"/>
      <c r="C310" s="33"/>
      <c r="D310" s="33"/>
      <c r="E310" s="34"/>
      <c r="F310" s="32"/>
      <c r="G310" s="33"/>
      <c r="H310" s="33"/>
      <c r="I310" s="34"/>
      <c r="J310" s="32"/>
      <c r="K310" s="33"/>
      <c r="L310" s="33"/>
      <c r="M310" s="34"/>
      <c r="N310" s="32">
        <v>0.121</v>
      </c>
      <c r="O310" s="33">
        <v>11.430999999999999</v>
      </c>
      <c r="P310" s="33">
        <v>3.4419000000000035</v>
      </c>
      <c r="Q310" s="34">
        <v>2.8370000000000002</v>
      </c>
      <c r="R310" s="32">
        <v>1.98</v>
      </c>
      <c r="S310" s="33">
        <v>12.497</v>
      </c>
      <c r="T310" s="33">
        <v>6.4342587365591211</v>
      </c>
      <c r="U310" s="34">
        <v>6.2679999999999998</v>
      </c>
      <c r="V310" s="32">
        <v>4.7270000000000003</v>
      </c>
      <c r="W310" s="33">
        <v>20.042999999999999</v>
      </c>
      <c r="X310" s="33">
        <v>11.274699305555526</v>
      </c>
      <c r="Y310" s="34">
        <v>10.651</v>
      </c>
      <c r="Z310" s="32">
        <v>6.9779999999999998</v>
      </c>
      <c r="AA310" s="33">
        <v>20.995999999999999</v>
      </c>
      <c r="AB310" s="33">
        <v>12.985666666666631</v>
      </c>
      <c r="AC310" s="34">
        <v>12.593999999999999</v>
      </c>
      <c r="AD310" s="32">
        <v>7.4809999999999999</v>
      </c>
      <c r="AE310" s="33">
        <v>17.475000000000001</v>
      </c>
      <c r="AF310" s="33">
        <v>11.129744444444409</v>
      </c>
      <c r="AG310" s="34">
        <v>11.041</v>
      </c>
      <c r="AH310" s="32">
        <v>4.3109999999999999</v>
      </c>
      <c r="AI310" s="33">
        <v>15.378</v>
      </c>
      <c r="AJ310" s="33">
        <v>8.8604020833333248</v>
      </c>
      <c r="AK310" s="34">
        <v>8.5809999999999995</v>
      </c>
      <c r="AL310" s="32">
        <v>1.4390000000000001</v>
      </c>
      <c r="AM310" s="33">
        <v>11.334</v>
      </c>
      <c r="AN310" s="33">
        <v>6.2030329301075264</v>
      </c>
      <c r="AO310" s="34">
        <v>6.2679999999999998</v>
      </c>
      <c r="AP310" s="32"/>
      <c r="AQ310" s="33"/>
      <c r="AR310" s="33"/>
      <c r="AS310" s="34"/>
      <c r="AT310" s="106"/>
      <c r="AU310" s="36">
        <v>0.56299999999999994</v>
      </c>
      <c r="AV310" s="36">
        <v>9.9351449275362172E-2</v>
      </c>
      <c r="AW310" s="37">
        <v>0.23200000000000001</v>
      </c>
    </row>
    <row r="311" spans="1:49" x14ac:dyDescent="0.25">
      <c r="A311" s="31">
        <v>2016</v>
      </c>
      <c r="B311" s="50">
        <v>0.01</v>
      </c>
      <c r="C311" s="33">
        <v>0.67400000000000004</v>
      </c>
      <c r="D311" s="33">
        <v>0.25649865591397814</v>
      </c>
      <c r="E311" s="34">
        <v>0.23200000000000001</v>
      </c>
      <c r="F311" s="32">
        <v>0.01</v>
      </c>
      <c r="G311" s="33">
        <v>1.33</v>
      </c>
      <c r="H311" s="33">
        <v>0.36187499999999839</v>
      </c>
      <c r="I311" s="34">
        <v>0.34300000000000003</v>
      </c>
      <c r="J311" s="32">
        <v>0.01</v>
      </c>
      <c r="K311" s="33">
        <v>4.415</v>
      </c>
      <c r="L311" s="33">
        <v>1.1666081989247314</v>
      </c>
      <c r="M311" s="34">
        <v>1.0029999999999999</v>
      </c>
      <c r="N311" s="32">
        <v>0.56299999999999994</v>
      </c>
      <c r="O311" s="33">
        <v>9.6690000000000005</v>
      </c>
      <c r="P311" s="33">
        <v>3.4901630747126462</v>
      </c>
      <c r="Q311" s="34">
        <v>3.2610000000000001</v>
      </c>
      <c r="R311" s="32">
        <v>1.98</v>
      </c>
      <c r="S311" s="33">
        <v>14.420999999999999</v>
      </c>
      <c r="T311" s="33">
        <v>6.0852997311827828</v>
      </c>
      <c r="U311" s="34">
        <v>5.6550000000000002</v>
      </c>
      <c r="V311" s="32">
        <v>4.8310000000000004</v>
      </c>
      <c r="W311" s="33">
        <v>20.518999999999998</v>
      </c>
      <c r="X311" s="33">
        <v>10.968302442528712</v>
      </c>
      <c r="Y311" s="34">
        <v>10.356999999999999</v>
      </c>
      <c r="Z311" s="32"/>
      <c r="AA311" s="33"/>
      <c r="AB311" s="33"/>
      <c r="AC311" s="34"/>
      <c r="AD311" s="32"/>
      <c r="AE311" s="33"/>
      <c r="AF311" s="33"/>
      <c r="AG311" s="34"/>
      <c r="AH311" s="32"/>
      <c r="AI311" s="33"/>
      <c r="AJ311" s="33"/>
      <c r="AK311" s="34"/>
      <c r="AL311" s="32"/>
      <c r="AM311" s="33"/>
      <c r="AN311" s="33"/>
      <c r="AO311" s="34"/>
      <c r="AP311" s="32"/>
      <c r="AQ311" s="33"/>
      <c r="AR311" s="33"/>
      <c r="AS311" s="34"/>
      <c r="AT311" s="32"/>
      <c r="AU311" s="33"/>
      <c r="AV311" s="33"/>
      <c r="AW311" s="34"/>
    </row>
    <row r="312" spans="1:49" x14ac:dyDescent="0.25">
      <c r="A312" s="31">
        <v>2017</v>
      </c>
      <c r="B312" s="50"/>
      <c r="C312" s="33"/>
      <c r="D312" s="33"/>
      <c r="E312" s="34"/>
      <c r="F312" s="32"/>
      <c r="G312" s="33"/>
      <c r="H312" s="33"/>
      <c r="I312" s="34"/>
      <c r="J312" s="32"/>
      <c r="K312" s="33"/>
      <c r="L312" s="33"/>
      <c r="M312" s="34"/>
      <c r="N312" s="32">
        <v>0.78400000000000003</v>
      </c>
      <c r="O312" s="33">
        <v>8.0820000000000007</v>
      </c>
      <c r="P312" s="33">
        <v>3.1480208333333275</v>
      </c>
      <c r="Q312" s="34">
        <v>2.6240000000000001</v>
      </c>
      <c r="R312" s="32">
        <v>1.8720000000000001</v>
      </c>
      <c r="S312" s="33">
        <v>10.063000000000001</v>
      </c>
      <c r="T312" s="33">
        <v>4.920076612903225</v>
      </c>
      <c r="U312" s="34">
        <v>4.415</v>
      </c>
      <c r="V312" s="32"/>
      <c r="W312" s="33"/>
      <c r="X312" s="33"/>
      <c r="Y312" s="34"/>
      <c r="Z312" s="32"/>
      <c r="AA312" s="33"/>
      <c r="AB312" s="33"/>
      <c r="AC312" s="34"/>
      <c r="AD312" s="35">
        <v>10.161</v>
      </c>
      <c r="AE312" s="36">
        <v>21.472999999999999</v>
      </c>
      <c r="AF312" s="36">
        <v>14.960560049019591</v>
      </c>
      <c r="AG312" s="37">
        <v>14.516999999999999</v>
      </c>
      <c r="AH312" s="35">
        <v>2.41</v>
      </c>
      <c r="AI312" s="36">
        <v>16.808</v>
      </c>
      <c r="AJ312" s="36">
        <v>6.6438651960784449</v>
      </c>
      <c r="AK312" s="37">
        <v>6.2679999999999998</v>
      </c>
      <c r="AL312" s="32"/>
      <c r="AM312" s="33"/>
      <c r="AN312" s="33"/>
      <c r="AO312" s="34"/>
      <c r="AP312" s="32"/>
      <c r="AQ312" s="33"/>
      <c r="AR312" s="33"/>
      <c r="AS312" s="34"/>
      <c r="AT312" s="32"/>
      <c r="AU312" s="33"/>
      <c r="AV312" s="33"/>
      <c r="AW312" s="34"/>
    </row>
    <row r="313" spans="1:49" x14ac:dyDescent="0.25">
      <c r="A313" s="31">
        <v>2018</v>
      </c>
      <c r="B313" s="50"/>
      <c r="C313" s="33"/>
      <c r="D313" s="33"/>
      <c r="E313" s="34"/>
      <c r="F313" s="32"/>
      <c r="G313" s="33"/>
      <c r="H313" s="33"/>
      <c r="I313" s="34"/>
      <c r="J313" s="32"/>
      <c r="K313" s="33"/>
      <c r="L313" s="33"/>
      <c r="M313" s="34"/>
      <c r="N313" s="32">
        <v>0.23200000000000001</v>
      </c>
      <c r="O313" s="33">
        <v>7.9829999999999997</v>
      </c>
      <c r="P313" s="33">
        <v>2.2333333333333347</v>
      </c>
      <c r="Q313" s="34">
        <v>1.764</v>
      </c>
      <c r="R313" s="32">
        <v>1.6559999999999999</v>
      </c>
      <c r="S313" s="33">
        <v>10.651</v>
      </c>
      <c r="T313" s="33">
        <v>5.6854375000000017</v>
      </c>
      <c r="U313" s="34">
        <v>5.5519999999999996</v>
      </c>
      <c r="V313" s="35">
        <v>3.6829999999999998</v>
      </c>
      <c r="W313" s="36">
        <v>12.401</v>
      </c>
      <c r="X313" s="36">
        <v>8.5751527777777881</v>
      </c>
      <c r="Y313" s="37">
        <v>8.3819999999999997</v>
      </c>
      <c r="Z313" s="35">
        <v>7.3810000000000002</v>
      </c>
      <c r="AA313" s="36">
        <v>18.710999999999999</v>
      </c>
      <c r="AB313" s="36">
        <v>13.007927884615382</v>
      </c>
      <c r="AC313" s="37">
        <v>12.69</v>
      </c>
      <c r="AD313" s="32">
        <v>6.37</v>
      </c>
      <c r="AE313" s="33">
        <v>21.951000000000001</v>
      </c>
      <c r="AF313" s="33">
        <v>13.290922715053751</v>
      </c>
      <c r="AG313" s="34">
        <v>12.69</v>
      </c>
      <c r="AH313" s="35">
        <v>2.5169999999999999</v>
      </c>
      <c r="AI313" s="36">
        <v>15.951000000000001</v>
      </c>
      <c r="AJ313" s="36">
        <v>8.8227663690476223</v>
      </c>
      <c r="AK313" s="37">
        <v>8.68</v>
      </c>
      <c r="AL313" s="32"/>
      <c r="AM313" s="33"/>
      <c r="AN313" s="33"/>
      <c r="AO313" s="34"/>
      <c r="AP313" s="32"/>
      <c r="AQ313" s="33"/>
      <c r="AR313" s="33"/>
      <c r="AS313" s="34"/>
      <c r="AT313" s="32"/>
      <c r="AU313" s="33"/>
      <c r="AV313" s="33"/>
      <c r="AW313" s="34"/>
    </row>
    <row r="314" spans="1:49" x14ac:dyDescent="0.25">
      <c r="A314" s="31">
        <v>2019</v>
      </c>
      <c r="B314" s="50"/>
      <c r="C314" s="33"/>
      <c r="D314" s="33"/>
      <c r="E314" s="34"/>
      <c r="F314" s="32"/>
      <c r="G314" s="33"/>
      <c r="H314" s="33"/>
      <c r="I314" s="34"/>
      <c r="J314" s="32"/>
      <c r="K314" s="33"/>
      <c r="L314" s="33"/>
      <c r="M314" s="34"/>
      <c r="N314" s="35">
        <v>0.56299999999999994</v>
      </c>
      <c r="O314" s="36">
        <v>8.8789999999999996</v>
      </c>
      <c r="P314" s="36">
        <v>3.3054118589743609</v>
      </c>
      <c r="Q314" s="37">
        <v>2.6240000000000001</v>
      </c>
      <c r="R314" s="32">
        <v>0.56299999999999994</v>
      </c>
      <c r="S314" s="33">
        <v>10.063000000000001</v>
      </c>
      <c r="T314" s="33">
        <v>5.1095645161290246</v>
      </c>
      <c r="U314" s="34">
        <v>4.9340000000000002</v>
      </c>
      <c r="V314" s="35">
        <v>3.1549999999999998</v>
      </c>
      <c r="W314" s="36">
        <v>14.996</v>
      </c>
      <c r="X314" s="36">
        <v>8.3794309210526325</v>
      </c>
      <c r="Y314" s="37">
        <v>8.1820000000000004</v>
      </c>
      <c r="Z314" s="35"/>
      <c r="AA314" s="36"/>
      <c r="AB314" s="36"/>
      <c r="AC314" s="37"/>
      <c r="AD314" s="32"/>
      <c r="AE314" s="33"/>
      <c r="AF314" s="33"/>
      <c r="AG314" s="34"/>
      <c r="AH314" s="32">
        <v>1.6559999999999999</v>
      </c>
      <c r="AI314" s="33">
        <v>16.808</v>
      </c>
      <c r="AJ314" s="33">
        <v>8.9408159722222305</v>
      </c>
      <c r="AK314" s="34">
        <v>8.7789999999999999</v>
      </c>
      <c r="AL314" s="32">
        <v>0.121</v>
      </c>
      <c r="AM314" s="33">
        <v>7.0789999999999997</v>
      </c>
      <c r="AN314" s="33">
        <v>2.0955853494623651</v>
      </c>
      <c r="AO314" s="34">
        <v>1.8720000000000001</v>
      </c>
      <c r="AP314" s="32"/>
      <c r="AQ314" s="33"/>
      <c r="AR314" s="33"/>
      <c r="AS314" s="34"/>
      <c r="AT314" s="32"/>
      <c r="AU314" s="33"/>
      <c r="AV314" s="33"/>
      <c r="AW314" s="34"/>
    </row>
    <row r="315" spans="1:49" x14ac:dyDescent="0.25">
      <c r="A315" s="31">
        <v>2021</v>
      </c>
      <c r="B315" s="50"/>
      <c r="C315" s="33"/>
      <c r="D315" s="33"/>
      <c r="E315" s="34"/>
      <c r="F315" s="32"/>
      <c r="G315" s="33"/>
      <c r="H315" s="33"/>
      <c r="I315" s="34"/>
      <c r="J315" s="32"/>
      <c r="K315" s="33"/>
      <c r="L315" s="33"/>
      <c r="M315" s="34"/>
      <c r="N315" s="35"/>
      <c r="O315" s="36"/>
      <c r="P315" s="36"/>
      <c r="Q315" s="37"/>
      <c r="R315" s="32"/>
      <c r="S315" s="33"/>
      <c r="T315" s="33"/>
      <c r="U315" s="34"/>
      <c r="V315" s="32"/>
      <c r="W315" s="33"/>
      <c r="X315" s="33"/>
      <c r="Y315" s="34"/>
      <c r="Z315" s="32">
        <v>9.8659999999999997</v>
      </c>
      <c r="AA315" s="33">
        <v>22.620999999999999</v>
      </c>
      <c r="AB315" s="33">
        <v>15.663915322580612</v>
      </c>
      <c r="AC315" s="34">
        <v>15.186999999999999</v>
      </c>
      <c r="AD315" s="32"/>
      <c r="AE315" s="33"/>
      <c r="AF315" s="33"/>
      <c r="AG315" s="34"/>
      <c r="AH315" s="32"/>
      <c r="AI315" s="33"/>
      <c r="AJ315" s="33"/>
      <c r="AK315" s="34"/>
      <c r="AL315" s="32">
        <v>2.6240000000000001</v>
      </c>
      <c r="AM315" s="33">
        <v>6.8769999999999998</v>
      </c>
      <c r="AN315" s="33">
        <v>4.5568602150537361</v>
      </c>
      <c r="AO315" s="34">
        <v>4.415</v>
      </c>
      <c r="AP315" s="32"/>
      <c r="AQ315" s="33"/>
      <c r="AR315" s="33"/>
      <c r="AS315" s="34"/>
      <c r="AT315" s="32"/>
      <c r="AU315" s="33"/>
      <c r="AV315" s="33"/>
      <c r="AW315" s="34"/>
    </row>
    <row r="316" spans="1:49" x14ac:dyDescent="0.25">
      <c r="A316" s="115" t="s">
        <v>773</v>
      </c>
      <c r="B316" s="29"/>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38"/>
      <c r="AQ316" s="38"/>
      <c r="AR316" s="38"/>
      <c r="AS316" s="38"/>
      <c r="AT316" s="29"/>
      <c r="AU316" s="29"/>
      <c r="AV316" s="29"/>
      <c r="AW316" s="30"/>
    </row>
    <row r="317" spans="1:49" x14ac:dyDescent="0.25">
      <c r="A317" s="31">
        <v>2011</v>
      </c>
      <c r="B317" s="32"/>
      <c r="C317" s="33"/>
      <c r="D317" s="33"/>
      <c r="E317" s="34"/>
      <c r="F317" s="32"/>
      <c r="G317" s="33"/>
      <c r="H317" s="33"/>
      <c r="I317" s="34"/>
      <c r="J317" s="32"/>
      <c r="K317" s="33"/>
      <c r="L317" s="33"/>
      <c r="M317" s="34"/>
      <c r="N317" s="32"/>
      <c r="O317" s="33"/>
      <c r="P317" s="33"/>
      <c r="Q317" s="34"/>
      <c r="R317" s="32"/>
      <c r="S317" s="33"/>
      <c r="T317" s="33"/>
      <c r="U317" s="34"/>
      <c r="V317" s="32"/>
      <c r="W317" s="33"/>
      <c r="X317" s="33"/>
      <c r="Y317" s="34"/>
      <c r="Z317" s="32"/>
      <c r="AA317" s="33"/>
      <c r="AB317" s="33"/>
      <c r="AC317" s="34"/>
      <c r="AD317" s="32"/>
      <c r="AE317" s="33"/>
      <c r="AF317" s="33"/>
      <c r="AG317" s="34"/>
      <c r="AH317" s="32"/>
      <c r="AI317" s="33"/>
      <c r="AJ317" s="33"/>
      <c r="AK317" s="34"/>
      <c r="AL317" s="32"/>
      <c r="AM317" s="33"/>
      <c r="AN317" s="33"/>
      <c r="AO317" s="34"/>
      <c r="AP317" s="35">
        <v>0.56299999999999994</v>
      </c>
      <c r="AQ317" s="36">
        <v>4.415</v>
      </c>
      <c r="AR317" s="36">
        <v>2.1842671130952329</v>
      </c>
      <c r="AS317" s="37">
        <v>2.0880000000000001</v>
      </c>
      <c r="AT317" s="32">
        <v>0.45300000000000001</v>
      </c>
      <c r="AU317" s="33">
        <v>2.3029999999999999</v>
      </c>
      <c r="AV317" s="33">
        <v>1.3144099462365562</v>
      </c>
      <c r="AW317" s="34">
        <v>1.33</v>
      </c>
    </row>
    <row r="318" spans="1:49" x14ac:dyDescent="0.25">
      <c r="A318" s="31">
        <v>2012</v>
      </c>
      <c r="B318" s="35">
        <v>0.23200000000000001</v>
      </c>
      <c r="C318" s="36">
        <v>1.764</v>
      </c>
      <c r="D318" s="36">
        <v>0.9255932017543822</v>
      </c>
      <c r="E318" s="37">
        <v>0.89300000000000002</v>
      </c>
      <c r="F318" s="32">
        <v>0.23200000000000001</v>
      </c>
      <c r="G318" s="33">
        <v>1.98</v>
      </c>
      <c r="H318" s="33">
        <v>0.74648060344827072</v>
      </c>
      <c r="I318" s="34">
        <v>0.67400000000000004</v>
      </c>
      <c r="J318" s="32">
        <v>0.23200000000000001</v>
      </c>
      <c r="K318" s="33">
        <v>3.367</v>
      </c>
      <c r="L318" s="33">
        <v>1.0870450268817231</v>
      </c>
      <c r="M318" s="34">
        <v>1.0029999999999999</v>
      </c>
      <c r="N318" s="32">
        <v>0.56299999999999994</v>
      </c>
      <c r="O318" s="33">
        <v>6.7750000000000004</v>
      </c>
      <c r="P318" s="33">
        <v>2.8442368055555605</v>
      </c>
      <c r="Q318" s="34">
        <v>2.6240000000000001</v>
      </c>
      <c r="R318" s="32">
        <v>2.9430000000000001</v>
      </c>
      <c r="S318" s="33">
        <v>8.5809999999999995</v>
      </c>
      <c r="T318" s="33">
        <v>5.4087291666666495</v>
      </c>
      <c r="U318" s="34">
        <v>5.2439999999999998</v>
      </c>
      <c r="V318" s="32">
        <v>4.8310000000000004</v>
      </c>
      <c r="W318" s="33">
        <v>11.334</v>
      </c>
      <c r="X318" s="33">
        <v>8.2241284722221923</v>
      </c>
      <c r="Y318" s="34">
        <v>8.1820000000000004</v>
      </c>
      <c r="Z318" s="32">
        <v>9.9649999999999999</v>
      </c>
      <c r="AA318" s="33">
        <v>15.569000000000001</v>
      </c>
      <c r="AB318" s="33">
        <v>12.894241263440849</v>
      </c>
      <c r="AC318" s="34">
        <v>12.882999999999999</v>
      </c>
      <c r="AD318" s="32">
        <v>10.161</v>
      </c>
      <c r="AE318" s="33">
        <v>14.996</v>
      </c>
      <c r="AF318" s="33">
        <v>12.599073252688136</v>
      </c>
      <c r="AG318" s="34">
        <v>12.593999999999999</v>
      </c>
      <c r="AH318" s="32">
        <v>8.1820000000000004</v>
      </c>
      <c r="AI318" s="33">
        <v>13.076000000000001</v>
      </c>
      <c r="AJ318" s="33">
        <v>10.272732638888808</v>
      </c>
      <c r="AK318" s="34">
        <v>10.356999999999999</v>
      </c>
      <c r="AL318" s="32">
        <v>2.73</v>
      </c>
      <c r="AM318" s="33">
        <v>10.846</v>
      </c>
      <c r="AN318" s="33">
        <v>6.0880161290322583</v>
      </c>
      <c r="AO318" s="34">
        <v>6.1660000000000004</v>
      </c>
      <c r="AP318" s="35"/>
      <c r="AQ318" s="36"/>
      <c r="AR318" s="36"/>
      <c r="AS318" s="37"/>
      <c r="AT318" s="35">
        <v>0.23200000000000001</v>
      </c>
      <c r="AU318" s="36">
        <v>2.0880000000000001</v>
      </c>
      <c r="AV318" s="36">
        <v>0.93650378787878286</v>
      </c>
      <c r="AW318" s="37">
        <v>0.78400000000000003</v>
      </c>
    </row>
    <row r="319" spans="1:49" x14ac:dyDescent="0.25">
      <c r="A319" s="31">
        <v>2013</v>
      </c>
      <c r="B319" s="32">
        <v>0.23200000000000001</v>
      </c>
      <c r="C319" s="33">
        <v>2.3029999999999999</v>
      </c>
      <c r="D319" s="33">
        <v>1.0742560483870958</v>
      </c>
      <c r="E319" s="34">
        <v>1.0029999999999999</v>
      </c>
      <c r="F319" s="32">
        <v>0.121</v>
      </c>
      <c r="G319" s="33">
        <v>2.3029999999999999</v>
      </c>
      <c r="H319" s="33">
        <v>0.69382440476189555</v>
      </c>
      <c r="I319" s="34">
        <v>0.56299999999999994</v>
      </c>
      <c r="J319" s="32">
        <v>0.121</v>
      </c>
      <c r="K319" s="33">
        <v>5.0369999999999999</v>
      </c>
      <c r="L319" s="33">
        <v>1.2815927419354847</v>
      </c>
      <c r="M319" s="34">
        <v>1.1120000000000001</v>
      </c>
      <c r="N319" s="32">
        <v>1.6559999999999999</v>
      </c>
      <c r="O319" s="33">
        <v>9.2750000000000004</v>
      </c>
      <c r="P319" s="33">
        <v>4.5722152777777705</v>
      </c>
      <c r="Q319" s="34">
        <v>4.5190000000000001</v>
      </c>
      <c r="R319" s="32">
        <v>3.5779999999999998</v>
      </c>
      <c r="S319" s="33">
        <v>9.7680000000000007</v>
      </c>
      <c r="T319" s="33">
        <v>6.9806848118279525</v>
      </c>
      <c r="U319" s="34">
        <v>7.0789999999999997</v>
      </c>
      <c r="V319" s="32">
        <v>7.5819999999999999</v>
      </c>
      <c r="W319" s="33">
        <v>16.998999999999999</v>
      </c>
      <c r="X319" s="33">
        <v>11.144109798471112</v>
      </c>
      <c r="Y319" s="34">
        <v>10.846</v>
      </c>
      <c r="Z319" s="32">
        <v>12.401</v>
      </c>
      <c r="AA319" s="33">
        <v>19.187000000000001</v>
      </c>
      <c r="AB319" s="33">
        <v>15.713623655913935</v>
      </c>
      <c r="AC319" s="34">
        <v>15.569000000000001</v>
      </c>
      <c r="AD319" s="32">
        <v>11.916</v>
      </c>
      <c r="AE319" s="33">
        <v>18.616</v>
      </c>
      <c r="AF319" s="33">
        <v>15.10560954301071</v>
      </c>
      <c r="AG319" s="34">
        <v>15.090999999999999</v>
      </c>
      <c r="AH319" s="32">
        <v>6.6740000000000004</v>
      </c>
      <c r="AI319" s="33">
        <v>17.379000000000001</v>
      </c>
      <c r="AJ319" s="33">
        <v>12.253659722222173</v>
      </c>
      <c r="AK319" s="34">
        <v>12.787000000000001</v>
      </c>
      <c r="AL319" s="32">
        <v>2.0880000000000001</v>
      </c>
      <c r="AM319" s="33">
        <v>10.161</v>
      </c>
      <c r="AN319" s="33">
        <v>5.2404657258064198</v>
      </c>
      <c r="AO319" s="34">
        <v>5.141</v>
      </c>
      <c r="AP319" s="35">
        <v>0.23200000000000001</v>
      </c>
      <c r="AQ319" s="36">
        <v>4.8310000000000004</v>
      </c>
      <c r="AR319" s="36">
        <v>2.1558390151515181</v>
      </c>
      <c r="AS319" s="37">
        <v>2.0880000000000001</v>
      </c>
      <c r="AT319" s="32">
        <v>0.121</v>
      </c>
      <c r="AU319" s="33">
        <v>2.73</v>
      </c>
      <c r="AV319" s="33">
        <v>1.1117856182795773</v>
      </c>
      <c r="AW319" s="34">
        <v>1.1120000000000001</v>
      </c>
    </row>
    <row r="320" spans="1:49" x14ac:dyDescent="0.25">
      <c r="A320" s="31">
        <v>2014</v>
      </c>
      <c r="B320" s="32">
        <v>0.121</v>
      </c>
      <c r="C320" s="33">
        <v>1.98</v>
      </c>
      <c r="D320" s="33">
        <v>0.7872076612903165</v>
      </c>
      <c r="E320" s="34">
        <v>0.78400000000000003</v>
      </c>
      <c r="F320" s="32">
        <v>0.121</v>
      </c>
      <c r="G320" s="33">
        <v>2.6240000000000001</v>
      </c>
      <c r="H320" s="33">
        <v>0.99258407738095078</v>
      </c>
      <c r="I320" s="34">
        <v>1.0029999999999999</v>
      </c>
      <c r="J320" s="32">
        <v>0.23200000000000001</v>
      </c>
      <c r="K320" s="33">
        <v>3.6829999999999998</v>
      </c>
      <c r="L320" s="33">
        <v>1.6181633064516143</v>
      </c>
      <c r="M320" s="34">
        <v>1.548</v>
      </c>
      <c r="N320" s="32">
        <v>0.45300000000000001</v>
      </c>
      <c r="O320" s="33">
        <v>8.1820000000000004</v>
      </c>
      <c r="P320" s="33">
        <v>2.72473472222222</v>
      </c>
      <c r="Q320" s="34">
        <v>2.3029999999999999</v>
      </c>
      <c r="R320" s="32">
        <v>1.764</v>
      </c>
      <c r="S320" s="33">
        <v>8.1820000000000004</v>
      </c>
      <c r="T320" s="33">
        <v>4.7395866935483779</v>
      </c>
      <c r="U320" s="34">
        <v>4.6230000000000002</v>
      </c>
      <c r="V320" s="32">
        <v>4.8310000000000004</v>
      </c>
      <c r="W320" s="33">
        <v>12.69</v>
      </c>
      <c r="X320" s="33">
        <v>7.4456819444444502</v>
      </c>
      <c r="Y320" s="34">
        <v>7.28</v>
      </c>
      <c r="Z320" s="32">
        <v>6.8769999999999998</v>
      </c>
      <c r="AA320" s="33">
        <v>16.332000000000001</v>
      </c>
      <c r="AB320" s="33">
        <v>11.578194220430063</v>
      </c>
      <c r="AC320" s="34">
        <v>11.236000000000001</v>
      </c>
      <c r="AD320" s="32">
        <v>8.1820000000000004</v>
      </c>
      <c r="AE320" s="33">
        <v>16.808</v>
      </c>
      <c r="AF320" s="33">
        <v>12.000053763440807</v>
      </c>
      <c r="AG320" s="34">
        <v>11.625</v>
      </c>
      <c r="AH320" s="32">
        <v>5.0369999999999999</v>
      </c>
      <c r="AI320" s="33">
        <v>14.23</v>
      </c>
      <c r="AJ320" s="33">
        <v>10.064985416666634</v>
      </c>
      <c r="AK320" s="34">
        <v>10.161</v>
      </c>
      <c r="AL320" s="32">
        <v>2.8370000000000002</v>
      </c>
      <c r="AM320" s="33">
        <v>11.334</v>
      </c>
      <c r="AN320" s="33">
        <v>6.5965416666666767</v>
      </c>
      <c r="AO320" s="34">
        <v>6.37</v>
      </c>
      <c r="AP320" s="35">
        <v>2.1949999999999998</v>
      </c>
      <c r="AQ320" s="36">
        <v>5.9619999999999997</v>
      </c>
      <c r="AR320" s="36">
        <v>3.951141666666663</v>
      </c>
      <c r="AS320" s="37">
        <v>3.8929999999999998</v>
      </c>
      <c r="AT320" s="32"/>
      <c r="AU320" s="33"/>
      <c r="AV320" s="33"/>
      <c r="AW320" s="34"/>
    </row>
    <row r="321" spans="1:49" x14ac:dyDescent="0.25">
      <c r="A321" s="31">
        <v>2015</v>
      </c>
      <c r="B321" s="32"/>
      <c r="C321" s="33"/>
      <c r="D321" s="33"/>
      <c r="E321" s="34"/>
      <c r="F321" s="32"/>
      <c r="G321" s="33"/>
      <c r="H321" s="33"/>
      <c r="I321" s="34"/>
      <c r="J321" s="32"/>
      <c r="K321" s="33"/>
      <c r="L321" s="33"/>
      <c r="M321" s="34"/>
      <c r="N321" s="32">
        <v>0.89300000000000002</v>
      </c>
      <c r="O321" s="33">
        <v>9.8659999999999997</v>
      </c>
      <c r="P321" s="33">
        <v>4.1634770833333281</v>
      </c>
      <c r="Q321" s="34">
        <v>3.7879999999999998</v>
      </c>
      <c r="R321" s="32">
        <v>3.2610000000000001</v>
      </c>
      <c r="S321" s="33">
        <v>9.3729999999999993</v>
      </c>
      <c r="T321" s="33">
        <v>6.41632930107526</v>
      </c>
      <c r="U321" s="34">
        <v>6.37</v>
      </c>
      <c r="V321" s="32">
        <v>6.6740000000000004</v>
      </c>
      <c r="W321" s="33">
        <v>16.902999999999999</v>
      </c>
      <c r="X321" s="33">
        <v>10.007610416666635</v>
      </c>
      <c r="Y321" s="34">
        <v>9.3729999999999993</v>
      </c>
      <c r="Z321" s="32">
        <v>8.8789999999999996</v>
      </c>
      <c r="AA321" s="33">
        <v>17.95</v>
      </c>
      <c r="AB321" s="33">
        <v>12.8321142473118</v>
      </c>
      <c r="AC321" s="34">
        <v>12.497</v>
      </c>
      <c r="AD321" s="32">
        <v>8.68</v>
      </c>
      <c r="AE321" s="33">
        <v>16.902999999999999</v>
      </c>
      <c r="AF321" s="33">
        <v>11.843790972222186</v>
      </c>
      <c r="AG321" s="34">
        <v>11.722</v>
      </c>
      <c r="AH321" s="32">
        <v>6.0640000000000001</v>
      </c>
      <c r="AI321" s="33">
        <v>15.186999999999999</v>
      </c>
      <c r="AJ321" s="33">
        <v>9.8959118055555422</v>
      </c>
      <c r="AK321" s="34">
        <v>9.8659999999999997</v>
      </c>
      <c r="AL321" s="32">
        <v>2.9430000000000001</v>
      </c>
      <c r="AM321" s="33">
        <v>12.013</v>
      </c>
      <c r="AN321" s="33">
        <v>7.2265403225806981</v>
      </c>
      <c r="AO321" s="34">
        <v>7.1790000000000003</v>
      </c>
      <c r="AP321" s="32"/>
      <c r="AQ321" s="33"/>
      <c r="AR321" s="33"/>
      <c r="AS321" s="34"/>
      <c r="AT321" s="35">
        <v>0.121</v>
      </c>
      <c r="AU321" s="36">
        <v>2.1949999999999998</v>
      </c>
      <c r="AV321" s="36">
        <v>1.0686261574074061</v>
      </c>
      <c r="AW321" s="37">
        <v>1.0029999999999999</v>
      </c>
    </row>
    <row r="322" spans="1:49" x14ac:dyDescent="0.25">
      <c r="A322" s="31">
        <v>2016</v>
      </c>
      <c r="B322" s="32"/>
      <c r="C322" s="33"/>
      <c r="D322" s="33"/>
      <c r="E322" s="34"/>
      <c r="F322" s="32"/>
      <c r="G322" s="33"/>
      <c r="H322" s="33"/>
      <c r="I322" s="34"/>
      <c r="J322" s="32"/>
      <c r="K322" s="33"/>
      <c r="L322" s="33"/>
      <c r="M322" s="34"/>
      <c r="N322" s="35">
        <v>2.73</v>
      </c>
      <c r="O322" s="36">
        <v>7.6820000000000004</v>
      </c>
      <c r="P322" s="36">
        <v>4.3838666666666608</v>
      </c>
      <c r="Q322" s="37">
        <v>4.1545000000000005</v>
      </c>
      <c r="R322" s="32">
        <v>2.9430000000000001</v>
      </c>
      <c r="S322" s="33">
        <v>10.161</v>
      </c>
      <c r="T322" s="33">
        <v>6.0819274193548258</v>
      </c>
      <c r="U322" s="34">
        <v>5.86</v>
      </c>
      <c r="V322" s="35">
        <v>6.1660000000000004</v>
      </c>
      <c r="W322" s="36">
        <v>11.528</v>
      </c>
      <c r="X322" s="36">
        <v>8.6182656250000083</v>
      </c>
      <c r="Y322" s="37">
        <v>8.4809999999999999</v>
      </c>
      <c r="Z322" s="32"/>
      <c r="AA322" s="33"/>
      <c r="AB322" s="33"/>
      <c r="AC322" s="34"/>
      <c r="AD322" s="32"/>
      <c r="AE322" s="33"/>
      <c r="AF322" s="33"/>
      <c r="AG322" s="34"/>
      <c r="AH322" s="32"/>
      <c r="AI322" s="33"/>
      <c r="AJ322" s="33"/>
      <c r="AK322" s="34"/>
      <c r="AL322" s="32"/>
      <c r="AM322" s="33"/>
      <c r="AN322" s="33"/>
      <c r="AO322" s="34"/>
      <c r="AP322" s="32"/>
      <c r="AQ322" s="33"/>
      <c r="AR322" s="33"/>
      <c r="AS322" s="34"/>
      <c r="AT322" s="32"/>
      <c r="AU322" s="33"/>
      <c r="AV322" s="33"/>
      <c r="AW322" s="34"/>
    </row>
    <row r="323" spans="1:49" x14ac:dyDescent="0.25">
      <c r="A323" s="31">
        <v>2017</v>
      </c>
      <c r="B323" s="32"/>
      <c r="C323" s="33"/>
      <c r="D323" s="33"/>
      <c r="E323" s="34"/>
      <c r="F323" s="32"/>
      <c r="G323" s="33"/>
      <c r="H323" s="33"/>
      <c r="I323" s="34"/>
      <c r="J323" s="32"/>
      <c r="K323" s="33"/>
      <c r="L323" s="33"/>
      <c r="M323" s="34"/>
      <c r="N323" s="32">
        <v>1.1120000000000001</v>
      </c>
      <c r="O323" s="33">
        <v>7.9829999999999997</v>
      </c>
      <c r="P323" s="33">
        <v>3.4773715277777764</v>
      </c>
      <c r="Q323" s="34">
        <v>3.0489999999999999</v>
      </c>
      <c r="R323" s="32">
        <v>2.5169999999999999</v>
      </c>
      <c r="S323" s="33">
        <v>9.6690000000000005</v>
      </c>
      <c r="T323" s="33">
        <v>5.131045698924714</v>
      </c>
      <c r="U323" s="34">
        <v>4.6230000000000002</v>
      </c>
      <c r="V323" s="35"/>
      <c r="W323" s="36"/>
      <c r="X323" s="36"/>
      <c r="Y323" s="37"/>
      <c r="Z323" s="32"/>
      <c r="AA323" s="33"/>
      <c r="AB323" s="33"/>
      <c r="AC323" s="34"/>
      <c r="AD323" s="32">
        <v>7.6820000000000004</v>
      </c>
      <c r="AE323" s="33">
        <v>16.902999999999999</v>
      </c>
      <c r="AF323" s="33">
        <v>11.732520161290301</v>
      </c>
      <c r="AG323" s="34">
        <v>11.3825</v>
      </c>
      <c r="AH323" s="32">
        <v>4.6230000000000002</v>
      </c>
      <c r="AI323" s="33">
        <v>16.045999999999999</v>
      </c>
      <c r="AJ323" s="33">
        <v>9.4903534722222034</v>
      </c>
      <c r="AK323" s="34">
        <v>9.077</v>
      </c>
      <c r="AL323" s="32"/>
      <c r="AM323" s="33"/>
      <c r="AN323" s="33"/>
      <c r="AO323" s="34"/>
      <c r="AP323" s="32"/>
      <c r="AQ323" s="33"/>
      <c r="AR323" s="33"/>
      <c r="AS323" s="34"/>
      <c r="AT323" s="32"/>
      <c r="AU323" s="33"/>
      <c r="AV323" s="33"/>
      <c r="AW323" s="34"/>
    </row>
    <row r="324" spans="1:49" x14ac:dyDescent="0.25">
      <c r="A324" s="31">
        <v>2018</v>
      </c>
      <c r="B324" s="32"/>
      <c r="C324" s="33"/>
      <c r="D324" s="33"/>
      <c r="E324" s="34"/>
      <c r="F324" s="32"/>
      <c r="G324" s="33"/>
      <c r="H324" s="33"/>
      <c r="I324" s="34"/>
      <c r="J324" s="32"/>
      <c r="K324" s="33"/>
      <c r="L324" s="33"/>
      <c r="M324" s="34"/>
      <c r="N324" s="32">
        <v>0.23200000000000001</v>
      </c>
      <c r="O324" s="33">
        <v>7.1790000000000003</v>
      </c>
      <c r="P324" s="33">
        <v>3.0739395833333316</v>
      </c>
      <c r="Q324" s="34">
        <v>2.73</v>
      </c>
      <c r="R324" s="32">
        <v>2.73</v>
      </c>
      <c r="S324" s="33">
        <v>8.9779999999999998</v>
      </c>
      <c r="T324" s="33">
        <v>5.5702197580644981</v>
      </c>
      <c r="U324" s="34">
        <v>5.6550000000000002</v>
      </c>
      <c r="V324" s="35">
        <v>5.141</v>
      </c>
      <c r="W324" s="36">
        <v>9.8659999999999997</v>
      </c>
      <c r="X324" s="36">
        <v>7.9936365740740811</v>
      </c>
      <c r="Y324" s="37">
        <v>8.0820000000000007</v>
      </c>
      <c r="Z324" s="35">
        <v>8.7789999999999999</v>
      </c>
      <c r="AA324" s="36">
        <v>16.523</v>
      </c>
      <c r="AB324" s="36">
        <v>12.7487564102564</v>
      </c>
      <c r="AC324" s="37">
        <v>12.835000000000001</v>
      </c>
      <c r="AD324" s="32">
        <v>7.28</v>
      </c>
      <c r="AE324" s="33">
        <v>16.427</v>
      </c>
      <c r="AF324" s="33">
        <v>11.976705645161266</v>
      </c>
      <c r="AG324" s="34">
        <v>11.916</v>
      </c>
      <c r="AH324" s="35">
        <v>4.1020000000000003</v>
      </c>
      <c r="AI324" s="36">
        <v>14.709</v>
      </c>
      <c r="AJ324" s="36">
        <v>9.2669099702380748</v>
      </c>
      <c r="AK324" s="37">
        <v>9.2750000000000004</v>
      </c>
      <c r="AL324" s="32"/>
      <c r="AM324" s="33"/>
      <c r="AN324" s="33"/>
      <c r="AO324" s="34"/>
      <c r="AP324" s="32"/>
      <c r="AQ324" s="33"/>
      <c r="AR324" s="33"/>
      <c r="AS324" s="34"/>
      <c r="AT324" s="32"/>
      <c r="AU324" s="33"/>
      <c r="AV324" s="33"/>
      <c r="AW324" s="34"/>
    </row>
    <row r="325" spans="1:49" x14ac:dyDescent="0.25">
      <c r="A325" s="31">
        <v>2019</v>
      </c>
      <c r="B325" s="32"/>
      <c r="C325" s="33"/>
      <c r="D325" s="33"/>
      <c r="E325" s="34"/>
      <c r="F325" s="32"/>
      <c r="G325" s="33"/>
      <c r="H325" s="33"/>
      <c r="I325" s="34"/>
      <c r="J325" s="32"/>
      <c r="K325" s="33"/>
      <c r="L325" s="33"/>
      <c r="M325" s="34"/>
      <c r="N325" s="35">
        <v>-0.88700000000000001</v>
      </c>
      <c r="O325" s="36">
        <v>7.28</v>
      </c>
      <c r="P325" s="36">
        <v>3.1500689102564166</v>
      </c>
      <c r="Q325" s="37">
        <v>2.6240000000000001</v>
      </c>
      <c r="R325" s="35">
        <v>2.41</v>
      </c>
      <c r="S325" s="36">
        <v>9.077</v>
      </c>
      <c r="T325" s="36">
        <v>5.309499228395044</v>
      </c>
      <c r="U325" s="37">
        <v>5.141</v>
      </c>
      <c r="V325" s="35">
        <v>3.9980000000000002</v>
      </c>
      <c r="W325" s="36">
        <v>12.013</v>
      </c>
      <c r="X325" s="36">
        <v>7.7463717105263274</v>
      </c>
      <c r="Y325" s="37">
        <v>7.782</v>
      </c>
      <c r="Z325" s="35"/>
      <c r="AA325" s="36"/>
      <c r="AB325" s="36"/>
      <c r="AC325" s="37"/>
      <c r="AD325" s="32"/>
      <c r="AE325" s="33"/>
      <c r="AF325" s="33"/>
      <c r="AG325" s="34"/>
      <c r="AH325" s="35"/>
      <c r="AI325" s="36"/>
      <c r="AJ325" s="36"/>
      <c r="AK325" s="37"/>
      <c r="AL325" s="32"/>
      <c r="AM325" s="33"/>
      <c r="AN325" s="33"/>
      <c r="AO325" s="34"/>
      <c r="AP325" s="32"/>
      <c r="AQ325" s="33"/>
      <c r="AR325" s="33"/>
      <c r="AS325" s="34"/>
      <c r="AT325" s="32"/>
      <c r="AU325" s="33"/>
      <c r="AV325" s="33"/>
      <c r="AW325" s="34"/>
    </row>
    <row r="326" spans="1:49" x14ac:dyDescent="0.25">
      <c r="A326" s="31">
        <v>2021</v>
      </c>
      <c r="B326" s="32"/>
      <c r="C326" s="33"/>
      <c r="D326" s="33"/>
      <c r="E326" s="34"/>
      <c r="F326" s="32"/>
      <c r="G326" s="33"/>
      <c r="H326" s="33"/>
      <c r="I326" s="34"/>
      <c r="J326" s="32"/>
      <c r="K326" s="33"/>
      <c r="L326" s="33"/>
      <c r="M326" s="34"/>
      <c r="N326" s="35">
        <v>0.67400000000000004</v>
      </c>
      <c r="O326" s="36">
        <v>8.68</v>
      </c>
      <c r="P326" s="36">
        <v>3.5540394345238182</v>
      </c>
      <c r="Q326" s="37">
        <v>3.472</v>
      </c>
      <c r="R326" s="32">
        <v>3.367</v>
      </c>
      <c r="S326" s="33">
        <v>9.2750000000000004</v>
      </c>
      <c r="T326" s="33">
        <v>6.23709946236559</v>
      </c>
      <c r="U326" s="34">
        <v>6.1660000000000004</v>
      </c>
      <c r="V326" s="32">
        <v>6.8769999999999998</v>
      </c>
      <c r="W326" s="33">
        <v>22.332999999999998</v>
      </c>
      <c r="X326" s="33">
        <v>11.44531805555555</v>
      </c>
      <c r="Y326" s="34">
        <v>10.356999999999999</v>
      </c>
      <c r="Z326" s="32">
        <v>9.3729999999999993</v>
      </c>
      <c r="AA326" s="33">
        <v>21.472999999999999</v>
      </c>
      <c r="AB326" s="33">
        <v>14.583471774193523</v>
      </c>
      <c r="AC326" s="34">
        <v>14.324999999999999</v>
      </c>
      <c r="AD326" s="32">
        <v>7.0789999999999997</v>
      </c>
      <c r="AE326" s="33">
        <v>20.71</v>
      </c>
      <c r="AF326" s="33">
        <v>12.926821908602127</v>
      </c>
      <c r="AG326" s="34">
        <v>12.98</v>
      </c>
      <c r="AH326" s="32">
        <v>2.6240000000000001</v>
      </c>
      <c r="AI326" s="33">
        <v>14.324999999999999</v>
      </c>
      <c r="AJ326" s="33">
        <v>8.4234951388888799</v>
      </c>
      <c r="AK326" s="34">
        <v>8.3819999999999997</v>
      </c>
      <c r="AL326" s="32">
        <v>2.1949999999999998</v>
      </c>
      <c r="AM326" s="33">
        <v>8.7789999999999999</v>
      </c>
      <c r="AN326" s="33">
        <v>5.0392244623655689</v>
      </c>
      <c r="AO326" s="34">
        <v>4.8310000000000004</v>
      </c>
      <c r="AP326" s="32"/>
      <c r="AQ326" s="33"/>
      <c r="AR326" s="33"/>
      <c r="AS326" s="34"/>
      <c r="AT326" s="32"/>
      <c r="AU326" s="33"/>
      <c r="AV326" s="33"/>
      <c r="AW326" s="34"/>
    </row>
    <row r="327" spans="1:49" x14ac:dyDescent="0.25">
      <c r="A327" s="115" t="s">
        <v>760</v>
      </c>
      <c r="B327" s="29"/>
      <c r="C327" s="29"/>
      <c r="D327" s="29"/>
      <c r="E327" s="29"/>
      <c r="F327" s="29"/>
      <c r="G327" s="29"/>
      <c r="H327" s="29"/>
      <c r="I327" s="29"/>
      <c r="J327" s="38"/>
      <c r="K327" s="38"/>
      <c r="L327" s="38"/>
      <c r="M327" s="38"/>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38"/>
      <c r="AQ327" s="38"/>
      <c r="AR327" s="38"/>
      <c r="AS327" s="38"/>
      <c r="AT327" s="29"/>
      <c r="AU327" s="29"/>
      <c r="AV327" s="29"/>
      <c r="AW327" s="30"/>
    </row>
    <row r="328" spans="1:49" x14ac:dyDescent="0.25">
      <c r="A328" s="137">
        <v>2012</v>
      </c>
      <c r="B328" s="35">
        <v>0.23200000000000001</v>
      </c>
      <c r="C328" s="36">
        <v>0.45300000000000001</v>
      </c>
      <c r="D328" s="36">
        <v>0.32529583333333434</v>
      </c>
      <c r="E328" s="37">
        <v>0.34300000000000003</v>
      </c>
      <c r="F328" s="32">
        <v>0.121</v>
      </c>
      <c r="G328" s="33">
        <v>0.56299999999999994</v>
      </c>
      <c r="H328" s="33">
        <v>0.31020833333334047</v>
      </c>
      <c r="I328" s="34">
        <v>0.34300000000000003</v>
      </c>
      <c r="J328" s="35">
        <v>0.121</v>
      </c>
      <c r="K328" s="36">
        <v>3.8929999999999998</v>
      </c>
      <c r="L328" s="36">
        <v>0.56484879032257818</v>
      </c>
      <c r="M328" s="37">
        <v>0.23200000000000001</v>
      </c>
      <c r="N328" s="32">
        <v>0.121</v>
      </c>
      <c r="O328" s="33">
        <v>7.8819999999999997</v>
      </c>
      <c r="P328" s="33">
        <v>2.8465611111111135</v>
      </c>
      <c r="Q328" s="34">
        <v>2.5169999999999999</v>
      </c>
      <c r="R328" s="32">
        <v>1.6559999999999999</v>
      </c>
      <c r="S328" s="33">
        <v>10.063000000000001</v>
      </c>
      <c r="T328" s="33">
        <v>4.82845161290322</v>
      </c>
      <c r="U328" s="34">
        <v>4.415</v>
      </c>
      <c r="V328" s="32">
        <v>2.1949999999999998</v>
      </c>
      <c r="W328" s="33">
        <v>14.420999999999999</v>
      </c>
      <c r="X328" s="33">
        <v>7.0229284722222065</v>
      </c>
      <c r="Y328" s="34">
        <v>6.4710000000000001</v>
      </c>
      <c r="Z328" s="131"/>
      <c r="AA328" s="132"/>
      <c r="AB328" s="132"/>
      <c r="AC328" s="133"/>
      <c r="AD328" s="131"/>
      <c r="AE328" s="132"/>
      <c r="AF328" s="132"/>
      <c r="AG328" s="133"/>
      <c r="AH328" s="131"/>
      <c r="AI328" s="132"/>
      <c r="AJ328" s="132"/>
      <c r="AK328" s="133"/>
      <c r="AL328" s="134"/>
      <c r="AM328" s="135"/>
      <c r="AN328" s="135"/>
      <c r="AO328" s="136"/>
      <c r="AP328" s="131"/>
      <c r="AQ328" s="132"/>
      <c r="AR328" s="132"/>
      <c r="AS328" s="133"/>
      <c r="AT328" s="131"/>
      <c r="AU328" s="132"/>
      <c r="AV328" s="132"/>
      <c r="AW328" s="133"/>
    </row>
    <row r="329" spans="1:49" x14ac:dyDescent="0.25">
      <c r="A329" s="31">
        <v>2013</v>
      </c>
      <c r="B329" s="50">
        <v>-0.77400000000000002</v>
      </c>
      <c r="C329" s="33">
        <v>5.0369999999999999</v>
      </c>
      <c r="D329" s="33">
        <v>1.6138165322580649</v>
      </c>
      <c r="E329" s="34">
        <v>1.4390000000000001</v>
      </c>
      <c r="F329" s="32">
        <v>1.548</v>
      </c>
      <c r="G329" s="33">
        <v>5.3470000000000004</v>
      </c>
      <c r="H329" s="33">
        <v>3.7329404761904796</v>
      </c>
      <c r="I329" s="34">
        <v>3.7879999999999998</v>
      </c>
      <c r="J329" s="32">
        <v>0.23200000000000001</v>
      </c>
      <c r="K329" s="33">
        <v>7.6820000000000004</v>
      </c>
      <c r="L329" s="33">
        <v>4.4739946236558987</v>
      </c>
      <c r="M329" s="34">
        <v>4.5190000000000001</v>
      </c>
      <c r="N329" s="32">
        <v>0.01</v>
      </c>
      <c r="O329" s="33">
        <v>9.8659999999999997</v>
      </c>
      <c r="P329" s="33">
        <v>3.1021118055555599</v>
      </c>
      <c r="Q329" s="34">
        <v>2.73</v>
      </c>
      <c r="R329" s="32">
        <v>0.01</v>
      </c>
      <c r="S329" s="33">
        <v>11.334</v>
      </c>
      <c r="T329" s="33">
        <v>5.3172936827956931</v>
      </c>
      <c r="U329" s="34">
        <v>5.141</v>
      </c>
      <c r="V329" s="32">
        <v>3.367</v>
      </c>
      <c r="W329" s="33">
        <v>18.710999999999999</v>
      </c>
      <c r="X329" s="33">
        <v>9.2746638888888544</v>
      </c>
      <c r="Y329" s="34">
        <v>8.8789999999999996</v>
      </c>
      <c r="Z329" s="32">
        <v>7.9829999999999997</v>
      </c>
      <c r="AA329" s="33">
        <v>19.948</v>
      </c>
      <c r="AB329" s="33">
        <v>13.492627688172028</v>
      </c>
      <c r="AC329" s="34">
        <v>13.317</v>
      </c>
      <c r="AD329" s="32">
        <v>7.782</v>
      </c>
      <c r="AE329" s="33">
        <v>19.376999999999999</v>
      </c>
      <c r="AF329" s="33">
        <v>12.709098118279552</v>
      </c>
      <c r="AG329" s="34">
        <v>12.497</v>
      </c>
      <c r="AH329" s="32">
        <v>4.1020000000000003</v>
      </c>
      <c r="AI329" s="33">
        <v>18.521000000000001</v>
      </c>
      <c r="AJ329" s="33">
        <v>9.9564881944444217</v>
      </c>
      <c r="AK329" s="34">
        <v>9.9649999999999999</v>
      </c>
      <c r="AL329" s="32">
        <v>0.01</v>
      </c>
      <c r="AM329" s="33">
        <v>7.9829999999999997</v>
      </c>
      <c r="AN329" s="33">
        <v>3.3360067204301047</v>
      </c>
      <c r="AO329" s="34">
        <v>3.2610000000000001</v>
      </c>
      <c r="AP329" s="35">
        <v>0.01</v>
      </c>
      <c r="AQ329" s="36">
        <v>4.7270000000000003</v>
      </c>
      <c r="AR329" s="36">
        <v>0.92217559523808867</v>
      </c>
      <c r="AS329" s="37">
        <v>0.45300000000000001</v>
      </c>
      <c r="AT329" s="32"/>
      <c r="AU329" s="33"/>
      <c r="AV329" s="33"/>
      <c r="AW329" s="34"/>
    </row>
    <row r="330" spans="1:49" x14ac:dyDescent="0.25">
      <c r="A330" s="31">
        <v>2014</v>
      </c>
      <c r="B330" s="32"/>
      <c r="C330" s="33"/>
      <c r="D330" s="33"/>
      <c r="E330" s="34"/>
      <c r="F330" s="32"/>
      <c r="G330" s="33"/>
      <c r="H330" s="33"/>
      <c r="I330" s="34"/>
      <c r="J330" s="32"/>
      <c r="K330" s="33"/>
      <c r="L330" s="33"/>
      <c r="M330" s="34"/>
      <c r="N330" s="32"/>
      <c r="O330" s="33"/>
      <c r="P330" s="33"/>
      <c r="Q330" s="34"/>
      <c r="R330" s="32"/>
      <c r="S330" s="33"/>
      <c r="T330" s="33"/>
      <c r="U330" s="34"/>
      <c r="V330" s="35">
        <v>5.024</v>
      </c>
      <c r="W330" s="36">
        <v>13.714</v>
      </c>
      <c r="X330" s="36">
        <v>8.6401240530303109</v>
      </c>
      <c r="Y330" s="37">
        <v>8.2200000000000006</v>
      </c>
      <c r="Z330" s="32">
        <v>5.7960000000000003</v>
      </c>
      <c r="AA330" s="33">
        <v>18.247</v>
      </c>
      <c r="AB330" s="33">
        <v>12.288580981182758</v>
      </c>
      <c r="AC330" s="34">
        <v>12.218999999999999</v>
      </c>
      <c r="AD330" s="32">
        <v>7.1669999999999998</v>
      </c>
      <c r="AE330" s="33">
        <v>18.033000000000001</v>
      </c>
      <c r="AF330" s="33">
        <v>11.890155913978452</v>
      </c>
      <c r="AG330" s="34">
        <v>11.662000000000001</v>
      </c>
      <c r="AH330" s="32">
        <v>3.512</v>
      </c>
      <c r="AI330" s="33">
        <v>14.625</v>
      </c>
      <c r="AJ330" s="33">
        <v>9.4436364583333123</v>
      </c>
      <c r="AK330" s="34">
        <v>9.4849999999999994</v>
      </c>
      <c r="AL330" s="32"/>
      <c r="AM330" s="33"/>
      <c r="AN330" s="33"/>
      <c r="AO330" s="34"/>
      <c r="AP330" s="35"/>
      <c r="AQ330" s="36"/>
      <c r="AR330" s="36"/>
      <c r="AS330" s="37"/>
      <c r="AT330" s="32"/>
      <c r="AU330" s="33"/>
      <c r="AV330" s="33"/>
      <c r="AW330" s="34"/>
    </row>
    <row r="331" spans="1:49" x14ac:dyDescent="0.25">
      <c r="A331" s="31">
        <v>2015</v>
      </c>
      <c r="B331" s="32"/>
      <c r="C331" s="33"/>
      <c r="D331" s="33"/>
      <c r="E331" s="34"/>
      <c r="F331" s="32"/>
      <c r="G331" s="33"/>
      <c r="H331" s="33"/>
      <c r="I331" s="34"/>
      <c r="J331" s="32"/>
      <c r="K331" s="33"/>
      <c r="L331" s="33"/>
      <c r="M331" s="34"/>
      <c r="N331" s="32">
        <v>0.121</v>
      </c>
      <c r="O331" s="33">
        <v>10.747999999999999</v>
      </c>
      <c r="P331" s="33">
        <v>4.0187198275862031</v>
      </c>
      <c r="Q331" s="34">
        <v>3.5779999999999998</v>
      </c>
      <c r="R331" s="32">
        <v>2.3029999999999999</v>
      </c>
      <c r="S331" s="33">
        <v>11.916</v>
      </c>
      <c r="T331" s="33">
        <v>6.1276727150537491</v>
      </c>
      <c r="U331" s="34">
        <v>5.86</v>
      </c>
      <c r="V331" s="32">
        <v>4.415</v>
      </c>
      <c r="W331" s="33">
        <v>19.091999999999999</v>
      </c>
      <c r="X331" s="33">
        <v>10.442545138888866</v>
      </c>
      <c r="Y331" s="34">
        <v>9.9649999999999999</v>
      </c>
      <c r="Z331" s="32">
        <v>7.6820000000000004</v>
      </c>
      <c r="AA331" s="33">
        <v>19.472000000000001</v>
      </c>
      <c r="AB331" s="33">
        <v>12.852768817204266</v>
      </c>
      <c r="AC331" s="34">
        <v>12.69</v>
      </c>
      <c r="AD331" s="32">
        <v>7.28</v>
      </c>
      <c r="AE331" s="33">
        <v>18.045000000000002</v>
      </c>
      <c r="AF331" s="33">
        <v>11.255913888888855</v>
      </c>
      <c r="AG331" s="34">
        <v>11.041</v>
      </c>
      <c r="AH331" s="32">
        <v>3.6829999999999998</v>
      </c>
      <c r="AI331" s="33">
        <v>15.090999999999999</v>
      </c>
      <c r="AJ331" s="33">
        <v>8.9310194444444413</v>
      </c>
      <c r="AK331" s="34">
        <v>8.8789999999999996</v>
      </c>
      <c r="AL331" s="107"/>
      <c r="AM331" s="33">
        <v>11.819000000000001</v>
      </c>
      <c r="AN331" s="33">
        <v>5.076440188172012</v>
      </c>
      <c r="AO331" s="34">
        <v>5.0369999999999999</v>
      </c>
      <c r="AP331" s="32"/>
      <c r="AQ331" s="33"/>
      <c r="AR331" s="33"/>
      <c r="AS331" s="34"/>
      <c r="AT331" s="32"/>
      <c r="AU331" s="33"/>
      <c r="AV331" s="33"/>
      <c r="AW331" s="34"/>
    </row>
    <row r="332" spans="1:49" x14ac:dyDescent="0.25">
      <c r="A332" s="31">
        <v>2016</v>
      </c>
      <c r="B332" s="32"/>
      <c r="C332" s="33"/>
      <c r="D332" s="33"/>
      <c r="E332" s="34"/>
      <c r="F332" s="32"/>
      <c r="G332" s="33"/>
      <c r="H332" s="33"/>
      <c r="I332" s="34"/>
      <c r="J332" s="32"/>
      <c r="K332" s="33"/>
      <c r="L332" s="33"/>
      <c r="M332" s="34"/>
      <c r="N332" s="32">
        <v>0.56299999999999994</v>
      </c>
      <c r="O332" s="33">
        <v>8.68</v>
      </c>
      <c r="P332" s="33">
        <v>3.8832590277777776</v>
      </c>
      <c r="Q332" s="34">
        <v>3.5779999999999998</v>
      </c>
      <c r="R332" s="32">
        <v>2.0880000000000001</v>
      </c>
      <c r="S332" s="33">
        <v>11.722</v>
      </c>
      <c r="T332" s="33">
        <v>5.7752130376343942</v>
      </c>
      <c r="U332" s="34">
        <v>5.3470000000000004</v>
      </c>
      <c r="V332" s="32">
        <v>3.9980000000000002</v>
      </c>
      <c r="W332" s="33">
        <v>17.379000000000001</v>
      </c>
      <c r="X332" s="33">
        <v>9.2442965277777507</v>
      </c>
      <c r="Y332" s="34">
        <v>8.68</v>
      </c>
      <c r="Z332" s="32">
        <v>6.4710000000000001</v>
      </c>
      <c r="AA332" s="33">
        <v>19.187000000000001</v>
      </c>
      <c r="AB332" s="33">
        <v>12.38567809139783</v>
      </c>
      <c r="AC332" s="34">
        <v>12.207000000000001</v>
      </c>
      <c r="AD332" s="32">
        <v>7.1790000000000003</v>
      </c>
      <c r="AE332" s="33">
        <v>18.236000000000001</v>
      </c>
      <c r="AF332" s="33">
        <v>12.136932795698904</v>
      </c>
      <c r="AG332" s="34">
        <v>12.013</v>
      </c>
      <c r="AH332" s="32">
        <v>4.9340000000000002</v>
      </c>
      <c r="AI332" s="33">
        <v>15.76</v>
      </c>
      <c r="AJ332" s="33">
        <v>9.1310395833333118</v>
      </c>
      <c r="AK332" s="34">
        <v>8.8789999999999996</v>
      </c>
      <c r="AL332" s="50">
        <v>1.764</v>
      </c>
      <c r="AM332" s="44">
        <v>12.304</v>
      </c>
      <c r="AN332" s="44">
        <v>5.214564516128994</v>
      </c>
      <c r="AO332" s="52">
        <v>5.141</v>
      </c>
      <c r="AP332" s="32"/>
      <c r="AQ332" s="33"/>
      <c r="AR332" s="33"/>
      <c r="AS332" s="34"/>
      <c r="AT332" s="32"/>
      <c r="AU332" s="33"/>
      <c r="AV332" s="33"/>
      <c r="AW332" s="34"/>
    </row>
    <row r="333" spans="1:49" x14ac:dyDescent="0.25">
      <c r="A333" s="31">
        <v>2019</v>
      </c>
      <c r="B333" s="32"/>
      <c r="C333" s="33"/>
      <c r="D333" s="33"/>
      <c r="E333" s="34"/>
      <c r="F333" s="32"/>
      <c r="G333" s="33"/>
      <c r="H333" s="33"/>
      <c r="I333" s="34"/>
      <c r="J333" s="32"/>
      <c r="K333" s="33"/>
      <c r="L333" s="33"/>
      <c r="M333" s="34"/>
      <c r="N333" s="32"/>
      <c r="O333" s="33"/>
      <c r="P333" s="33"/>
      <c r="Q333" s="34"/>
      <c r="R333" s="35">
        <v>1.4390000000000001</v>
      </c>
      <c r="S333" s="36">
        <v>9.8659999999999997</v>
      </c>
      <c r="T333" s="36">
        <v>5.3085423850574545</v>
      </c>
      <c r="U333" s="37">
        <v>5.0369999999999999</v>
      </c>
      <c r="V333" s="32">
        <v>3.1549999999999998</v>
      </c>
      <c r="W333" s="33">
        <v>13.558</v>
      </c>
      <c r="X333" s="33">
        <v>7.4735347222222055</v>
      </c>
      <c r="Y333" s="34">
        <v>7.1790000000000003</v>
      </c>
      <c r="Z333" s="32">
        <v>6.37</v>
      </c>
      <c r="AA333" s="33">
        <v>18.331</v>
      </c>
      <c r="AB333" s="33">
        <v>11.75298588709672</v>
      </c>
      <c r="AC333" s="34">
        <v>11.528</v>
      </c>
      <c r="AD333" s="35">
        <v>7.9829999999999997</v>
      </c>
      <c r="AE333" s="36">
        <v>18.521000000000001</v>
      </c>
      <c r="AF333" s="36">
        <v>12.696653044871749</v>
      </c>
      <c r="AG333" s="37">
        <v>12.304</v>
      </c>
      <c r="AH333" s="32">
        <v>1.8720000000000001</v>
      </c>
      <c r="AI333" s="33">
        <v>17.189</v>
      </c>
      <c r="AJ333" s="33">
        <v>9.6718145833333065</v>
      </c>
      <c r="AK333" s="34">
        <v>9.3729999999999993</v>
      </c>
      <c r="AL333" s="50"/>
      <c r="AM333" s="44"/>
      <c r="AN333" s="44"/>
      <c r="AO333" s="52"/>
      <c r="AP333" s="32"/>
      <c r="AQ333" s="33"/>
      <c r="AR333" s="33"/>
      <c r="AS333" s="34"/>
      <c r="AT333" s="32"/>
      <c r="AU333" s="33"/>
      <c r="AV333" s="33"/>
      <c r="AW333" s="34"/>
    </row>
    <row r="334" spans="1:49" x14ac:dyDescent="0.25">
      <c r="A334" s="31">
        <v>2020</v>
      </c>
      <c r="B334" s="32"/>
      <c r="C334" s="33"/>
      <c r="D334" s="33"/>
      <c r="E334" s="34"/>
      <c r="F334" s="32"/>
      <c r="G334" s="33"/>
      <c r="H334" s="33"/>
      <c r="I334" s="34"/>
      <c r="J334" s="32"/>
      <c r="K334" s="33"/>
      <c r="L334" s="33"/>
      <c r="M334" s="34"/>
      <c r="N334" s="32"/>
      <c r="O334" s="33"/>
      <c r="P334" s="33"/>
      <c r="Q334" s="34"/>
      <c r="R334" s="32"/>
      <c r="S334" s="33"/>
      <c r="T334" s="33"/>
      <c r="U334" s="34"/>
      <c r="V334" s="32"/>
      <c r="W334" s="33"/>
      <c r="X334" s="33"/>
      <c r="Y334" s="34"/>
      <c r="Z334" s="32"/>
      <c r="AA334" s="33"/>
      <c r="AB334" s="33"/>
      <c r="AC334" s="34"/>
      <c r="AD334" s="32">
        <v>9.077</v>
      </c>
      <c r="AE334" s="33">
        <v>18.806000000000001</v>
      </c>
      <c r="AF334" s="33">
        <v>13.333275537634377</v>
      </c>
      <c r="AG334" s="34">
        <v>12.882999999999999</v>
      </c>
      <c r="AH334" s="35">
        <v>3.7879999999999998</v>
      </c>
      <c r="AI334" s="36">
        <v>16.998999999999999</v>
      </c>
      <c r="AJ334" s="36">
        <v>10.586117647058819</v>
      </c>
      <c r="AK334" s="37">
        <v>10.161</v>
      </c>
      <c r="AL334" s="50"/>
      <c r="AM334" s="44"/>
      <c r="AN334" s="44"/>
      <c r="AO334" s="52"/>
      <c r="AP334" s="32"/>
      <c r="AQ334" s="33"/>
      <c r="AR334" s="33"/>
      <c r="AS334" s="34"/>
      <c r="AT334" s="32"/>
      <c r="AU334" s="33"/>
      <c r="AV334" s="33"/>
      <c r="AW334" s="34"/>
    </row>
    <row r="335" spans="1:49" x14ac:dyDescent="0.25">
      <c r="A335" s="31">
        <v>2021</v>
      </c>
      <c r="B335" s="32"/>
      <c r="C335" s="33"/>
      <c r="D335" s="33"/>
      <c r="E335" s="34"/>
      <c r="F335" s="32"/>
      <c r="G335" s="33"/>
      <c r="H335" s="33"/>
      <c r="I335" s="34"/>
      <c r="J335" s="32"/>
      <c r="K335" s="33"/>
      <c r="L335" s="33"/>
      <c r="M335" s="34"/>
      <c r="N335" s="32"/>
      <c r="O335" s="33"/>
      <c r="P335" s="33"/>
      <c r="Q335" s="34"/>
      <c r="R335" s="32"/>
      <c r="S335" s="33"/>
      <c r="T335" s="33"/>
      <c r="U335" s="34"/>
      <c r="V335" s="32"/>
      <c r="W335" s="33"/>
      <c r="X335" s="33"/>
      <c r="Y335" s="34"/>
      <c r="Z335" s="32">
        <v>10.553000000000001</v>
      </c>
      <c r="AA335" s="33">
        <v>19.948</v>
      </c>
      <c r="AB335" s="33">
        <v>14.52467876344085</v>
      </c>
      <c r="AC335" s="34">
        <v>14.038</v>
      </c>
      <c r="AD335" s="32">
        <v>7.6820000000000004</v>
      </c>
      <c r="AE335" s="33">
        <v>20.71</v>
      </c>
      <c r="AF335" s="33">
        <v>13.146526881720428</v>
      </c>
      <c r="AG335" s="34">
        <v>13.076000000000001</v>
      </c>
      <c r="AH335" s="32">
        <v>3.1549999999999998</v>
      </c>
      <c r="AI335" s="33">
        <v>18.045000000000002</v>
      </c>
      <c r="AJ335" s="33">
        <v>9.7432381944444231</v>
      </c>
      <c r="AK335" s="34">
        <v>9.2750000000000004</v>
      </c>
      <c r="AL335" s="50">
        <v>1.764</v>
      </c>
      <c r="AM335" s="44">
        <v>10.747999999999999</v>
      </c>
      <c r="AN335" s="44">
        <v>5.0241330645161115</v>
      </c>
      <c r="AO335" s="52">
        <v>4.6230000000000002</v>
      </c>
      <c r="AP335" s="32"/>
      <c r="AQ335" s="33"/>
      <c r="AR335" s="33"/>
      <c r="AS335" s="34"/>
      <c r="AT335" s="32"/>
      <c r="AU335" s="33"/>
      <c r="AV335" s="33"/>
      <c r="AW335" s="34"/>
    </row>
    <row r="336" spans="1:49" x14ac:dyDescent="0.25">
      <c r="A336" s="115" t="s">
        <v>762</v>
      </c>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38"/>
      <c r="AQ336" s="38"/>
      <c r="AR336" s="38"/>
      <c r="AS336" s="38"/>
      <c r="AT336" s="29"/>
      <c r="AU336" s="29"/>
      <c r="AV336" s="29"/>
      <c r="AW336" s="30"/>
    </row>
    <row r="337" spans="1:49" x14ac:dyDescent="0.25">
      <c r="A337" s="31">
        <v>2011</v>
      </c>
      <c r="B337" s="32"/>
      <c r="C337" s="33"/>
      <c r="D337" s="33"/>
      <c r="E337" s="34"/>
      <c r="F337" s="32"/>
      <c r="G337" s="33"/>
      <c r="H337" s="33"/>
      <c r="I337" s="34"/>
      <c r="J337" s="32"/>
      <c r="K337" s="33"/>
      <c r="L337" s="33"/>
      <c r="M337" s="34"/>
      <c r="N337" s="32"/>
      <c r="O337" s="33"/>
      <c r="P337" s="33"/>
      <c r="Q337" s="34"/>
      <c r="R337" s="32"/>
      <c r="S337" s="33"/>
      <c r="T337" s="33"/>
      <c r="U337" s="34"/>
      <c r="V337" s="32"/>
      <c r="W337" s="33"/>
      <c r="X337" s="33"/>
      <c r="Y337" s="34"/>
      <c r="Z337" s="32"/>
      <c r="AA337" s="33"/>
      <c r="AB337" s="33"/>
      <c r="AC337" s="34"/>
      <c r="AD337" s="32"/>
      <c r="AE337" s="33"/>
      <c r="AF337" s="33"/>
      <c r="AG337" s="34"/>
      <c r="AH337" s="32"/>
      <c r="AI337" s="33"/>
      <c r="AJ337" s="33"/>
      <c r="AK337" s="34"/>
      <c r="AL337" s="32"/>
      <c r="AM337" s="33"/>
      <c r="AN337" s="33"/>
      <c r="AO337" s="34"/>
      <c r="AP337" s="35">
        <v>3.6829999999999998</v>
      </c>
      <c r="AQ337" s="36">
        <v>5.86</v>
      </c>
      <c r="AR337" s="36">
        <v>4.6872801724137565</v>
      </c>
      <c r="AS337" s="37">
        <v>4.6230000000000002</v>
      </c>
      <c r="AT337" s="32">
        <v>2.6240000000000001</v>
      </c>
      <c r="AU337" s="33">
        <v>4.5190000000000001</v>
      </c>
      <c r="AV337" s="33">
        <v>3.5670409946237136</v>
      </c>
      <c r="AW337" s="34">
        <v>3.5779999999999998</v>
      </c>
    </row>
    <row r="338" spans="1:49" x14ac:dyDescent="0.25">
      <c r="A338" s="31">
        <v>2012</v>
      </c>
      <c r="B338" s="35">
        <v>2.6240000000000001</v>
      </c>
      <c r="C338" s="36">
        <v>3.6829999999999998</v>
      </c>
      <c r="D338" s="36">
        <v>3.1217340277778209</v>
      </c>
      <c r="E338" s="37">
        <v>3.1549999999999998</v>
      </c>
      <c r="F338" s="32">
        <v>2.8370000000000002</v>
      </c>
      <c r="G338" s="33">
        <v>3.7879999999999998</v>
      </c>
      <c r="H338" s="33">
        <v>3.2764260057471648</v>
      </c>
      <c r="I338" s="34">
        <v>3.2610000000000001</v>
      </c>
      <c r="J338" s="32">
        <v>2.73</v>
      </c>
      <c r="K338" s="33">
        <v>5.5519999999999996</v>
      </c>
      <c r="L338" s="33">
        <v>3.7314704301075006</v>
      </c>
      <c r="M338" s="34">
        <v>3.7879999999999998</v>
      </c>
      <c r="N338" s="35">
        <v>3.472</v>
      </c>
      <c r="O338" s="36">
        <v>8.4809999999999999</v>
      </c>
      <c r="P338" s="36">
        <v>4.8206645114942157</v>
      </c>
      <c r="Q338" s="37">
        <v>4.7270000000000003</v>
      </c>
      <c r="R338" s="32">
        <v>5.3470000000000004</v>
      </c>
      <c r="S338" s="33">
        <v>7.0789999999999997</v>
      </c>
      <c r="T338" s="33">
        <v>6.2913198924731732</v>
      </c>
      <c r="U338" s="34">
        <v>6.37</v>
      </c>
      <c r="V338" s="32">
        <v>6.37</v>
      </c>
      <c r="W338" s="33">
        <v>8.282</v>
      </c>
      <c r="X338" s="33">
        <v>7.0370118055555775</v>
      </c>
      <c r="Y338" s="34">
        <v>6.9779999999999998</v>
      </c>
      <c r="Z338" s="32">
        <v>7.28</v>
      </c>
      <c r="AA338" s="353">
        <v>9.4719999999999995</v>
      </c>
      <c r="AB338" s="33">
        <v>8.17955309139783</v>
      </c>
      <c r="AC338" s="34">
        <v>8.1820000000000004</v>
      </c>
      <c r="AD338" s="32">
        <v>7.9829999999999997</v>
      </c>
      <c r="AE338" s="33">
        <v>9.3729999999999993</v>
      </c>
      <c r="AF338" s="33">
        <v>8.4972560483870119</v>
      </c>
      <c r="AG338" s="34">
        <v>8.4809999999999999</v>
      </c>
      <c r="AH338" s="35">
        <v>7.5819999999999999</v>
      </c>
      <c r="AI338" s="36">
        <v>8.4809999999999999</v>
      </c>
      <c r="AJ338" s="36">
        <v>8.0302481060606219</v>
      </c>
      <c r="AK338" s="37">
        <v>7.9829999999999997</v>
      </c>
      <c r="AL338" s="32"/>
      <c r="AM338" s="33"/>
      <c r="AN338" s="33"/>
      <c r="AO338" s="34"/>
      <c r="AP338" s="35"/>
      <c r="AQ338" s="36"/>
      <c r="AR338" s="36"/>
      <c r="AS338" s="37"/>
      <c r="AT338" s="35">
        <v>0.45300000000000001</v>
      </c>
      <c r="AU338" s="36">
        <v>1.0029999999999999</v>
      </c>
      <c r="AV338" s="36">
        <v>0.71899374999999455</v>
      </c>
      <c r="AW338" s="37">
        <v>0.67400000000000004</v>
      </c>
    </row>
    <row r="339" spans="1:49" x14ac:dyDescent="0.25">
      <c r="A339" s="31">
        <v>2013</v>
      </c>
      <c r="B339" s="32">
        <v>0.01</v>
      </c>
      <c r="C339" s="33">
        <v>5.7569999999999997</v>
      </c>
      <c r="D339" s="33">
        <v>2.032504032258069</v>
      </c>
      <c r="E339" s="34">
        <v>1.548</v>
      </c>
      <c r="F339" s="32">
        <v>-0.54900000000000004</v>
      </c>
      <c r="G339" s="33">
        <v>6.8769999999999998</v>
      </c>
      <c r="H339" s="33">
        <v>3.6215885416666604</v>
      </c>
      <c r="I339" s="34">
        <v>3.6829999999999998</v>
      </c>
      <c r="J339" s="32">
        <v>1.1120000000000001</v>
      </c>
      <c r="K339" s="33">
        <v>8.4809999999999999</v>
      </c>
      <c r="L339" s="33">
        <v>4.5680288978494454</v>
      </c>
      <c r="M339" s="34">
        <v>4.5190000000000001</v>
      </c>
      <c r="N339" s="32">
        <v>0.23200000000000001</v>
      </c>
      <c r="O339" s="33">
        <v>10.063000000000001</v>
      </c>
      <c r="P339" s="33">
        <v>3.4027659722222197</v>
      </c>
      <c r="Q339" s="34">
        <v>2.9430000000000001</v>
      </c>
      <c r="R339" s="32">
        <v>0.23200000000000001</v>
      </c>
      <c r="S339" s="33">
        <v>11.430999999999999</v>
      </c>
      <c r="T339" s="33">
        <v>5.5672385752688021</v>
      </c>
      <c r="U339" s="34">
        <v>5.3470000000000004</v>
      </c>
      <c r="V339" s="32">
        <v>3.6829999999999998</v>
      </c>
      <c r="W339" s="33">
        <v>18.616</v>
      </c>
      <c r="X339" s="33">
        <v>9.4656768589297933</v>
      </c>
      <c r="Y339" s="34">
        <v>9.1760000000000002</v>
      </c>
      <c r="Z339" s="32">
        <v>8.0820000000000007</v>
      </c>
      <c r="AA339" s="33">
        <v>19.567</v>
      </c>
      <c r="AB339" s="33">
        <v>13.438616935483859</v>
      </c>
      <c r="AC339" s="34">
        <v>13.269</v>
      </c>
      <c r="AD339" s="32">
        <v>7.782</v>
      </c>
      <c r="AE339" s="33">
        <v>19.376999999999999</v>
      </c>
      <c r="AF339" s="33">
        <v>12.535167338709654</v>
      </c>
      <c r="AG339" s="34">
        <v>12.304</v>
      </c>
      <c r="AH339" s="32">
        <v>4.415</v>
      </c>
      <c r="AI339" s="33">
        <v>18.14</v>
      </c>
      <c r="AJ339" s="33">
        <v>9.7714993055555528</v>
      </c>
      <c r="AK339" s="34">
        <v>9.7680000000000007</v>
      </c>
      <c r="AL339" s="32">
        <v>0.45300000000000001</v>
      </c>
      <c r="AM339" s="33">
        <v>8.282</v>
      </c>
      <c r="AN339" s="33">
        <v>3.6858615591397794</v>
      </c>
      <c r="AO339" s="34">
        <v>3.5779999999999998</v>
      </c>
      <c r="AP339" s="32">
        <v>0.45300000000000001</v>
      </c>
      <c r="AQ339" s="33">
        <v>5.141</v>
      </c>
      <c r="AR339" s="33">
        <v>1.5067571839080516</v>
      </c>
      <c r="AS339" s="34">
        <v>1.2210000000000001</v>
      </c>
      <c r="AT339" s="32">
        <v>0.56299999999999994</v>
      </c>
      <c r="AU339" s="33">
        <v>5.141</v>
      </c>
      <c r="AV339" s="33">
        <v>2.0093702956989166</v>
      </c>
      <c r="AW339" s="34">
        <v>1.6559999999999999</v>
      </c>
    </row>
    <row r="340" spans="1:49" x14ac:dyDescent="0.25">
      <c r="A340" s="31">
        <v>2014</v>
      </c>
      <c r="B340" s="32">
        <v>1.8720000000000001</v>
      </c>
      <c r="C340" s="33">
        <v>5.5519999999999996</v>
      </c>
      <c r="D340" s="33">
        <v>3.5933124999999873</v>
      </c>
      <c r="E340" s="34">
        <v>3.6829999999999998</v>
      </c>
      <c r="F340" s="32">
        <v>1.548</v>
      </c>
      <c r="G340" s="33">
        <v>6.7750000000000004</v>
      </c>
      <c r="H340" s="33">
        <v>4.0520349702380845</v>
      </c>
      <c r="I340" s="34">
        <v>4.1545000000000005</v>
      </c>
      <c r="J340" s="32">
        <v>2.0880000000000001</v>
      </c>
      <c r="K340" s="33">
        <v>7.28</v>
      </c>
      <c r="L340" s="33">
        <v>4.4655880376343964</v>
      </c>
      <c r="M340" s="34">
        <v>4.415</v>
      </c>
      <c r="N340" s="32">
        <v>0.67400000000000004</v>
      </c>
      <c r="O340" s="33">
        <v>9.2750000000000004</v>
      </c>
      <c r="P340" s="33">
        <v>4.2730097222222092</v>
      </c>
      <c r="Q340" s="34">
        <v>3.8929999999999998</v>
      </c>
      <c r="R340" s="32">
        <v>1.764</v>
      </c>
      <c r="S340" s="33">
        <v>10.161</v>
      </c>
      <c r="T340" s="33">
        <v>5.0772936827956991</v>
      </c>
      <c r="U340" s="34">
        <v>4.6230000000000002</v>
      </c>
      <c r="V340" s="32">
        <v>3.5779999999999998</v>
      </c>
      <c r="W340" s="33">
        <v>13.654</v>
      </c>
      <c r="X340" s="33">
        <v>7.3960284722222163</v>
      </c>
      <c r="Y340" s="34">
        <v>7.0789999999999997</v>
      </c>
      <c r="Z340" s="32">
        <v>6.0640000000000001</v>
      </c>
      <c r="AA340" s="33">
        <v>17.379000000000001</v>
      </c>
      <c r="AB340" s="33">
        <v>11.898348790322565</v>
      </c>
      <c r="AC340" s="34">
        <v>11.819000000000001</v>
      </c>
      <c r="AD340" s="32">
        <v>7.0789999999999997</v>
      </c>
      <c r="AE340" s="33">
        <v>16.713000000000001</v>
      </c>
      <c r="AF340" s="33">
        <v>11.024358870967697</v>
      </c>
      <c r="AG340" s="34">
        <v>10.846</v>
      </c>
      <c r="AH340" s="32">
        <v>4.1020000000000003</v>
      </c>
      <c r="AI340" s="33">
        <v>13.75</v>
      </c>
      <c r="AJ340" s="33">
        <v>8.6987194444444054</v>
      </c>
      <c r="AK340" s="34">
        <v>8.4809999999999999</v>
      </c>
      <c r="AL340" s="32">
        <v>2.3029999999999999</v>
      </c>
      <c r="AM340" s="33">
        <v>10.846</v>
      </c>
      <c r="AN340" s="33">
        <v>5.9912190860215064</v>
      </c>
      <c r="AO340" s="34">
        <v>5.86</v>
      </c>
      <c r="AP340" s="35">
        <v>1.548</v>
      </c>
      <c r="AQ340" s="36">
        <v>6.4710000000000001</v>
      </c>
      <c r="AR340" s="36">
        <v>3.6850875000000025</v>
      </c>
      <c r="AS340" s="37">
        <v>3.6829999999999998</v>
      </c>
      <c r="AT340" s="32"/>
      <c r="AU340" s="33"/>
      <c r="AV340" s="33"/>
      <c r="AW340" s="34"/>
    </row>
    <row r="341" spans="1:49" x14ac:dyDescent="0.25">
      <c r="A341" s="31">
        <v>2015</v>
      </c>
      <c r="B341" s="32"/>
      <c r="C341" s="33"/>
      <c r="D341" s="33"/>
      <c r="E341" s="34"/>
      <c r="F341" s="32"/>
      <c r="G341" s="33"/>
      <c r="H341" s="33"/>
      <c r="I341" s="34"/>
      <c r="J341" s="32"/>
      <c r="K341" s="33"/>
      <c r="L341" s="33"/>
      <c r="M341" s="34"/>
      <c r="N341" s="32">
        <v>0.23200000000000001</v>
      </c>
      <c r="O341" s="33">
        <v>10.846</v>
      </c>
      <c r="P341" s="33">
        <v>4.1440395833333223</v>
      </c>
      <c r="Q341" s="34">
        <v>3.6829999999999998</v>
      </c>
      <c r="R341" s="32">
        <v>2.41</v>
      </c>
      <c r="S341" s="33">
        <v>12.013</v>
      </c>
      <c r="T341" s="33">
        <v>6.2213508064515999</v>
      </c>
      <c r="U341" s="34">
        <v>5.9619999999999997</v>
      </c>
      <c r="V341" s="32">
        <v>4.5190000000000001</v>
      </c>
      <c r="W341" s="33">
        <v>18.616</v>
      </c>
      <c r="X341" s="33">
        <v>10.418436805555537</v>
      </c>
      <c r="Y341" s="34">
        <v>9.9649999999999999</v>
      </c>
      <c r="Z341" s="32">
        <v>7.3810000000000002</v>
      </c>
      <c r="AA341" s="33">
        <v>18.901</v>
      </c>
      <c r="AB341" s="33">
        <v>12.313870295698885</v>
      </c>
      <c r="AC341" s="34">
        <v>12.11</v>
      </c>
      <c r="AD341" s="32">
        <v>6.9779999999999998</v>
      </c>
      <c r="AE341" s="33">
        <v>16.523</v>
      </c>
      <c r="AF341" s="33">
        <v>10.232591666666639</v>
      </c>
      <c r="AG341" s="34">
        <v>9.8659999999999997</v>
      </c>
      <c r="AH341" s="32">
        <v>4.8310000000000004</v>
      </c>
      <c r="AI341" s="33">
        <v>14.324999999999999</v>
      </c>
      <c r="AJ341" s="33">
        <v>8.7316784722222085</v>
      </c>
      <c r="AK341" s="34">
        <v>8.4809999999999999</v>
      </c>
      <c r="AL341" s="32">
        <v>3.2610000000000001</v>
      </c>
      <c r="AM341" s="33">
        <v>11.528</v>
      </c>
      <c r="AN341" s="33">
        <v>6.6323635752688208</v>
      </c>
      <c r="AO341" s="34">
        <v>6.4710000000000001</v>
      </c>
      <c r="AP341" s="32"/>
      <c r="AQ341" s="33"/>
      <c r="AR341" s="33"/>
      <c r="AS341" s="34"/>
      <c r="AT341" s="35">
        <v>0.78400000000000003</v>
      </c>
      <c r="AU341" s="36">
        <v>1.764</v>
      </c>
      <c r="AV341" s="36">
        <v>1.2330350378787953</v>
      </c>
      <c r="AW341" s="37">
        <v>1.2210000000000001</v>
      </c>
    </row>
    <row r="342" spans="1:49" x14ac:dyDescent="0.25">
      <c r="A342" s="31">
        <v>2016</v>
      </c>
      <c r="B342" s="32">
        <v>0.67400000000000004</v>
      </c>
      <c r="C342" s="33">
        <v>1.4390000000000001</v>
      </c>
      <c r="D342" s="33">
        <v>0.99472446236560264</v>
      </c>
      <c r="E342" s="34">
        <v>1.0029999999999999</v>
      </c>
      <c r="F342" s="32">
        <v>0.34300000000000003</v>
      </c>
      <c r="G342" s="33">
        <v>2.6240000000000001</v>
      </c>
      <c r="H342" s="33">
        <v>0.76800143678160049</v>
      </c>
      <c r="I342" s="34">
        <v>0.78400000000000003</v>
      </c>
      <c r="J342" s="32">
        <v>0.67400000000000004</v>
      </c>
      <c r="K342" s="33">
        <v>5.5519999999999996</v>
      </c>
      <c r="L342" s="33">
        <v>2.0685732758620703</v>
      </c>
      <c r="M342" s="34">
        <v>1.764</v>
      </c>
      <c r="N342" s="32">
        <v>0.89300000000000002</v>
      </c>
      <c r="O342" s="33">
        <v>8.7789999999999999</v>
      </c>
      <c r="P342" s="33">
        <v>4.0088208333333268</v>
      </c>
      <c r="Q342" s="34">
        <v>3.6829999999999998</v>
      </c>
      <c r="R342" s="32">
        <v>2.1949999999999998</v>
      </c>
      <c r="S342" s="33">
        <v>11.625</v>
      </c>
      <c r="T342" s="33">
        <v>5.8048198924731036</v>
      </c>
      <c r="U342" s="34">
        <v>5.3470000000000004</v>
      </c>
      <c r="V342" s="32">
        <v>4.1020000000000003</v>
      </c>
      <c r="W342" s="33">
        <v>16.617999999999999</v>
      </c>
      <c r="X342" s="33">
        <v>9.1696326388888689</v>
      </c>
      <c r="Y342" s="34">
        <v>8.68</v>
      </c>
      <c r="Z342" s="32">
        <v>6.5730000000000004</v>
      </c>
      <c r="AA342" s="33">
        <v>17.57</v>
      </c>
      <c r="AB342" s="33">
        <v>11.706875672042992</v>
      </c>
      <c r="AC342" s="34">
        <v>11.528</v>
      </c>
      <c r="AD342" s="32">
        <v>6.7750000000000004</v>
      </c>
      <c r="AE342" s="33">
        <v>16.236999999999998</v>
      </c>
      <c r="AF342" s="33">
        <v>11.115226478494586</v>
      </c>
      <c r="AG342" s="34">
        <v>10.944000000000001</v>
      </c>
      <c r="AH342" s="32">
        <v>5.0369999999999999</v>
      </c>
      <c r="AI342" s="33">
        <v>13.942</v>
      </c>
      <c r="AJ342" s="33">
        <v>8.5718076388888811</v>
      </c>
      <c r="AK342" s="34">
        <v>8.3819999999999997</v>
      </c>
      <c r="AL342" s="32">
        <v>2.5169999999999999</v>
      </c>
      <c r="AM342" s="33">
        <v>10.747999999999999</v>
      </c>
      <c r="AN342" s="33">
        <v>5.418423387096742</v>
      </c>
      <c r="AO342" s="34">
        <v>5.3470000000000004</v>
      </c>
      <c r="AP342" s="32"/>
      <c r="AQ342" s="33"/>
      <c r="AR342" s="33"/>
      <c r="AS342" s="34"/>
      <c r="AT342" s="32"/>
      <c r="AU342" s="33"/>
      <c r="AV342" s="33"/>
      <c r="AW342" s="34"/>
    </row>
    <row r="343" spans="1:49" x14ac:dyDescent="0.25">
      <c r="A343" s="31">
        <v>2017</v>
      </c>
      <c r="B343" s="32"/>
      <c r="C343" s="33"/>
      <c r="D343" s="33"/>
      <c r="E343" s="34"/>
      <c r="F343" s="32"/>
      <c r="G343" s="33"/>
      <c r="H343" s="33"/>
      <c r="I343" s="34"/>
      <c r="J343" s="32"/>
      <c r="K343" s="33"/>
      <c r="L343" s="33"/>
      <c r="M343" s="34"/>
      <c r="N343" s="32">
        <v>0.56299999999999994</v>
      </c>
      <c r="O343" s="33">
        <v>8.0820000000000007</v>
      </c>
      <c r="P343" s="33">
        <v>3.7631618055555545</v>
      </c>
      <c r="Q343" s="34">
        <v>3.472</v>
      </c>
      <c r="R343" s="32">
        <v>2.3029999999999999</v>
      </c>
      <c r="S343" s="33">
        <v>9.7680000000000007</v>
      </c>
      <c r="T343" s="33">
        <v>4.9920349462365525</v>
      </c>
      <c r="U343" s="34">
        <v>4.5190000000000001</v>
      </c>
      <c r="V343" s="32">
        <v>3.1549999999999998</v>
      </c>
      <c r="W343" s="33">
        <v>12.497</v>
      </c>
      <c r="X343" s="33">
        <v>6.8518062500000001</v>
      </c>
      <c r="Y343" s="34">
        <v>6.37</v>
      </c>
      <c r="Z343" s="32">
        <v>6.0640000000000001</v>
      </c>
      <c r="AA343" s="33">
        <v>15.186999999999999</v>
      </c>
      <c r="AB343" s="33">
        <v>10.799082661290285</v>
      </c>
      <c r="AC343" s="34">
        <v>10.747999999999999</v>
      </c>
      <c r="AD343" s="32">
        <v>7.28</v>
      </c>
      <c r="AE343" s="33">
        <v>14.804</v>
      </c>
      <c r="AF343" s="33">
        <v>10.21082392473115</v>
      </c>
      <c r="AG343" s="34">
        <v>9.9649999999999999</v>
      </c>
      <c r="AH343" s="32">
        <v>3.8929999999999998</v>
      </c>
      <c r="AI343" s="33">
        <v>12.593999999999999</v>
      </c>
      <c r="AJ343" s="33">
        <v>7.7090326388888952</v>
      </c>
      <c r="AK343" s="34">
        <v>7.6820000000000004</v>
      </c>
      <c r="AL343" s="32">
        <v>2.73</v>
      </c>
      <c r="AM343" s="33">
        <v>8.7789999999999999</v>
      </c>
      <c r="AN343" s="33">
        <v>4.8985168010752584</v>
      </c>
      <c r="AO343" s="34">
        <v>4.7270000000000003</v>
      </c>
      <c r="AP343" s="32"/>
      <c r="AQ343" s="33"/>
      <c r="AR343" s="33"/>
      <c r="AS343" s="34"/>
      <c r="AT343" s="32"/>
      <c r="AU343" s="33"/>
      <c r="AV343" s="33"/>
      <c r="AW343" s="34"/>
    </row>
    <row r="344" spans="1:49" x14ac:dyDescent="0.25">
      <c r="A344" s="31">
        <v>2018</v>
      </c>
      <c r="B344" s="35">
        <v>0.45300000000000001</v>
      </c>
      <c r="C344" s="36">
        <v>1.8720000000000001</v>
      </c>
      <c r="D344" s="36">
        <v>0.61259615384614485</v>
      </c>
      <c r="E344" s="37">
        <v>0.56299999999999994</v>
      </c>
      <c r="F344" s="205"/>
      <c r="G344" s="33">
        <v>7.5819999999999999</v>
      </c>
      <c r="H344" s="33">
        <v>2.2265669642857295</v>
      </c>
      <c r="I344" s="34">
        <v>1.6559999999999999</v>
      </c>
      <c r="J344" s="32">
        <v>0.56299999999999994</v>
      </c>
      <c r="K344" s="33">
        <v>10.651</v>
      </c>
      <c r="L344" s="33">
        <v>2.7050678763440872</v>
      </c>
      <c r="M344" s="34">
        <v>2.1949999999999998</v>
      </c>
      <c r="N344" s="32">
        <v>0.67400000000000004</v>
      </c>
      <c r="O344" s="33">
        <v>7.8819999999999997</v>
      </c>
      <c r="P344" s="33">
        <v>3.3467333333333342</v>
      </c>
      <c r="Q344" s="34">
        <v>3.0489999999999999</v>
      </c>
      <c r="R344" s="32">
        <v>2.3029999999999999</v>
      </c>
      <c r="S344" s="33">
        <v>10.356999999999999</v>
      </c>
      <c r="T344" s="33">
        <v>5.6645396505376215</v>
      </c>
      <c r="U344" s="34">
        <v>5.3470000000000004</v>
      </c>
      <c r="V344" s="32">
        <v>3.6829999999999998</v>
      </c>
      <c r="W344" s="33">
        <v>14.420999999999999</v>
      </c>
      <c r="X344" s="33">
        <v>8.6582784722222073</v>
      </c>
      <c r="Y344" s="34">
        <v>8.3819999999999997</v>
      </c>
      <c r="Z344" s="32">
        <v>6.4710000000000001</v>
      </c>
      <c r="AA344" s="33">
        <v>16.427</v>
      </c>
      <c r="AB344" s="33">
        <v>11.569480510752646</v>
      </c>
      <c r="AC344" s="34">
        <v>11.334</v>
      </c>
      <c r="AD344" s="352">
        <v>5.86</v>
      </c>
      <c r="AE344" s="33">
        <v>14.134</v>
      </c>
      <c r="AF344" s="33">
        <v>8.9065053763440822</v>
      </c>
      <c r="AG344" s="34">
        <v>8.3819999999999997</v>
      </c>
      <c r="AH344" s="32">
        <v>4.2069999999999999</v>
      </c>
      <c r="AI344" s="33">
        <v>12.401</v>
      </c>
      <c r="AJ344" s="33">
        <v>7.0272166666666589</v>
      </c>
      <c r="AK344" s="34">
        <v>6.4710000000000001</v>
      </c>
      <c r="AL344" s="32">
        <v>3.2610000000000001</v>
      </c>
      <c r="AM344" s="33">
        <v>10.063000000000001</v>
      </c>
      <c r="AN344" s="33">
        <v>6.0778897849462252</v>
      </c>
      <c r="AO344" s="34">
        <v>5.9619999999999997</v>
      </c>
      <c r="AP344" s="32"/>
      <c r="AQ344" s="33"/>
      <c r="AR344" s="33"/>
      <c r="AS344" s="34"/>
      <c r="AT344" s="32"/>
      <c r="AU344" s="33"/>
      <c r="AV344" s="33"/>
      <c r="AW344" s="34"/>
    </row>
    <row r="345" spans="1:49" s="84" customFormat="1" x14ac:dyDescent="0.25">
      <c r="A345" s="51">
        <v>2020</v>
      </c>
      <c r="B345" s="50"/>
      <c r="C345" s="44"/>
      <c r="D345" s="44"/>
      <c r="E345" s="52"/>
      <c r="F345" s="50"/>
      <c r="G345" s="44"/>
      <c r="H345" s="44"/>
      <c r="I345" s="52"/>
      <c r="J345" s="50"/>
      <c r="K345" s="44"/>
      <c r="L345" s="44"/>
      <c r="M345" s="52"/>
      <c r="N345" s="50"/>
      <c r="O345" s="44"/>
      <c r="P345" s="44"/>
      <c r="Q345" s="52"/>
      <c r="R345" s="50"/>
      <c r="S345" s="44"/>
      <c r="T345" s="44"/>
      <c r="U345" s="52"/>
      <c r="V345" s="50"/>
      <c r="W345" s="44"/>
      <c r="X345" s="44"/>
      <c r="Y345" s="52"/>
      <c r="Z345" s="41">
        <v>7.8819999999999997</v>
      </c>
      <c r="AA345" s="42">
        <v>17.379000000000001</v>
      </c>
      <c r="AB345" s="42">
        <v>11.86558786231881</v>
      </c>
      <c r="AC345" s="43">
        <v>11.4795</v>
      </c>
      <c r="AD345" s="50">
        <v>6.8769999999999998</v>
      </c>
      <c r="AE345" s="44">
        <v>16.998999999999999</v>
      </c>
      <c r="AF345" s="44">
        <v>10.664475134408555</v>
      </c>
      <c r="AG345" s="52">
        <v>10.161</v>
      </c>
      <c r="AH345" s="50">
        <v>4.8310000000000004</v>
      </c>
      <c r="AI345" s="44">
        <v>13.076000000000001</v>
      </c>
      <c r="AJ345" s="44">
        <v>7.3619881944444359</v>
      </c>
      <c r="AK345" s="52">
        <v>6.8769999999999998</v>
      </c>
      <c r="AL345" s="50">
        <v>2.0880000000000001</v>
      </c>
      <c r="AM345" s="44">
        <v>9.5709999999999997</v>
      </c>
      <c r="AN345" s="44">
        <v>5.5319932795698712</v>
      </c>
      <c r="AO345" s="52">
        <v>5.5519999999999996</v>
      </c>
      <c r="AP345" s="50"/>
      <c r="AQ345" s="44"/>
      <c r="AR345" s="44"/>
      <c r="AS345" s="52"/>
      <c r="AT345" s="50"/>
      <c r="AU345" s="44"/>
      <c r="AV345" s="44"/>
      <c r="AW345" s="52"/>
    </row>
    <row r="346" spans="1:49" s="84" customFormat="1" x14ac:dyDescent="0.25">
      <c r="A346" s="51">
        <v>2021</v>
      </c>
      <c r="B346" s="50"/>
      <c r="C346" s="44"/>
      <c r="D346" s="44"/>
      <c r="E346" s="52"/>
      <c r="F346" s="50"/>
      <c r="G346" s="44"/>
      <c r="H346" s="44"/>
      <c r="I346" s="52"/>
      <c r="J346" s="50"/>
      <c r="K346" s="44"/>
      <c r="L346" s="44"/>
      <c r="M346" s="52"/>
      <c r="N346" s="50"/>
      <c r="O346" s="44"/>
      <c r="P346" s="44"/>
      <c r="Q346" s="52"/>
      <c r="R346" s="50"/>
      <c r="S346" s="44"/>
      <c r="T346" s="44"/>
      <c r="U346" s="52"/>
      <c r="V346" s="50"/>
      <c r="W346" s="44"/>
      <c r="X346" s="44"/>
      <c r="Y346" s="52"/>
      <c r="Z346" s="50">
        <v>8.3819999999999997</v>
      </c>
      <c r="AA346" s="44">
        <v>18.995999999999999</v>
      </c>
      <c r="AB346" s="44">
        <v>12.765772177419333</v>
      </c>
      <c r="AC346" s="52">
        <v>12.207000000000001</v>
      </c>
      <c r="AD346" s="50">
        <v>5.86</v>
      </c>
      <c r="AE346" s="44">
        <v>16.998999999999999</v>
      </c>
      <c r="AF346" s="44">
        <v>10.310989247311793</v>
      </c>
      <c r="AG346" s="52">
        <v>10.063000000000001</v>
      </c>
      <c r="AH346" s="50">
        <v>3.472</v>
      </c>
      <c r="AI346" s="44">
        <v>13.654</v>
      </c>
      <c r="AJ346" s="44">
        <v>7.6004694444444389</v>
      </c>
      <c r="AK346" s="52">
        <v>7.1790000000000003</v>
      </c>
      <c r="AL346" s="50">
        <v>2.9430000000000001</v>
      </c>
      <c r="AM346" s="44">
        <v>10.161</v>
      </c>
      <c r="AN346" s="44">
        <v>5.4802614247311574</v>
      </c>
      <c r="AO346" s="52">
        <v>5.141</v>
      </c>
      <c r="AP346" s="50"/>
      <c r="AQ346" s="44"/>
      <c r="AR346" s="44"/>
      <c r="AS346" s="52"/>
      <c r="AT346" s="50"/>
      <c r="AU346" s="44"/>
      <c r="AV346" s="44"/>
      <c r="AW346" s="52"/>
    </row>
    <row r="347" spans="1:49" x14ac:dyDescent="0.25">
      <c r="A347" s="115" t="s">
        <v>489</v>
      </c>
      <c r="B347" s="29"/>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38"/>
      <c r="AQ347" s="38"/>
      <c r="AR347" s="38"/>
      <c r="AS347" s="38"/>
      <c r="AT347" s="29"/>
      <c r="AU347" s="29"/>
      <c r="AV347" s="29"/>
      <c r="AW347" s="30"/>
    </row>
    <row r="348" spans="1:49" x14ac:dyDescent="0.25">
      <c r="A348" s="31">
        <v>2012</v>
      </c>
      <c r="B348" s="32"/>
      <c r="C348" s="33"/>
      <c r="D348" s="33"/>
      <c r="E348" s="34"/>
      <c r="F348" s="32"/>
      <c r="G348" s="33"/>
      <c r="H348" s="33"/>
      <c r="I348" s="34"/>
      <c r="J348" s="32"/>
      <c r="K348" s="33"/>
      <c r="L348" s="33"/>
      <c r="M348" s="34"/>
      <c r="N348" s="32"/>
      <c r="O348" s="33"/>
      <c r="P348" s="33"/>
      <c r="Q348" s="34"/>
      <c r="R348" s="32"/>
      <c r="S348" s="33"/>
      <c r="T348" s="33"/>
      <c r="U348" s="34"/>
      <c r="V348" s="32"/>
      <c r="W348" s="33"/>
      <c r="X348" s="33"/>
      <c r="Y348" s="34"/>
      <c r="Z348" s="32"/>
      <c r="AA348" s="33"/>
      <c r="AB348" s="33"/>
      <c r="AC348" s="34"/>
      <c r="AD348" s="32"/>
      <c r="AE348" s="33"/>
      <c r="AF348" s="33"/>
      <c r="AG348" s="34"/>
      <c r="AH348" s="32"/>
      <c r="AI348" s="33"/>
      <c r="AJ348" s="33"/>
      <c r="AK348" s="34"/>
      <c r="AL348" s="32"/>
      <c r="AM348" s="33"/>
      <c r="AN348" s="33"/>
      <c r="AO348" s="34"/>
      <c r="AP348" s="35"/>
      <c r="AQ348" s="36"/>
      <c r="AR348" s="36"/>
      <c r="AS348" s="37"/>
      <c r="AT348" s="35">
        <v>0.34300000000000003</v>
      </c>
      <c r="AU348" s="36">
        <v>1.2210000000000001</v>
      </c>
      <c r="AV348" s="36">
        <v>0.688329166666662</v>
      </c>
      <c r="AW348" s="37">
        <v>0.67400000000000004</v>
      </c>
    </row>
    <row r="349" spans="1:49" x14ac:dyDescent="0.25">
      <c r="A349" s="31">
        <v>2013</v>
      </c>
      <c r="B349" s="32">
        <v>0.34300000000000003</v>
      </c>
      <c r="C349" s="33">
        <v>2.73</v>
      </c>
      <c r="D349" s="33">
        <v>0.93594892473118463</v>
      </c>
      <c r="E349" s="34">
        <v>0.89300000000000002</v>
      </c>
      <c r="F349" s="32">
        <v>0.34300000000000003</v>
      </c>
      <c r="G349" s="33">
        <v>2.6240000000000001</v>
      </c>
      <c r="H349" s="33">
        <v>1.1534144345238062</v>
      </c>
      <c r="I349" s="34">
        <v>1.0029999999999999</v>
      </c>
      <c r="J349" s="32">
        <v>1.2210000000000001</v>
      </c>
      <c r="K349" s="33">
        <v>4.5190000000000001</v>
      </c>
      <c r="L349" s="33">
        <v>2.4877318548387044</v>
      </c>
      <c r="M349" s="34">
        <v>2.5169999999999999</v>
      </c>
      <c r="N349" s="32">
        <v>0.01</v>
      </c>
      <c r="O349" s="33">
        <v>9.7680000000000007</v>
      </c>
      <c r="P349" s="33">
        <v>3.2088680555555538</v>
      </c>
      <c r="Q349" s="34">
        <v>2.7835000000000001</v>
      </c>
      <c r="R349" s="32">
        <v>0.121</v>
      </c>
      <c r="S349" s="33">
        <v>11.138999999999999</v>
      </c>
      <c r="T349" s="33">
        <v>5.3635248655913887</v>
      </c>
      <c r="U349" s="34">
        <v>5.141</v>
      </c>
      <c r="V349" s="32">
        <v>3.472</v>
      </c>
      <c r="W349" s="33">
        <v>18.045000000000002</v>
      </c>
      <c r="X349" s="33">
        <v>9.224682418346049</v>
      </c>
      <c r="Y349" s="34">
        <v>8.8789999999999996</v>
      </c>
      <c r="Z349" s="32">
        <v>8.1820000000000004</v>
      </c>
      <c r="AA349" s="33">
        <v>18.425999999999998</v>
      </c>
      <c r="AB349" s="33">
        <v>13.115999327956978</v>
      </c>
      <c r="AC349" s="34">
        <v>12.98</v>
      </c>
      <c r="AD349" s="32">
        <v>8.3819999999999997</v>
      </c>
      <c r="AE349" s="33">
        <v>16.713000000000001</v>
      </c>
      <c r="AF349" s="33">
        <v>12.231344758064493</v>
      </c>
      <c r="AG349" s="34">
        <v>12.207000000000001</v>
      </c>
      <c r="AH349" s="32">
        <v>5.0369999999999999</v>
      </c>
      <c r="AI349" s="33">
        <v>15.569000000000001</v>
      </c>
      <c r="AJ349" s="33">
        <v>9.8031361111110833</v>
      </c>
      <c r="AK349" s="34">
        <v>10.161</v>
      </c>
      <c r="AL349" s="32">
        <v>1.33</v>
      </c>
      <c r="AM349" s="33">
        <v>7.1790000000000003</v>
      </c>
      <c r="AN349" s="33">
        <v>3.7674327956989151</v>
      </c>
      <c r="AO349" s="34">
        <v>3.6829999999999998</v>
      </c>
      <c r="AP349" s="35">
        <v>0.45300000000000001</v>
      </c>
      <c r="AQ349" s="36">
        <v>4.3109999999999999</v>
      </c>
      <c r="AR349" s="36">
        <v>1.6831944444444478</v>
      </c>
      <c r="AS349" s="37">
        <v>1.548</v>
      </c>
      <c r="AT349" s="32"/>
      <c r="AU349" s="33"/>
      <c r="AV349" s="33"/>
      <c r="AW349" s="34"/>
    </row>
    <row r="350" spans="1:49" x14ac:dyDescent="0.25">
      <c r="A350" s="115" t="s">
        <v>478</v>
      </c>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38"/>
      <c r="AQ350" s="38"/>
      <c r="AR350" s="38"/>
      <c r="AS350" s="38"/>
      <c r="AT350" s="29"/>
      <c r="AU350" s="29"/>
      <c r="AV350" s="29"/>
      <c r="AW350" s="30"/>
    </row>
    <row r="351" spans="1:49" x14ac:dyDescent="0.25">
      <c r="A351" s="31">
        <v>2011</v>
      </c>
      <c r="B351" s="32"/>
      <c r="C351" s="33"/>
      <c r="D351" s="33"/>
      <c r="E351" s="34"/>
      <c r="F351" s="32"/>
      <c r="G351" s="33"/>
      <c r="H351" s="33"/>
      <c r="I351" s="34"/>
      <c r="J351" s="32"/>
      <c r="K351" s="33"/>
      <c r="L351" s="33"/>
      <c r="M351" s="34"/>
      <c r="N351" s="32"/>
      <c r="O351" s="33"/>
      <c r="P351" s="33"/>
      <c r="Q351" s="34"/>
      <c r="R351" s="32"/>
      <c r="S351" s="33"/>
      <c r="T351" s="33"/>
      <c r="U351" s="34"/>
      <c r="V351" s="32"/>
      <c r="W351" s="33"/>
      <c r="X351" s="33"/>
      <c r="Y351" s="34"/>
      <c r="Z351" s="32"/>
      <c r="AA351" s="33"/>
      <c r="AB351" s="33"/>
      <c r="AC351" s="34"/>
      <c r="AD351" s="32"/>
      <c r="AE351" s="33"/>
      <c r="AF351" s="33"/>
      <c r="AG351" s="34"/>
      <c r="AH351" s="32"/>
      <c r="AI351" s="33"/>
      <c r="AJ351" s="33"/>
      <c r="AK351" s="34"/>
      <c r="AL351" s="32"/>
      <c r="AM351" s="33"/>
      <c r="AN351" s="33"/>
      <c r="AO351" s="34"/>
      <c r="AP351" s="35">
        <v>0.78400000000000003</v>
      </c>
      <c r="AQ351" s="36">
        <v>4.2069999999999999</v>
      </c>
      <c r="AR351" s="36">
        <v>1.93377298850577</v>
      </c>
      <c r="AS351" s="37">
        <v>1.6559999999999999</v>
      </c>
      <c r="AT351" s="35">
        <v>-0.21299999999999999</v>
      </c>
      <c r="AU351" s="36">
        <v>1.548</v>
      </c>
      <c r="AV351" s="36">
        <v>0.54437137681158099</v>
      </c>
      <c r="AW351" s="37">
        <v>0.56299999999999994</v>
      </c>
    </row>
    <row r="352" spans="1:49" x14ac:dyDescent="0.25">
      <c r="A352" s="31">
        <v>2012</v>
      </c>
      <c r="B352" s="35">
        <v>-0.32500000000000001</v>
      </c>
      <c r="C352" s="36">
        <v>0.23200000000000001</v>
      </c>
      <c r="D352" s="36">
        <v>-1.2907196969696949E-2</v>
      </c>
      <c r="E352" s="37">
        <v>0.01</v>
      </c>
      <c r="F352" s="32"/>
      <c r="G352" s="33"/>
      <c r="H352" s="33"/>
      <c r="I352" s="34"/>
      <c r="J352" s="32"/>
      <c r="K352" s="33"/>
      <c r="L352" s="33"/>
      <c r="M352" s="34"/>
      <c r="N352" s="35">
        <v>2.6240000000000001</v>
      </c>
      <c r="O352" s="36">
        <v>9.077</v>
      </c>
      <c r="P352" s="36">
        <v>5.8178259803921577</v>
      </c>
      <c r="Q352" s="37">
        <v>5.9109999999999996</v>
      </c>
      <c r="R352" s="32">
        <v>4.7270000000000003</v>
      </c>
      <c r="S352" s="33">
        <v>10.747999999999999</v>
      </c>
      <c r="T352" s="33">
        <v>7.7725389784946293</v>
      </c>
      <c r="U352" s="34">
        <v>7.782</v>
      </c>
      <c r="V352" s="32">
        <v>6.8769999999999998</v>
      </c>
      <c r="W352" s="33">
        <v>13.558</v>
      </c>
      <c r="X352" s="33">
        <v>10.539663194444406</v>
      </c>
      <c r="Y352" s="34">
        <v>10.747999999999999</v>
      </c>
      <c r="Z352" s="352">
        <v>12.497</v>
      </c>
      <c r="AA352" s="33">
        <v>18.806000000000001</v>
      </c>
      <c r="AB352" s="33">
        <v>15.215034274193485</v>
      </c>
      <c r="AC352" s="34">
        <v>15.186999999999999</v>
      </c>
      <c r="AD352" s="32">
        <v>9.2750000000000004</v>
      </c>
      <c r="AE352" s="33">
        <v>17.760000000000002</v>
      </c>
      <c r="AF352" s="33">
        <v>12.426840053763421</v>
      </c>
      <c r="AG352" s="34">
        <v>11.430999999999999</v>
      </c>
      <c r="AH352" s="35">
        <v>8.1820000000000004</v>
      </c>
      <c r="AI352" s="36">
        <v>10.553000000000001</v>
      </c>
      <c r="AJ352" s="36">
        <v>9.2876931818181809</v>
      </c>
      <c r="AK352" s="37">
        <v>9.2750000000000004</v>
      </c>
      <c r="AL352" s="32"/>
      <c r="AM352" s="33"/>
      <c r="AN352" s="33"/>
      <c r="AO352" s="34"/>
      <c r="AP352" s="35"/>
      <c r="AQ352" s="36"/>
      <c r="AR352" s="36"/>
      <c r="AS352" s="37"/>
      <c r="AT352" s="35">
        <v>0.01</v>
      </c>
      <c r="AU352" s="36">
        <v>1.1120000000000001</v>
      </c>
      <c r="AV352" s="36">
        <v>0.4455124999999997</v>
      </c>
      <c r="AW352" s="37">
        <v>0.45300000000000001</v>
      </c>
    </row>
    <row r="353" spans="1:58" x14ac:dyDescent="0.25">
      <c r="A353" s="31">
        <v>2013</v>
      </c>
      <c r="B353" s="32">
        <v>0.01</v>
      </c>
      <c r="C353" s="33">
        <v>2.9430000000000001</v>
      </c>
      <c r="D353" s="33">
        <v>0.79305645161290172</v>
      </c>
      <c r="E353" s="34">
        <v>0.67400000000000004</v>
      </c>
      <c r="F353" s="32">
        <v>0.34300000000000003</v>
      </c>
      <c r="G353" s="33">
        <v>3.1549999999999998</v>
      </c>
      <c r="H353" s="33">
        <v>1.2284456845238172</v>
      </c>
      <c r="I353" s="34">
        <v>1.1120000000000001</v>
      </c>
      <c r="J353" s="32">
        <v>0.45300000000000001</v>
      </c>
      <c r="K353" s="33">
        <v>5.6550000000000002</v>
      </c>
      <c r="L353" s="33">
        <v>2.0740443548387066</v>
      </c>
      <c r="M353" s="34">
        <v>1.8720000000000001</v>
      </c>
      <c r="N353" s="32">
        <v>0.01</v>
      </c>
      <c r="O353" s="33">
        <v>9.077</v>
      </c>
      <c r="P353" s="33">
        <v>3.124569444444445</v>
      </c>
      <c r="Q353" s="34">
        <v>2.7835000000000001</v>
      </c>
      <c r="R353" s="32">
        <v>0.23200000000000001</v>
      </c>
      <c r="S353" s="33">
        <v>10.747999999999999</v>
      </c>
      <c r="T353" s="33">
        <v>5.3136572580645058</v>
      </c>
      <c r="U353" s="34">
        <v>5.141</v>
      </c>
      <c r="V353" s="32">
        <v>3.6829999999999998</v>
      </c>
      <c r="W353" s="33">
        <v>16.998999999999999</v>
      </c>
      <c r="X353" s="33">
        <v>9.1409465277777642</v>
      </c>
      <c r="Y353" s="34">
        <v>8.8789999999999996</v>
      </c>
      <c r="Z353" s="32">
        <v>8.5809999999999995</v>
      </c>
      <c r="AA353" s="33">
        <v>17.855</v>
      </c>
      <c r="AB353" s="33">
        <v>13.04115591397848</v>
      </c>
      <c r="AC353" s="34">
        <v>12.882999999999999</v>
      </c>
      <c r="AD353" s="32">
        <v>8.9779999999999998</v>
      </c>
      <c r="AE353" s="33">
        <v>16.713000000000001</v>
      </c>
      <c r="AF353" s="33">
        <v>12.357575268817175</v>
      </c>
      <c r="AG353" s="34">
        <v>12.207000000000001</v>
      </c>
      <c r="AH353" s="32">
        <v>4.5190000000000001</v>
      </c>
      <c r="AI353" s="33">
        <v>16.045999999999999</v>
      </c>
      <c r="AJ353" s="33">
        <v>10.057276388888853</v>
      </c>
      <c r="AK353" s="34">
        <v>10.356999999999999</v>
      </c>
      <c r="AL353" s="35">
        <v>1.98</v>
      </c>
      <c r="AM353" s="36">
        <v>3.5779999999999998</v>
      </c>
      <c r="AN353" s="36">
        <v>2.9121666666666659</v>
      </c>
      <c r="AO353" s="37">
        <v>2.996</v>
      </c>
      <c r="AP353" s="32">
        <v>0.23200000000000001</v>
      </c>
      <c r="AQ353" s="33">
        <v>4.6230000000000002</v>
      </c>
      <c r="AR353" s="33">
        <v>1.493920258620695</v>
      </c>
      <c r="AS353" s="34">
        <v>1.33</v>
      </c>
      <c r="AT353" s="32">
        <v>0.01</v>
      </c>
      <c r="AU353" s="33">
        <v>1.548</v>
      </c>
      <c r="AV353" s="33">
        <v>0.76360954301075201</v>
      </c>
      <c r="AW353" s="34">
        <v>0.78400000000000003</v>
      </c>
    </row>
    <row r="354" spans="1:58" x14ac:dyDescent="0.25">
      <c r="A354" s="31">
        <v>2014</v>
      </c>
      <c r="B354" s="32">
        <v>0.34300000000000003</v>
      </c>
      <c r="C354" s="33">
        <v>1.8720000000000001</v>
      </c>
      <c r="D354" s="33">
        <v>0.9148575268817184</v>
      </c>
      <c r="E354" s="34">
        <v>0.94799999999999995</v>
      </c>
      <c r="F354" s="32">
        <v>0.23200000000000001</v>
      </c>
      <c r="G354" s="33">
        <v>2.6240000000000001</v>
      </c>
      <c r="H354" s="33">
        <v>1.151727678571427</v>
      </c>
      <c r="I354" s="34">
        <v>1.1120000000000001</v>
      </c>
      <c r="J354" s="32">
        <v>0.89300000000000002</v>
      </c>
      <c r="K354" s="33">
        <v>4.1020000000000003</v>
      </c>
      <c r="L354" s="33">
        <v>1.9862318548387075</v>
      </c>
      <c r="M354" s="34">
        <v>1.8720000000000001</v>
      </c>
      <c r="N354" s="32">
        <v>0.34300000000000003</v>
      </c>
      <c r="O354" s="33">
        <v>8.7789999999999999</v>
      </c>
      <c r="P354" s="33">
        <v>3.1649243055555543</v>
      </c>
      <c r="Q354" s="34">
        <v>2.73</v>
      </c>
      <c r="R354" s="32">
        <v>1.4390000000000001</v>
      </c>
      <c r="S354" s="33">
        <v>9.8659999999999997</v>
      </c>
      <c r="T354" s="33">
        <v>4.8092258064516074</v>
      </c>
      <c r="U354" s="34">
        <v>4.415</v>
      </c>
      <c r="V354" s="32">
        <v>3.367</v>
      </c>
      <c r="W354" s="33">
        <v>12.98</v>
      </c>
      <c r="X354" s="33">
        <v>7.1603569444444206</v>
      </c>
      <c r="Y354" s="34">
        <v>6.8769999999999998</v>
      </c>
      <c r="Z354" s="32">
        <v>6.0640000000000001</v>
      </c>
      <c r="AA354" s="33">
        <v>16.713000000000001</v>
      </c>
      <c r="AB354" s="33">
        <v>11.841558467741899</v>
      </c>
      <c r="AC354" s="34">
        <v>11.819000000000001</v>
      </c>
      <c r="AD354" s="32">
        <v>7.782</v>
      </c>
      <c r="AE354" s="33">
        <v>16.236999999999998</v>
      </c>
      <c r="AF354" s="33">
        <v>11.270118951612844</v>
      </c>
      <c r="AG354" s="34">
        <v>11.041</v>
      </c>
      <c r="AH354" s="32">
        <v>4.2069999999999999</v>
      </c>
      <c r="AI354" s="33">
        <v>15.951000000000001</v>
      </c>
      <c r="AJ354" s="33">
        <v>9.2237618055554975</v>
      </c>
      <c r="AK354" s="34">
        <v>9.077</v>
      </c>
      <c r="AL354" s="32">
        <v>3.472</v>
      </c>
      <c r="AM354" s="33">
        <v>10.651</v>
      </c>
      <c r="AN354" s="33">
        <v>6.6744825268817394</v>
      </c>
      <c r="AO354" s="34">
        <v>6.5730000000000004</v>
      </c>
      <c r="AP354" s="35">
        <v>2.5169999999999999</v>
      </c>
      <c r="AQ354" s="36">
        <v>6.1660000000000004</v>
      </c>
      <c r="AR354" s="36">
        <v>4.04653333333333</v>
      </c>
      <c r="AS354" s="37">
        <v>3.9980000000000002</v>
      </c>
      <c r="AT354" s="32"/>
      <c r="AU354" s="33"/>
      <c r="AV354" s="33"/>
      <c r="AW354" s="34"/>
    </row>
    <row r="355" spans="1:58" x14ac:dyDescent="0.25">
      <c r="A355" s="31">
        <v>2015</v>
      </c>
      <c r="B355" s="32"/>
      <c r="C355" s="33"/>
      <c r="D355" s="33"/>
      <c r="E355" s="34"/>
      <c r="F355" s="32"/>
      <c r="G355" s="33"/>
      <c r="H355" s="33"/>
      <c r="I355" s="34"/>
      <c r="J355" s="32"/>
      <c r="K355" s="33"/>
      <c r="L355" s="33"/>
      <c r="M355" s="34"/>
      <c r="N355" s="32">
        <v>0.01</v>
      </c>
      <c r="O355" s="33">
        <v>10.259</v>
      </c>
      <c r="P355" s="33">
        <v>3.8398479166666624</v>
      </c>
      <c r="Q355" s="34">
        <v>3.472</v>
      </c>
      <c r="R355" s="32">
        <v>2.1949999999999998</v>
      </c>
      <c r="S355" s="33">
        <v>11.625</v>
      </c>
      <c r="T355" s="33">
        <v>5.9508561827956781</v>
      </c>
      <c r="U355" s="34">
        <v>5.6550000000000002</v>
      </c>
      <c r="V355" s="32">
        <v>4.3109999999999999</v>
      </c>
      <c r="W355" s="33">
        <v>17.664999999999999</v>
      </c>
      <c r="X355" s="33">
        <v>10.145654861111074</v>
      </c>
      <c r="Y355" s="34">
        <v>9.7680000000000007</v>
      </c>
      <c r="Z355" s="32">
        <v>8.0820000000000007</v>
      </c>
      <c r="AA355" s="33">
        <v>18.045000000000002</v>
      </c>
      <c r="AB355" s="33">
        <v>12.344095430107494</v>
      </c>
      <c r="AC355" s="34">
        <v>12.11</v>
      </c>
      <c r="AD355" s="32">
        <v>8.5809999999999995</v>
      </c>
      <c r="AE355" s="33">
        <v>16.140999999999998</v>
      </c>
      <c r="AF355" s="33">
        <v>11.005713888888849</v>
      </c>
      <c r="AG355" s="34">
        <v>10.747999999999999</v>
      </c>
      <c r="AH355" s="32">
        <v>6.2679999999999998</v>
      </c>
      <c r="AI355" s="33">
        <v>14.516999999999999</v>
      </c>
      <c r="AJ355" s="33">
        <v>9.4705416666666586</v>
      </c>
      <c r="AK355" s="34">
        <v>9.1760000000000002</v>
      </c>
      <c r="AL355" s="32">
        <v>5.141</v>
      </c>
      <c r="AM355" s="33">
        <v>11.236000000000001</v>
      </c>
      <c r="AN355" s="33">
        <v>7.6269099462365872</v>
      </c>
      <c r="AO355" s="34">
        <v>7.5819999999999999</v>
      </c>
      <c r="AP355" s="32"/>
      <c r="AQ355" s="33"/>
      <c r="AR355" s="33"/>
      <c r="AS355" s="34"/>
      <c r="AT355" s="35">
        <v>0.23200000000000001</v>
      </c>
      <c r="AU355" s="36">
        <v>1.98</v>
      </c>
      <c r="AV355" s="36">
        <v>0.90243087121211563</v>
      </c>
      <c r="AW355" s="37">
        <v>0.89300000000000002</v>
      </c>
    </row>
    <row r="356" spans="1:58" x14ac:dyDescent="0.25">
      <c r="A356" s="31">
        <v>2016</v>
      </c>
      <c r="B356" s="32">
        <v>0.121</v>
      </c>
      <c r="C356" s="33">
        <v>1.6559999999999999</v>
      </c>
      <c r="D356" s="33">
        <v>0.65002486559138828</v>
      </c>
      <c r="E356" s="34">
        <v>0.67400000000000004</v>
      </c>
      <c r="F356" s="32">
        <v>-0.10199999999999999</v>
      </c>
      <c r="G356" s="33">
        <v>2.3029999999999999</v>
      </c>
      <c r="H356" s="33">
        <v>0.5283038793103384</v>
      </c>
      <c r="I356" s="34">
        <v>0.45300000000000001</v>
      </c>
      <c r="J356" s="32">
        <v>0.34300000000000003</v>
      </c>
      <c r="K356" s="33">
        <v>5.141</v>
      </c>
      <c r="L356" s="33">
        <v>1.774026580459777</v>
      </c>
      <c r="M356" s="34">
        <v>1.548</v>
      </c>
      <c r="N356" s="32"/>
      <c r="O356" s="33"/>
      <c r="P356" s="33"/>
      <c r="Q356" s="34"/>
      <c r="R356" s="32"/>
      <c r="S356" s="33"/>
      <c r="T356" s="33"/>
      <c r="U356" s="34"/>
      <c r="V356" s="32"/>
      <c r="W356" s="33"/>
      <c r="X356" s="33"/>
      <c r="Y356" s="34"/>
      <c r="Z356" s="32"/>
      <c r="AA356" s="33"/>
      <c r="AB356" s="33"/>
      <c r="AC356" s="34"/>
      <c r="AD356" s="32"/>
      <c r="AE356" s="33"/>
      <c r="AF356" s="33"/>
      <c r="AG356" s="34"/>
      <c r="AH356" s="32"/>
      <c r="AI356" s="33"/>
      <c r="AJ356" s="33"/>
      <c r="AK356" s="34"/>
      <c r="AL356" s="32"/>
      <c r="AM356" s="33"/>
      <c r="AN356" s="33"/>
      <c r="AO356" s="34"/>
      <c r="AP356" s="32"/>
      <c r="AQ356" s="33"/>
      <c r="AR356" s="33"/>
      <c r="AS356" s="34"/>
      <c r="AT356" s="32"/>
      <c r="AU356" s="33"/>
      <c r="AV356" s="33"/>
      <c r="AW356" s="34"/>
    </row>
    <row r="357" spans="1:58" x14ac:dyDescent="0.25">
      <c r="A357" s="115" t="s">
        <v>763</v>
      </c>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38"/>
      <c r="AM357" s="38"/>
      <c r="AN357" s="38"/>
      <c r="AO357" s="38"/>
      <c r="AP357" s="38"/>
      <c r="AQ357" s="38"/>
      <c r="AR357" s="38"/>
      <c r="AS357" s="38"/>
      <c r="AT357" s="29"/>
      <c r="AU357" s="29"/>
      <c r="AV357" s="29"/>
      <c r="AW357" s="30"/>
    </row>
    <row r="358" spans="1:58" x14ac:dyDescent="0.25">
      <c r="A358" s="31">
        <v>2011</v>
      </c>
      <c r="B358" s="32"/>
      <c r="C358" s="33"/>
      <c r="D358" s="33"/>
      <c r="E358" s="34"/>
      <c r="F358" s="32"/>
      <c r="G358" s="33"/>
      <c r="H358" s="33"/>
      <c r="I358" s="34"/>
      <c r="J358" s="32"/>
      <c r="K358" s="33"/>
      <c r="L358" s="33"/>
      <c r="M358" s="34"/>
      <c r="N358" s="32"/>
      <c r="O358" s="33"/>
      <c r="P358" s="33"/>
      <c r="Q358" s="34"/>
      <c r="R358" s="32"/>
      <c r="S358" s="33"/>
      <c r="T358" s="33"/>
      <c r="U358" s="34"/>
      <c r="V358" s="32"/>
      <c r="W358" s="33"/>
      <c r="X358" s="33"/>
      <c r="Y358" s="34"/>
      <c r="Z358" s="32"/>
      <c r="AA358" s="33"/>
      <c r="AB358" s="33"/>
      <c r="AC358" s="34"/>
      <c r="AD358" s="32"/>
      <c r="AE358" s="33"/>
      <c r="AF358" s="33"/>
      <c r="AG358" s="34"/>
      <c r="AH358" s="32"/>
      <c r="AI358" s="33"/>
      <c r="AJ358" s="33"/>
      <c r="AK358" s="34"/>
      <c r="AL358" s="35"/>
      <c r="AM358" s="36"/>
      <c r="AN358" s="36"/>
      <c r="AO358" s="37"/>
      <c r="AP358" s="35">
        <v>1.8720000000000001</v>
      </c>
      <c r="AQ358" s="36">
        <v>4.5190000000000001</v>
      </c>
      <c r="AR358" s="36">
        <v>3.0860337643677771</v>
      </c>
      <c r="AS358" s="37">
        <v>2.9430000000000001</v>
      </c>
      <c r="AT358" s="32">
        <v>1.0029999999999999</v>
      </c>
      <c r="AU358" s="33">
        <v>2.41</v>
      </c>
      <c r="AV358" s="33">
        <v>1.6208266129032087</v>
      </c>
      <c r="AW358" s="34">
        <v>1.548</v>
      </c>
    </row>
    <row r="359" spans="1:58" x14ac:dyDescent="0.25">
      <c r="A359" s="31">
        <v>2012</v>
      </c>
      <c r="B359" s="35">
        <v>0.56299999999999994</v>
      </c>
      <c r="C359" s="36">
        <v>1.33</v>
      </c>
      <c r="D359" s="36">
        <v>0.95232013888890932</v>
      </c>
      <c r="E359" s="37">
        <v>0.89300000000000002</v>
      </c>
      <c r="F359" s="32">
        <v>0.56299999999999994</v>
      </c>
      <c r="G359" s="33">
        <v>1.33</v>
      </c>
      <c r="H359" s="33">
        <v>0.81929741379310683</v>
      </c>
      <c r="I359" s="34">
        <v>0.78400000000000003</v>
      </c>
      <c r="J359" s="35">
        <v>0.56299999999999994</v>
      </c>
      <c r="K359" s="36">
        <v>3.7879999999999998</v>
      </c>
      <c r="L359" s="36">
        <v>1.3136079111727959</v>
      </c>
      <c r="M359" s="37">
        <v>1.1120000000000001</v>
      </c>
      <c r="N359" s="35">
        <v>1.2210000000000001</v>
      </c>
      <c r="O359" s="36">
        <v>9.6690000000000005</v>
      </c>
      <c r="P359" s="36">
        <v>4.6588972701149354</v>
      </c>
      <c r="Q359" s="37">
        <v>4.5190000000000001</v>
      </c>
      <c r="R359" s="32">
        <v>4.3109999999999999</v>
      </c>
      <c r="S359" s="33">
        <v>11.722</v>
      </c>
      <c r="T359" s="33">
        <v>7.6592883064516064</v>
      </c>
      <c r="U359" s="34">
        <v>7.3810000000000002</v>
      </c>
      <c r="V359" s="35">
        <v>6.2679999999999998</v>
      </c>
      <c r="W359" s="36">
        <v>14.709</v>
      </c>
      <c r="X359" s="36">
        <v>9.9275570652173712</v>
      </c>
      <c r="Y359" s="37">
        <v>9.5709999999999997</v>
      </c>
      <c r="Z359" s="32"/>
      <c r="AA359" s="33"/>
      <c r="AB359" s="33"/>
      <c r="AC359" s="34"/>
      <c r="AD359" s="32"/>
      <c r="AE359" s="33"/>
      <c r="AF359" s="33"/>
      <c r="AG359" s="34"/>
      <c r="AH359" s="32"/>
      <c r="AI359" s="33"/>
      <c r="AJ359" s="33"/>
      <c r="AK359" s="34"/>
      <c r="AL359" s="35"/>
      <c r="AM359" s="36"/>
      <c r="AN359" s="36"/>
      <c r="AO359" s="37"/>
      <c r="AP359" s="35"/>
      <c r="AQ359" s="36"/>
      <c r="AR359" s="36"/>
      <c r="AS359" s="37"/>
      <c r="AT359" s="35">
        <v>0.67400000000000004</v>
      </c>
      <c r="AU359" s="36">
        <v>1.764</v>
      </c>
      <c r="AV359" s="36">
        <v>1.0672791666666639</v>
      </c>
      <c r="AW359" s="37">
        <v>1.1120000000000001</v>
      </c>
    </row>
    <row r="360" spans="1:58" x14ac:dyDescent="0.25">
      <c r="A360" s="31">
        <v>2013</v>
      </c>
      <c r="B360" s="32">
        <v>0.67400000000000004</v>
      </c>
      <c r="C360" s="33">
        <v>2.3029999999999999</v>
      </c>
      <c r="D360" s="33">
        <v>1.2318239247311793</v>
      </c>
      <c r="E360" s="34">
        <v>1.1120000000000001</v>
      </c>
      <c r="F360" s="32">
        <v>0.78400000000000003</v>
      </c>
      <c r="G360" s="33">
        <v>2.5169999999999999</v>
      </c>
      <c r="H360" s="33">
        <v>1.5464501488095195</v>
      </c>
      <c r="I360" s="34">
        <v>1.548</v>
      </c>
      <c r="J360" s="32">
        <v>1.0029999999999999</v>
      </c>
      <c r="K360" s="33">
        <v>4.9340000000000002</v>
      </c>
      <c r="L360" s="33">
        <v>2.3049643817204277</v>
      </c>
      <c r="M360" s="34">
        <v>2.1949999999999998</v>
      </c>
      <c r="N360" s="32">
        <v>0.78400000000000003</v>
      </c>
      <c r="O360" s="33">
        <v>8.8789999999999996</v>
      </c>
      <c r="P360" s="33">
        <v>3.5779430555555614</v>
      </c>
      <c r="Q360" s="34">
        <v>3.3140000000000001</v>
      </c>
      <c r="R360" s="32">
        <v>1.0029999999999999</v>
      </c>
      <c r="S360" s="33">
        <v>10.651</v>
      </c>
      <c r="T360" s="33">
        <v>5.7764112903225602</v>
      </c>
      <c r="U360" s="34">
        <v>5.6550000000000002</v>
      </c>
      <c r="V360" s="32">
        <v>4.3109999999999999</v>
      </c>
      <c r="W360" s="33">
        <v>16.523</v>
      </c>
      <c r="X360" s="33">
        <v>9.5531417651146349</v>
      </c>
      <c r="Y360" s="34">
        <v>9.3729999999999993</v>
      </c>
      <c r="Z360" s="32">
        <v>9.5709999999999997</v>
      </c>
      <c r="AA360" s="33">
        <v>17.189</v>
      </c>
      <c r="AB360" s="33">
        <v>13.447743279569881</v>
      </c>
      <c r="AC360" s="34">
        <v>13.461</v>
      </c>
      <c r="AD360" s="32">
        <v>9.8659999999999997</v>
      </c>
      <c r="AE360" s="33">
        <v>16.902999999999999</v>
      </c>
      <c r="AF360" s="33">
        <v>12.893745295698883</v>
      </c>
      <c r="AG360" s="34">
        <v>12.69</v>
      </c>
      <c r="AH360" s="32">
        <v>5.3470000000000004</v>
      </c>
      <c r="AI360" s="33">
        <v>16.140999999999998</v>
      </c>
      <c r="AJ360" s="33">
        <v>11.015130555555491</v>
      </c>
      <c r="AK360" s="34">
        <v>11.334</v>
      </c>
      <c r="AL360" s="32">
        <v>2.5169999999999999</v>
      </c>
      <c r="AM360" s="33">
        <v>8.5809999999999995</v>
      </c>
      <c r="AN360" s="33">
        <v>4.7796518817204259</v>
      </c>
      <c r="AO360" s="34">
        <v>4.6230000000000002</v>
      </c>
      <c r="AP360" s="32">
        <v>1.1120000000000001</v>
      </c>
      <c r="AQ360" s="33">
        <v>5.6550000000000002</v>
      </c>
      <c r="AR360" s="33">
        <v>2.575341235632167</v>
      </c>
      <c r="AS360" s="34">
        <v>2.41</v>
      </c>
      <c r="AT360" s="32">
        <v>0.78400000000000003</v>
      </c>
      <c r="AU360" s="33">
        <v>2.5169999999999999</v>
      </c>
      <c r="AV360" s="33">
        <v>1.5807278225806358</v>
      </c>
      <c r="AW360" s="34">
        <v>1.548</v>
      </c>
    </row>
    <row r="361" spans="1:58" x14ac:dyDescent="0.25">
      <c r="A361" s="31">
        <v>2014</v>
      </c>
      <c r="B361" s="32">
        <v>0.89300000000000002</v>
      </c>
      <c r="C361" s="33">
        <v>2.6240000000000001</v>
      </c>
      <c r="D361" s="33">
        <v>1.4851848118279534</v>
      </c>
      <c r="E361" s="34">
        <v>1.4390000000000001</v>
      </c>
      <c r="F361" s="32">
        <v>0.78400000000000003</v>
      </c>
      <c r="G361" s="33">
        <v>3.472</v>
      </c>
      <c r="H361" s="33">
        <v>1.4896793154761825</v>
      </c>
      <c r="I361" s="34">
        <v>1.4390000000000001</v>
      </c>
      <c r="J361" s="32">
        <v>1.1120000000000001</v>
      </c>
      <c r="K361" s="33">
        <v>4.8310000000000004</v>
      </c>
      <c r="L361" s="33">
        <v>2.3799778225806425</v>
      </c>
      <c r="M361" s="34">
        <v>2.0880000000000001</v>
      </c>
      <c r="N361" s="32">
        <v>1.0029999999999999</v>
      </c>
      <c r="O361" s="33">
        <v>9.077</v>
      </c>
      <c r="P361" s="33">
        <v>3.6916458333333249</v>
      </c>
      <c r="Q361" s="34">
        <v>3.2610000000000001</v>
      </c>
      <c r="R361" s="32">
        <v>1.98</v>
      </c>
      <c r="S361" s="33">
        <v>10.356999999999999</v>
      </c>
      <c r="T361" s="33">
        <v>5.3481807795698835</v>
      </c>
      <c r="U361" s="34">
        <v>4.9340000000000002</v>
      </c>
      <c r="V361" s="32">
        <v>3.7879999999999998</v>
      </c>
      <c r="W361" s="33">
        <v>13.558</v>
      </c>
      <c r="X361" s="33">
        <v>7.6849770833333206</v>
      </c>
      <c r="Y361" s="34">
        <v>7.3810000000000002</v>
      </c>
      <c r="Z361" s="32">
        <v>6.37</v>
      </c>
      <c r="AA361" s="33">
        <v>16.808</v>
      </c>
      <c r="AB361" s="33">
        <v>12.274548387096756</v>
      </c>
      <c r="AC361" s="34">
        <v>12.207000000000001</v>
      </c>
      <c r="AD361" s="32">
        <v>8.68</v>
      </c>
      <c r="AE361" s="33">
        <v>15.951000000000001</v>
      </c>
      <c r="AF361" s="33">
        <v>11.796941532258025</v>
      </c>
      <c r="AG361" s="34">
        <v>11.625</v>
      </c>
      <c r="AH361" s="32">
        <v>7.0789999999999997</v>
      </c>
      <c r="AI361" s="33">
        <v>13.75</v>
      </c>
      <c r="AJ361" s="33">
        <v>10.154108333333289</v>
      </c>
      <c r="AK361" s="34">
        <v>10.063000000000001</v>
      </c>
      <c r="AL361" s="32">
        <v>4.7270000000000003</v>
      </c>
      <c r="AM361" s="33">
        <v>10.944000000000001</v>
      </c>
      <c r="AN361" s="33">
        <v>7.738619623655925</v>
      </c>
      <c r="AO361" s="34">
        <v>7.8819999999999997</v>
      </c>
      <c r="AP361" s="35">
        <v>3.8929999999999998</v>
      </c>
      <c r="AQ361" s="36">
        <v>6.6740000000000004</v>
      </c>
      <c r="AR361" s="36">
        <v>5.0811625000000031</v>
      </c>
      <c r="AS361" s="37">
        <v>5.0369999999999999</v>
      </c>
      <c r="AT361" s="32"/>
      <c r="AU361" s="33"/>
      <c r="AV361" s="33"/>
      <c r="AW361" s="34"/>
    </row>
    <row r="362" spans="1:58" x14ac:dyDescent="0.25">
      <c r="A362" s="31">
        <v>2015</v>
      </c>
      <c r="B362" s="32"/>
      <c r="C362" s="33"/>
      <c r="D362" s="33"/>
      <c r="E362" s="34"/>
      <c r="F362" s="32"/>
      <c r="G362" s="33"/>
      <c r="H362" s="33"/>
      <c r="I362" s="34"/>
      <c r="J362" s="32"/>
      <c r="K362" s="33"/>
      <c r="L362" s="33"/>
      <c r="M362" s="34"/>
      <c r="N362" s="32">
        <v>0.56299999999999994</v>
      </c>
      <c r="O362" s="33">
        <v>10.161</v>
      </c>
      <c r="P362" s="33">
        <v>4.2777583333333284</v>
      </c>
      <c r="Q362" s="34">
        <v>3.8929999999999998</v>
      </c>
      <c r="R362" s="32">
        <v>3.0489999999999999</v>
      </c>
      <c r="S362" s="33">
        <v>11.528</v>
      </c>
      <c r="T362" s="33">
        <v>6.4668252688171775</v>
      </c>
      <c r="U362" s="34">
        <v>6.2679999999999998</v>
      </c>
      <c r="V362" s="32">
        <v>5.141</v>
      </c>
      <c r="W362" s="33">
        <v>16.617999999999999</v>
      </c>
      <c r="X362" s="33">
        <v>10.540155555555524</v>
      </c>
      <c r="Y362" s="34">
        <v>10.259</v>
      </c>
      <c r="Z362" s="35">
        <v>9.1760000000000002</v>
      </c>
      <c r="AA362" s="36">
        <v>20.805</v>
      </c>
      <c r="AB362" s="36">
        <v>13.164655913978466</v>
      </c>
      <c r="AC362" s="37">
        <v>12.882999999999999</v>
      </c>
      <c r="AD362" s="32">
        <v>9.5709999999999997</v>
      </c>
      <c r="AE362" s="33">
        <v>16.140999999999998</v>
      </c>
      <c r="AF362" s="33">
        <v>11.62245208333329</v>
      </c>
      <c r="AG362" s="34">
        <v>11.334</v>
      </c>
      <c r="AH362" s="32">
        <v>7.5819999999999999</v>
      </c>
      <c r="AI362" s="33">
        <v>14.804</v>
      </c>
      <c r="AJ362" s="33">
        <v>10.252893749999942</v>
      </c>
      <c r="AK362" s="34">
        <v>9.9649999999999999</v>
      </c>
      <c r="AL362" s="32">
        <v>5.5519999999999996</v>
      </c>
      <c r="AM362" s="33">
        <v>11.916</v>
      </c>
      <c r="AN362" s="33">
        <v>8.5336565860215075</v>
      </c>
      <c r="AO362" s="34">
        <v>8.4809999999999999</v>
      </c>
      <c r="AP362" s="32"/>
      <c r="AQ362" s="33"/>
      <c r="AR362" s="33"/>
      <c r="AS362" s="34"/>
      <c r="AT362" s="35">
        <v>0.89300000000000002</v>
      </c>
      <c r="AU362" s="36">
        <v>2.9430000000000001</v>
      </c>
      <c r="AV362" s="36">
        <v>1.5916998106060616</v>
      </c>
      <c r="AW362" s="37">
        <v>1.548</v>
      </c>
    </row>
    <row r="363" spans="1:58" x14ac:dyDescent="0.25">
      <c r="A363" s="31">
        <v>2016</v>
      </c>
      <c r="B363" s="32">
        <v>0.67400000000000004</v>
      </c>
      <c r="C363" s="33">
        <v>2.73</v>
      </c>
      <c r="D363" s="33">
        <v>1.2374939516129142</v>
      </c>
      <c r="E363" s="34">
        <v>1.2210000000000001</v>
      </c>
      <c r="F363" s="32">
        <v>0.45300000000000001</v>
      </c>
      <c r="G363" s="33">
        <v>3.1549999999999998</v>
      </c>
      <c r="H363" s="33">
        <v>1.1109518678160963</v>
      </c>
      <c r="I363" s="34">
        <v>1.0029999999999999</v>
      </c>
      <c r="J363" s="32">
        <v>0.78400000000000003</v>
      </c>
      <c r="K363" s="33">
        <v>5.86</v>
      </c>
      <c r="L363" s="33">
        <v>2.3225179597701078</v>
      </c>
      <c r="M363" s="34">
        <v>2.0880000000000001</v>
      </c>
      <c r="N363" s="32">
        <v>1.1120000000000001</v>
      </c>
      <c r="O363" s="33">
        <v>8.7789999999999999</v>
      </c>
      <c r="P363" s="33">
        <v>4.1704118055555455</v>
      </c>
      <c r="Q363" s="34">
        <v>3.8929999999999998</v>
      </c>
      <c r="R363" s="32">
        <v>2.41</v>
      </c>
      <c r="S363" s="33">
        <v>11.625</v>
      </c>
      <c r="T363" s="33">
        <v>6.0168575268817017</v>
      </c>
      <c r="U363" s="34">
        <v>5.6550000000000002</v>
      </c>
      <c r="V363" s="32">
        <v>4.6230000000000002</v>
      </c>
      <c r="W363" s="33">
        <v>16.236999999999998</v>
      </c>
      <c r="X363" s="33">
        <v>9.3741541666666475</v>
      </c>
      <c r="Y363" s="34">
        <v>8.9779999999999998</v>
      </c>
      <c r="Z363" s="32">
        <v>7.3810000000000002</v>
      </c>
      <c r="AA363" s="33">
        <v>16.427</v>
      </c>
      <c r="AB363" s="33">
        <v>12.043306451612866</v>
      </c>
      <c r="AC363" s="34">
        <v>11.916</v>
      </c>
      <c r="AD363" s="32">
        <v>10.161</v>
      </c>
      <c r="AE363" s="33">
        <v>14.804</v>
      </c>
      <c r="AF363" s="33">
        <v>12.042469086021468</v>
      </c>
      <c r="AG363" s="34">
        <v>11.916</v>
      </c>
      <c r="AH363" s="32">
        <v>8.4809999999999999</v>
      </c>
      <c r="AI363" s="33">
        <v>13.365</v>
      </c>
      <c r="AJ363" s="33">
        <v>9.9349055555554973</v>
      </c>
      <c r="AK363" s="34">
        <v>9.6690000000000005</v>
      </c>
      <c r="AL363" s="32">
        <v>4.6230000000000002</v>
      </c>
      <c r="AM363" s="33">
        <v>11.334</v>
      </c>
      <c r="AN363" s="33">
        <v>6.7414092741935328</v>
      </c>
      <c r="AO363" s="34">
        <v>6.5730000000000004</v>
      </c>
      <c r="AP363" s="35">
        <v>1.33</v>
      </c>
      <c r="AQ363" s="36">
        <v>4.8310000000000004</v>
      </c>
      <c r="AR363" s="36">
        <v>2.8837723765431877</v>
      </c>
      <c r="AS363" s="37">
        <v>2.9430000000000001</v>
      </c>
      <c r="AT363" s="32">
        <v>0.56299999999999994</v>
      </c>
      <c r="AU363" s="33">
        <v>2.6240000000000001</v>
      </c>
      <c r="AV363" s="33">
        <v>0.90524327956990114</v>
      </c>
      <c r="AW363" s="34">
        <v>0.78400000000000003</v>
      </c>
    </row>
    <row r="364" spans="1:58" x14ac:dyDescent="0.25">
      <c r="A364" s="31">
        <v>2017</v>
      </c>
      <c r="B364" s="32">
        <v>0.45300000000000001</v>
      </c>
      <c r="C364" s="33">
        <v>0.78400000000000003</v>
      </c>
      <c r="D364" s="33">
        <v>0.52918817204299629</v>
      </c>
      <c r="E364" s="34">
        <v>0.56299999999999994</v>
      </c>
      <c r="F364" s="32">
        <v>0.45300000000000001</v>
      </c>
      <c r="G364" s="33">
        <v>1.33</v>
      </c>
      <c r="H364" s="33">
        <v>0.60344270833332281</v>
      </c>
      <c r="I364" s="34">
        <v>0.56299999999999994</v>
      </c>
      <c r="J364" s="32">
        <v>0.45300000000000001</v>
      </c>
      <c r="K364" s="33">
        <v>5.86</v>
      </c>
      <c r="L364" s="33">
        <v>1.9321102150537617</v>
      </c>
      <c r="M364" s="34">
        <v>1.6559999999999999</v>
      </c>
      <c r="N364" s="32">
        <v>1.0029999999999999</v>
      </c>
      <c r="O364" s="33">
        <v>8.0820000000000007</v>
      </c>
      <c r="P364" s="33">
        <v>3.968742361111119</v>
      </c>
      <c r="Q364" s="34">
        <v>3.6829999999999998</v>
      </c>
      <c r="R364" s="32">
        <v>2.73</v>
      </c>
      <c r="S364" s="33">
        <v>10.259</v>
      </c>
      <c r="T364" s="33">
        <v>5.349410618279566</v>
      </c>
      <c r="U364" s="34">
        <v>4.8310000000000004</v>
      </c>
      <c r="V364" s="32">
        <v>3.367</v>
      </c>
      <c r="W364" s="33">
        <v>12.11</v>
      </c>
      <c r="X364" s="33">
        <v>7.1868666666666536</v>
      </c>
      <c r="Y364" s="34">
        <v>6.8769999999999998</v>
      </c>
      <c r="Z364" s="32">
        <v>6.5730000000000004</v>
      </c>
      <c r="AA364" s="33">
        <v>14.996</v>
      </c>
      <c r="AB364" s="33">
        <v>11.22061760752683</v>
      </c>
      <c r="AC364" s="34">
        <v>11.236000000000001</v>
      </c>
      <c r="AD364" s="32">
        <v>9.2750000000000004</v>
      </c>
      <c r="AE364" s="33">
        <v>15.090999999999999</v>
      </c>
      <c r="AF364" s="33">
        <v>11.501735887096737</v>
      </c>
      <c r="AG364" s="34">
        <v>11.236000000000001</v>
      </c>
      <c r="AH364" s="32">
        <v>6.4710000000000001</v>
      </c>
      <c r="AI364" s="33">
        <v>15.186999999999999</v>
      </c>
      <c r="AJ364" s="33">
        <v>9.7445874999999589</v>
      </c>
      <c r="AK364" s="34">
        <v>9.7680000000000007</v>
      </c>
      <c r="AL364" s="32">
        <v>3.1549999999999998</v>
      </c>
      <c r="AM364" s="33">
        <v>10.063000000000001</v>
      </c>
      <c r="AN364" s="33">
        <v>5.9549469086021363</v>
      </c>
      <c r="AO364" s="34">
        <v>5.86</v>
      </c>
      <c r="AP364" s="32"/>
      <c r="AQ364" s="33"/>
      <c r="AR364" s="33"/>
      <c r="AS364" s="34"/>
      <c r="AT364" s="32"/>
      <c r="AU364" s="33"/>
      <c r="AV364" s="33"/>
      <c r="AW364" s="34"/>
    </row>
    <row r="365" spans="1:58" x14ac:dyDescent="0.25">
      <c r="A365" s="31">
        <v>2018</v>
      </c>
      <c r="B365" s="32"/>
      <c r="C365" s="33"/>
      <c r="D365" s="33"/>
      <c r="E365" s="34"/>
      <c r="F365" s="32"/>
      <c r="G365" s="33"/>
      <c r="H365" s="33"/>
      <c r="I365" s="34"/>
      <c r="J365" s="32"/>
      <c r="K365" s="33"/>
      <c r="L365" s="33"/>
      <c r="M365" s="34"/>
      <c r="N365" s="35">
        <v>1.33</v>
      </c>
      <c r="O365" s="36">
        <v>9.9649999999999999</v>
      </c>
      <c r="P365" s="36">
        <v>3.6871075000000055</v>
      </c>
      <c r="Q365" s="37">
        <v>3.2610000000000001</v>
      </c>
      <c r="R365" s="32">
        <v>2.5169999999999999</v>
      </c>
      <c r="S365" s="33">
        <v>10.944000000000001</v>
      </c>
      <c r="T365" s="33">
        <v>5.9714946236558974</v>
      </c>
      <c r="U365" s="34">
        <v>5.7569999999999997</v>
      </c>
      <c r="V365" s="32">
        <v>3.9980000000000002</v>
      </c>
      <c r="W365" s="33">
        <v>14.23</v>
      </c>
      <c r="X365" s="33">
        <v>8.9542479166666471</v>
      </c>
      <c r="Y365" s="34">
        <v>8.7789999999999999</v>
      </c>
      <c r="Z365" s="32">
        <v>7.4809999999999999</v>
      </c>
      <c r="AA365" s="33">
        <v>16.332000000000001</v>
      </c>
      <c r="AB365" s="33">
        <v>12.283567204301082</v>
      </c>
      <c r="AC365" s="34">
        <v>12.11</v>
      </c>
      <c r="AD365" s="35">
        <v>9.8659999999999997</v>
      </c>
      <c r="AE365" s="36">
        <v>16.808</v>
      </c>
      <c r="AF365" s="36">
        <v>12.356782196969691</v>
      </c>
      <c r="AG365" s="37">
        <v>11.8675</v>
      </c>
      <c r="AH365" s="32"/>
      <c r="AI365" s="33"/>
      <c r="AJ365" s="33"/>
      <c r="AK365" s="34"/>
      <c r="AL365" s="32"/>
      <c r="AM365" s="33"/>
      <c r="AN365" s="33"/>
      <c r="AO365" s="34"/>
      <c r="AP365" s="32"/>
      <c r="AQ365" s="33"/>
      <c r="AR365" s="33"/>
      <c r="AS365" s="34"/>
      <c r="AT365" s="32"/>
      <c r="AU365" s="33"/>
      <c r="AV365" s="33"/>
      <c r="AW365" s="34"/>
    </row>
    <row r="366" spans="1:58" ht="12" x14ac:dyDescent="0.3">
      <c r="A366" s="31">
        <v>2019</v>
      </c>
      <c r="B366" s="32"/>
      <c r="C366" s="33"/>
      <c r="D366" s="33"/>
      <c r="E366" s="34"/>
      <c r="F366" s="32"/>
      <c r="G366" s="33"/>
      <c r="H366" s="33"/>
      <c r="I366" s="34"/>
      <c r="J366" s="32"/>
      <c r="K366" s="33"/>
      <c r="L366" s="33"/>
      <c r="M366" s="34"/>
      <c r="N366" s="35">
        <v>1.2210000000000001</v>
      </c>
      <c r="O366" s="36">
        <v>7.5819999999999999</v>
      </c>
      <c r="P366" s="36">
        <v>3.6680104166666752</v>
      </c>
      <c r="Q366" s="37">
        <v>3.2610000000000001</v>
      </c>
      <c r="R366" s="32">
        <v>1.1120000000000001</v>
      </c>
      <c r="S366" s="33">
        <v>10.259</v>
      </c>
      <c r="T366" s="33">
        <v>5.40071908602149</v>
      </c>
      <c r="U366" s="34">
        <v>5.141</v>
      </c>
      <c r="V366" s="32">
        <v>3.367</v>
      </c>
      <c r="W366" s="33">
        <v>13.461</v>
      </c>
      <c r="X366" s="33">
        <v>7.7090277777777496</v>
      </c>
      <c r="Y366" s="34">
        <v>7.4809999999999999</v>
      </c>
      <c r="Z366" s="32">
        <v>6.8769999999999998</v>
      </c>
      <c r="AA366" s="33">
        <v>15.76</v>
      </c>
      <c r="AB366" s="33">
        <v>11.287214381720396</v>
      </c>
      <c r="AC366" s="34">
        <v>11.138999999999999</v>
      </c>
      <c r="AD366" s="32">
        <v>10.063000000000001</v>
      </c>
      <c r="AE366" s="33">
        <v>15.855</v>
      </c>
      <c r="AF366" s="33">
        <v>12.461948924731166</v>
      </c>
      <c r="AG366" s="34">
        <v>12.207000000000001</v>
      </c>
      <c r="AH366" s="32">
        <v>7.1790000000000003</v>
      </c>
      <c r="AI366" s="33">
        <v>14.804</v>
      </c>
      <c r="AJ366" s="33">
        <v>10.901674999999925</v>
      </c>
      <c r="AK366" s="34">
        <v>10.651</v>
      </c>
      <c r="AL366" s="32">
        <v>3.1549999999999998</v>
      </c>
      <c r="AM366" s="33">
        <v>10.846</v>
      </c>
      <c r="AN366" s="33">
        <v>6.4126559139785115</v>
      </c>
      <c r="AO366" s="34">
        <v>6.37</v>
      </c>
      <c r="AP366" s="32"/>
      <c r="AQ366" s="33"/>
      <c r="AR366" s="33"/>
      <c r="AS366" s="34"/>
      <c r="AT366" s="32"/>
      <c r="AU366" s="33"/>
      <c r="AV366" s="33"/>
      <c r="AW366" s="34"/>
      <c r="AY366" s="72" t="s">
        <v>418</v>
      </c>
      <c r="AZ366" s="357" t="s">
        <v>271</v>
      </c>
      <c r="BA366" s="86"/>
      <c r="BB366" s="86"/>
      <c r="BC366" s="354" t="s">
        <v>680</v>
      </c>
      <c r="BD366" s="355"/>
      <c r="BE366" s="355"/>
      <c r="BF366" s="356"/>
    </row>
    <row r="367" spans="1:58" x14ac:dyDescent="0.25">
      <c r="A367" s="31">
        <v>2020</v>
      </c>
      <c r="B367" s="32"/>
      <c r="C367" s="33"/>
      <c r="D367" s="33"/>
      <c r="E367" s="34"/>
      <c r="F367" s="32"/>
      <c r="G367" s="33"/>
      <c r="H367" s="33"/>
      <c r="I367" s="34"/>
      <c r="J367" s="32"/>
      <c r="K367" s="33"/>
      <c r="L367" s="33"/>
      <c r="M367" s="34"/>
      <c r="N367" s="32"/>
      <c r="O367" s="33"/>
      <c r="P367" s="33"/>
      <c r="Q367" s="34"/>
      <c r="R367" s="32"/>
      <c r="S367" s="33"/>
      <c r="T367" s="33"/>
      <c r="U367" s="34"/>
      <c r="V367" s="35">
        <v>4.2069999999999999</v>
      </c>
      <c r="W367" s="36">
        <v>14.9</v>
      </c>
      <c r="X367" s="36">
        <v>8.5799940476190528</v>
      </c>
      <c r="Y367" s="37">
        <v>8.282</v>
      </c>
      <c r="Z367" s="35">
        <v>5.7569999999999997</v>
      </c>
      <c r="AA367" s="36">
        <v>17.094000000000001</v>
      </c>
      <c r="AB367" s="36">
        <v>11.81401527777774</v>
      </c>
      <c r="AC367" s="37">
        <v>11.625</v>
      </c>
      <c r="AD367" s="35">
        <v>10.651</v>
      </c>
      <c r="AE367" s="36">
        <v>17.094000000000001</v>
      </c>
      <c r="AF367" s="36">
        <v>13.235270833333326</v>
      </c>
      <c r="AG367" s="37">
        <v>12.98</v>
      </c>
      <c r="AH367" s="32">
        <v>7.4809999999999999</v>
      </c>
      <c r="AI367" s="33">
        <v>16.332000000000001</v>
      </c>
      <c r="AJ367" s="33">
        <v>11.045453472222153</v>
      </c>
      <c r="AK367" s="34">
        <v>10.747999999999999</v>
      </c>
      <c r="AL367" s="32">
        <v>3.472</v>
      </c>
      <c r="AM367" s="33">
        <v>12.304</v>
      </c>
      <c r="AN367" s="33">
        <v>7.5951794354839128</v>
      </c>
      <c r="AO367" s="34">
        <v>7.5819999999999999</v>
      </c>
      <c r="AP367" s="32"/>
      <c r="AQ367" s="33"/>
      <c r="AR367" s="33"/>
      <c r="AS367" s="34"/>
      <c r="AT367" s="32"/>
      <c r="AU367" s="33"/>
      <c r="AV367" s="33"/>
      <c r="AW367" s="34"/>
      <c r="AY367" s="83" t="s">
        <v>4</v>
      </c>
      <c r="AZ367" s="83" t="s">
        <v>5</v>
      </c>
      <c r="BA367" s="83" t="s">
        <v>100</v>
      </c>
      <c r="BB367" s="83" t="s">
        <v>240</v>
      </c>
      <c r="BC367" s="359" t="s">
        <v>681</v>
      </c>
      <c r="BD367" s="349" t="s">
        <v>688</v>
      </c>
      <c r="BE367" s="358" t="s">
        <v>682</v>
      </c>
      <c r="BF367" s="350" t="s">
        <v>687</v>
      </c>
    </row>
    <row r="368" spans="1:58" x14ac:dyDescent="0.25">
      <c r="A368" s="31">
        <v>2021</v>
      </c>
      <c r="B368" s="32"/>
      <c r="C368" s="33"/>
      <c r="D368" s="33"/>
      <c r="E368" s="34"/>
      <c r="F368" s="32"/>
      <c r="G368" s="33"/>
      <c r="H368" s="33"/>
      <c r="I368" s="34"/>
      <c r="J368" s="32"/>
      <c r="K368" s="33"/>
      <c r="L368" s="33"/>
      <c r="M368" s="34"/>
      <c r="N368" s="32"/>
      <c r="O368" s="33"/>
      <c r="P368" s="33"/>
      <c r="Q368" s="34"/>
      <c r="R368" s="35">
        <v>2.3029999999999999</v>
      </c>
      <c r="S368" s="36">
        <v>11.722</v>
      </c>
      <c r="T368" s="36">
        <v>6.4079857954545325</v>
      </c>
      <c r="U368" s="37">
        <v>5.9619999999999997</v>
      </c>
      <c r="V368" s="32">
        <v>5.0369999999999999</v>
      </c>
      <c r="W368" s="33">
        <v>17.855</v>
      </c>
      <c r="X368" s="33">
        <v>11.172372916666623</v>
      </c>
      <c r="Y368" s="34">
        <v>11.236000000000001</v>
      </c>
      <c r="Z368" s="35">
        <v>9.4719999999999995</v>
      </c>
      <c r="AA368" s="36">
        <v>18.806000000000001</v>
      </c>
      <c r="AB368" s="36">
        <v>14.203251488095228</v>
      </c>
      <c r="AC368" s="37">
        <v>14.134</v>
      </c>
      <c r="AD368" s="35"/>
      <c r="AE368" s="36"/>
      <c r="AF368" s="36"/>
      <c r="AG368" s="37"/>
      <c r="AH368" s="32"/>
      <c r="AI368" s="33"/>
      <c r="AJ368" s="33"/>
      <c r="AK368" s="34"/>
      <c r="AL368" s="32"/>
      <c r="AM368" s="33"/>
      <c r="AN368" s="33"/>
      <c r="AO368" s="34"/>
      <c r="AP368" s="32"/>
      <c r="AQ368" s="33"/>
      <c r="AR368" s="33"/>
      <c r="AS368" s="34"/>
      <c r="AT368" s="32"/>
      <c r="AU368" s="33"/>
      <c r="AV368" s="33"/>
      <c r="AW368" s="34"/>
    </row>
    <row r="369" spans="1:58" x14ac:dyDescent="0.25">
      <c r="A369" s="372" t="s">
        <v>4</v>
      </c>
      <c r="B369" s="373">
        <f>MIN(B281:B368)</f>
        <v>-0.77400000000000002</v>
      </c>
      <c r="C369" s="373">
        <f t="shared" ref="C369:AW369" si="6">MIN(C281:C368)</f>
        <v>0.23200000000000001</v>
      </c>
      <c r="D369" s="373">
        <f t="shared" si="6"/>
        <v>-1.2907196969696949E-2</v>
      </c>
      <c r="E369" s="373">
        <f t="shared" si="6"/>
        <v>0.01</v>
      </c>
      <c r="F369" s="373">
        <f t="shared" si="6"/>
        <v>-0.54900000000000004</v>
      </c>
      <c r="G369" s="373">
        <f t="shared" si="6"/>
        <v>0.34300000000000003</v>
      </c>
      <c r="H369" s="373">
        <f t="shared" si="6"/>
        <v>0.21453663793103744</v>
      </c>
      <c r="I369" s="373">
        <f t="shared" si="6"/>
        <v>0.23200000000000001</v>
      </c>
      <c r="J369" s="373">
        <f t="shared" si="6"/>
        <v>0.01</v>
      </c>
      <c r="K369" s="373">
        <f t="shared" si="6"/>
        <v>1.33</v>
      </c>
      <c r="L369" s="373">
        <f t="shared" si="6"/>
        <v>0.43176881720429566</v>
      </c>
      <c r="M369" s="373">
        <f t="shared" si="6"/>
        <v>0.23200000000000001</v>
      </c>
      <c r="N369" s="373">
        <f t="shared" si="6"/>
        <v>-0.88700000000000001</v>
      </c>
      <c r="O369" s="373">
        <f t="shared" si="6"/>
        <v>2.5169999999999999</v>
      </c>
      <c r="P369" s="373">
        <f t="shared" si="6"/>
        <v>1.7420749999999978</v>
      </c>
      <c r="Q369" s="373">
        <f t="shared" si="6"/>
        <v>1.548</v>
      </c>
      <c r="R369" s="373">
        <f t="shared" si="6"/>
        <v>0.01</v>
      </c>
      <c r="S369" s="373">
        <f t="shared" si="6"/>
        <v>6.8769999999999998</v>
      </c>
      <c r="T369" s="373">
        <f t="shared" si="6"/>
        <v>4.6677775537634369</v>
      </c>
      <c r="U369" s="373">
        <f t="shared" si="6"/>
        <v>4.3109999999999999</v>
      </c>
      <c r="V369" s="373">
        <f t="shared" si="6"/>
        <v>2.1949999999999998</v>
      </c>
      <c r="W369" s="373">
        <f t="shared" si="6"/>
        <v>7.1790000000000003</v>
      </c>
      <c r="X369" s="373">
        <f t="shared" si="6"/>
        <v>6.0950156249999834</v>
      </c>
      <c r="Y369" s="373">
        <f t="shared" si="6"/>
        <v>6.2679999999999998</v>
      </c>
      <c r="Z369" s="373">
        <f t="shared" si="6"/>
        <v>5.7569999999999997</v>
      </c>
      <c r="AA369" s="373">
        <f t="shared" si="6"/>
        <v>9.4719999999999995</v>
      </c>
      <c r="AB369" s="373">
        <f t="shared" si="6"/>
        <v>8.17955309139783</v>
      </c>
      <c r="AC369" s="373">
        <f t="shared" si="6"/>
        <v>8.1820000000000004</v>
      </c>
      <c r="AD369" s="373">
        <f t="shared" si="6"/>
        <v>5.86</v>
      </c>
      <c r="AE369" s="373">
        <f t="shared" si="6"/>
        <v>9.3729999999999993</v>
      </c>
      <c r="AF369" s="373">
        <f t="shared" si="6"/>
        <v>8.4972560483870119</v>
      </c>
      <c r="AG369" s="373">
        <f t="shared" si="6"/>
        <v>8.3819999999999997</v>
      </c>
      <c r="AH369" s="373">
        <f t="shared" si="6"/>
        <v>1.33</v>
      </c>
      <c r="AI369" s="373">
        <f t="shared" si="6"/>
        <v>8.4809999999999999</v>
      </c>
      <c r="AJ369" s="373">
        <f t="shared" si="6"/>
        <v>6.6438651960784449</v>
      </c>
      <c r="AK369" s="373">
        <f t="shared" si="6"/>
        <v>6.2679999999999998</v>
      </c>
      <c r="AL369" s="373">
        <f t="shared" si="6"/>
        <v>0.01</v>
      </c>
      <c r="AM369" s="373">
        <f t="shared" si="6"/>
        <v>3.5779999999999998</v>
      </c>
      <c r="AN369" s="373">
        <f t="shared" si="6"/>
        <v>2.0955853494623651</v>
      </c>
      <c r="AO369" s="373">
        <f t="shared" si="6"/>
        <v>1.8720000000000001</v>
      </c>
      <c r="AP369" s="373">
        <f t="shared" si="6"/>
        <v>0.01</v>
      </c>
      <c r="AQ369" s="373">
        <f t="shared" si="6"/>
        <v>0.34300000000000003</v>
      </c>
      <c r="AR369" s="373">
        <f t="shared" si="6"/>
        <v>0.10943750000000008</v>
      </c>
      <c r="AS369" s="373">
        <f t="shared" si="6"/>
        <v>0.121</v>
      </c>
      <c r="AT369" s="373">
        <f t="shared" si="6"/>
        <v>-0.21299999999999999</v>
      </c>
      <c r="AU369" s="373">
        <f t="shared" si="6"/>
        <v>0.23200000000000001</v>
      </c>
      <c r="AV369" s="373">
        <f t="shared" si="6"/>
        <v>9.9351449275362172E-2</v>
      </c>
      <c r="AW369" s="373">
        <f t="shared" si="6"/>
        <v>0.121</v>
      </c>
      <c r="AY369" s="90">
        <f>MIN(N369,R369,V369,Z369,AD369,AH369,AL369)</f>
        <v>-0.88700000000000001</v>
      </c>
      <c r="AZ369" s="77">
        <f>MIN(O369,S369,W369,AA369,AE369,AI369,AM369)</f>
        <v>2.5169999999999999</v>
      </c>
      <c r="BA369" s="77">
        <f>MIN(P369,T369,X369,AB369,AF369,AJ369,AN369)</f>
        <v>1.7420749999999978</v>
      </c>
      <c r="BB369" s="77">
        <f>MIN(Q369,U369,Y369,AC369,AG369,AK369,AO369)</f>
        <v>1.548</v>
      </c>
      <c r="BC369" s="360">
        <f>MAX(AA369,AE369)</f>
        <v>9.4719999999999995</v>
      </c>
      <c r="BD369" s="349" t="s">
        <v>692</v>
      </c>
      <c r="BE369" s="361">
        <f>MAX(Z369, AD369)</f>
        <v>5.86</v>
      </c>
      <c r="BF369" s="350" t="s">
        <v>693</v>
      </c>
    </row>
    <row r="370" spans="1:58" x14ac:dyDescent="0.25">
      <c r="A370" s="372" t="s">
        <v>5</v>
      </c>
      <c r="B370" s="373">
        <f>MAX(B281:B368)</f>
        <v>2.6240000000000001</v>
      </c>
      <c r="C370" s="373">
        <f t="shared" ref="C370:AW370" si="7">MAX(C281:C368)</f>
        <v>5.7569999999999997</v>
      </c>
      <c r="D370" s="373">
        <f t="shared" si="7"/>
        <v>3.5933124999999873</v>
      </c>
      <c r="E370" s="373">
        <f t="shared" si="7"/>
        <v>3.6829999999999998</v>
      </c>
      <c r="F370" s="373">
        <f t="shared" si="7"/>
        <v>2.8370000000000002</v>
      </c>
      <c r="G370" s="373">
        <f t="shared" si="7"/>
        <v>7.5819999999999999</v>
      </c>
      <c r="H370" s="373">
        <f t="shared" si="7"/>
        <v>4.0520349702380845</v>
      </c>
      <c r="I370" s="373">
        <f t="shared" si="7"/>
        <v>4.1545000000000005</v>
      </c>
      <c r="J370" s="373">
        <f t="shared" si="7"/>
        <v>2.73</v>
      </c>
      <c r="K370" s="373">
        <f t="shared" si="7"/>
        <v>10.651</v>
      </c>
      <c r="L370" s="373">
        <f t="shared" si="7"/>
        <v>4.5680288978494454</v>
      </c>
      <c r="M370" s="373">
        <f t="shared" si="7"/>
        <v>4.5190000000000001</v>
      </c>
      <c r="N370" s="373">
        <f t="shared" si="7"/>
        <v>3.472</v>
      </c>
      <c r="O370" s="373">
        <f t="shared" si="7"/>
        <v>11.430999999999999</v>
      </c>
      <c r="P370" s="373">
        <f t="shared" si="7"/>
        <v>5.8178259803921577</v>
      </c>
      <c r="Q370" s="373">
        <f t="shared" si="7"/>
        <v>5.9109999999999996</v>
      </c>
      <c r="R370" s="373">
        <f t="shared" si="7"/>
        <v>5.3470000000000004</v>
      </c>
      <c r="S370" s="373">
        <f t="shared" si="7"/>
        <v>14.420999999999999</v>
      </c>
      <c r="T370" s="373">
        <f t="shared" si="7"/>
        <v>7.7725389784946293</v>
      </c>
      <c r="U370" s="373">
        <f t="shared" si="7"/>
        <v>7.782</v>
      </c>
      <c r="V370" s="373">
        <f t="shared" si="7"/>
        <v>8.6430000000000007</v>
      </c>
      <c r="W370" s="373">
        <f t="shared" si="7"/>
        <v>22.332999999999998</v>
      </c>
      <c r="X370" s="373">
        <f t="shared" si="7"/>
        <v>12.998755555555514</v>
      </c>
      <c r="Y370" s="373">
        <f t="shared" si="7"/>
        <v>12.593999999999999</v>
      </c>
      <c r="Z370" s="373">
        <f t="shared" si="7"/>
        <v>12.497</v>
      </c>
      <c r="AA370" s="373">
        <f t="shared" si="7"/>
        <v>23.1</v>
      </c>
      <c r="AB370" s="373">
        <f t="shared" si="7"/>
        <v>16.665858198924742</v>
      </c>
      <c r="AC370" s="373">
        <f t="shared" si="7"/>
        <v>16.236999999999998</v>
      </c>
      <c r="AD370" s="373">
        <f t="shared" si="7"/>
        <v>11.916</v>
      </c>
      <c r="AE370" s="373">
        <f t="shared" si="7"/>
        <v>21.951000000000001</v>
      </c>
      <c r="AF370" s="373">
        <f t="shared" si="7"/>
        <v>15.610613575268772</v>
      </c>
      <c r="AG370" s="373">
        <f t="shared" si="7"/>
        <v>15.282</v>
      </c>
      <c r="AH370" s="373">
        <f t="shared" si="7"/>
        <v>8.7789999999999999</v>
      </c>
      <c r="AI370" s="373">
        <f t="shared" si="7"/>
        <v>19.187000000000001</v>
      </c>
      <c r="AJ370" s="373">
        <f t="shared" si="7"/>
        <v>12.253659722222173</v>
      </c>
      <c r="AK370" s="373">
        <f t="shared" si="7"/>
        <v>12.787000000000001</v>
      </c>
      <c r="AL370" s="373">
        <f t="shared" si="7"/>
        <v>6.2679999999999998</v>
      </c>
      <c r="AM370" s="373">
        <f t="shared" si="7"/>
        <v>14.804</v>
      </c>
      <c r="AN370" s="373">
        <f t="shared" si="7"/>
        <v>8.708138440860214</v>
      </c>
      <c r="AO370" s="373">
        <f t="shared" si="7"/>
        <v>8.5809999999999995</v>
      </c>
      <c r="AP370" s="373">
        <f t="shared" si="7"/>
        <v>4.766</v>
      </c>
      <c r="AQ370" s="373">
        <f t="shared" si="7"/>
        <v>7.1790000000000003</v>
      </c>
      <c r="AR370" s="373">
        <f t="shared" si="7"/>
        <v>5.0811625000000031</v>
      </c>
      <c r="AS370" s="373">
        <f t="shared" si="7"/>
        <v>5.0369999999999999</v>
      </c>
      <c r="AT370" s="373">
        <f t="shared" si="7"/>
        <v>2.6240000000000001</v>
      </c>
      <c r="AU370" s="373">
        <f t="shared" si="7"/>
        <v>5.141</v>
      </c>
      <c r="AV370" s="373">
        <f t="shared" si="7"/>
        <v>3.5670409946237136</v>
      </c>
      <c r="AW370" s="373">
        <f t="shared" si="7"/>
        <v>3.5779999999999998</v>
      </c>
      <c r="AY370" s="90">
        <f>MAX(N370,R370,V370,Z370,AD370,AH370,AL370)</f>
        <v>12.497</v>
      </c>
      <c r="AZ370" s="77">
        <f>MAX(O370,S370,W370,AA370,AE370,AI370,AM370)</f>
        <v>23.1</v>
      </c>
      <c r="BA370" s="77">
        <f>MAX(P370,T370,X370,AB370,AF370,AJ370,AN370)</f>
        <v>16.665858198924742</v>
      </c>
      <c r="BB370" s="77">
        <f>MAX(Q370,U370,Y370,AC370,AG370,AK370,AO370)</f>
        <v>16.236999999999998</v>
      </c>
      <c r="BC370" s="362">
        <f>MAX(AA370,AE370)</f>
        <v>23.1</v>
      </c>
      <c r="BD370" s="363" t="s">
        <v>691</v>
      </c>
      <c r="BE370" s="364">
        <f>MAX(Z370, AD370)</f>
        <v>12.497</v>
      </c>
      <c r="BF370" s="351" t="s">
        <v>690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H342"/>
  <sheetViews>
    <sheetView zoomScale="110" zoomScaleNormal="110" workbookViewId="0">
      <pane ySplit="2" topLeftCell="A3" activePane="bottomLeft" state="frozen"/>
      <selection pane="bottomLeft" activeCell="A2" sqref="A2"/>
    </sheetView>
  </sheetViews>
  <sheetFormatPr defaultColWidth="9" defaultRowHeight="11.5" x14ac:dyDescent="0.25"/>
  <cols>
    <col min="1" max="1" width="9" style="83"/>
    <col min="2" max="29" width="4.81640625" style="83" customWidth="1"/>
    <col min="30" max="16384" width="9" style="83"/>
  </cols>
  <sheetData>
    <row r="1" spans="1:29" ht="15" thickBot="1" x14ac:dyDescent="0.4">
      <c r="A1" s="119" t="s">
        <v>764</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1"/>
    </row>
    <row r="2" spans="1:29" x14ac:dyDescent="0.25">
      <c r="A2" s="116"/>
      <c r="B2" s="116" t="s">
        <v>172</v>
      </c>
      <c r="C2" s="117"/>
      <c r="D2" s="117"/>
      <c r="E2" s="118"/>
      <c r="F2" s="116" t="s">
        <v>96</v>
      </c>
      <c r="G2" s="117"/>
      <c r="H2" s="117"/>
      <c r="I2" s="118"/>
      <c r="J2" s="116" t="s">
        <v>97</v>
      </c>
      <c r="K2" s="117"/>
      <c r="L2" s="117"/>
      <c r="M2" s="118"/>
      <c r="N2" s="116" t="s">
        <v>98</v>
      </c>
      <c r="O2" s="117"/>
      <c r="P2" s="117"/>
      <c r="Q2" s="118"/>
      <c r="R2" s="116" t="s">
        <v>173</v>
      </c>
      <c r="S2" s="117"/>
      <c r="T2" s="117"/>
      <c r="U2" s="118"/>
      <c r="V2" s="116" t="s">
        <v>174</v>
      </c>
      <c r="W2" s="117"/>
      <c r="X2" s="117"/>
      <c r="Y2" s="118"/>
      <c r="Z2" s="116" t="s">
        <v>175</v>
      </c>
      <c r="AA2" s="117"/>
      <c r="AB2" s="117"/>
      <c r="AC2" s="118"/>
    </row>
    <row r="3" spans="1:29" x14ac:dyDescent="0.25">
      <c r="A3" s="21" t="s">
        <v>108</v>
      </c>
      <c r="B3" s="22" t="s">
        <v>4</v>
      </c>
      <c r="C3" s="23" t="s">
        <v>5</v>
      </c>
      <c r="D3" s="23" t="s">
        <v>100</v>
      </c>
      <c r="E3" s="24" t="s">
        <v>6</v>
      </c>
      <c r="F3" s="22" t="s">
        <v>4</v>
      </c>
      <c r="G3" s="23" t="s">
        <v>5</v>
      </c>
      <c r="H3" s="23" t="s">
        <v>100</v>
      </c>
      <c r="I3" s="24" t="s">
        <v>6</v>
      </c>
      <c r="J3" s="22" t="s">
        <v>4</v>
      </c>
      <c r="K3" s="23" t="s">
        <v>5</v>
      </c>
      <c r="L3" s="23" t="s">
        <v>100</v>
      </c>
      <c r="M3" s="24" t="s">
        <v>6</v>
      </c>
      <c r="N3" s="22" t="s">
        <v>4</v>
      </c>
      <c r="O3" s="23" t="s">
        <v>5</v>
      </c>
      <c r="P3" s="23" t="s">
        <v>100</v>
      </c>
      <c r="Q3" s="24" t="s">
        <v>6</v>
      </c>
      <c r="R3" s="22" t="s">
        <v>4</v>
      </c>
      <c r="S3" s="23" t="s">
        <v>5</v>
      </c>
      <c r="T3" s="23" t="s">
        <v>100</v>
      </c>
      <c r="U3" s="24" t="s">
        <v>6</v>
      </c>
      <c r="V3" s="22" t="s">
        <v>4</v>
      </c>
      <c r="W3" s="23" t="s">
        <v>5</v>
      </c>
      <c r="X3" s="23" t="s">
        <v>100</v>
      </c>
      <c r="Y3" s="24" t="s">
        <v>6</v>
      </c>
      <c r="Z3" s="22" t="s">
        <v>4</v>
      </c>
      <c r="AA3" s="23" t="s">
        <v>5</v>
      </c>
      <c r="AB3" s="23" t="s">
        <v>100</v>
      </c>
      <c r="AC3" s="24" t="s">
        <v>6</v>
      </c>
    </row>
    <row r="4" spans="1:29" x14ac:dyDescent="0.25">
      <c r="A4" s="114" t="s">
        <v>178</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30"/>
    </row>
    <row r="5" spans="1:29" x14ac:dyDescent="0.25">
      <c r="A5" s="26">
        <v>2009</v>
      </c>
      <c r="B5" s="32">
        <v>-5.8999999999999997E-2</v>
      </c>
      <c r="C5" s="33">
        <v>6.1790000000000003</v>
      </c>
      <c r="D5" s="33">
        <v>2.4505131944444476</v>
      </c>
      <c r="E5" s="34">
        <v>2.343</v>
      </c>
      <c r="F5" s="32">
        <v>-4.0000000000000001E-3</v>
      </c>
      <c r="G5" s="33">
        <v>7.92</v>
      </c>
      <c r="H5" s="33">
        <v>3.5736330645161187</v>
      </c>
      <c r="I5" s="34">
        <v>3.1814999999999998</v>
      </c>
      <c r="J5" s="32">
        <v>2.5569999999999999</v>
      </c>
      <c r="K5" s="33">
        <v>11.734</v>
      </c>
      <c r="L5" s="33">
        <v>5.3719041666666696</v>
      </c>
      <c r="M5" s="34">
        <v>4.8949999999999996</v>
      </c>
      <c r="N5" s="32">
        <v>3.6429999999999998</v>
      </c>
      <c r="O5" s="33">
        <v>12.944000000000001</v>
      </c>
      <c r="P5" s="33">
        <v>7.8696653225806488</v>
      </c>
      <c r="Q5" s="34">
        <v>7.6449999999999996</v>
      </c>
      <c r="R5" s="32">
        <v>4.0629999999999997</v>
      </c>
      <c r="S5" s="33">
        <v>12.34</v>
      </c>
      <c r="T5" s="33">
        <v>7.6901095430107542</v>
      </c>
      <c r="U5" s="34">
        <v>7.444</v>
      </c>
      <c r="V5" s="32">
        <v>2.5030000000000001</v>
      </c>
      <c r="W5" s="33">
        <v>10.614000000000001</v>
      </c>
      <c r="X5" s="33">
        <v>6.5816944444444605</v>
      </c>
      <c r="Y5" s="34">
        <v>6.484</v>
      </c>
      <c r="Z5" s="32">
        <v>-8.6999999999999994E-2</v>
      </c>
      <c r="AA5" s="33">
        <v>5.4370000000000003</v>
      </c>
      <c r="AB5" s="33">
        <v>2.7161270161290454</v>
      </c>
      <c r="AC5" s="34">
        <v>2.8769999999999998</v>
      </c>
    </row>
    <row r="6" spans="1:29" x14ac:dyDescent="0.25">
      <c r="A6" s="26">
        <v>2010</v>
      </c>
      <c r="B6" s="32">
        <v>-3.1E-2</v>
      </c>
      <c r="C6" s="33">
        <v>6.94</v>
      </c>
      <c r="D6" s="33">
        <v>2.3911263888888921</v>
      </c>
      <c r="E6" s="34">
        <v>2.2090000000000001</v>
      </c>
      <c r="F6" s="35">
        <v>-4.0000000000000001E-3</v>
      </c>
      <c r="G6" s="36">
        <v>9.5340000000000007</v>
      </c>
      <c r="H6" s="36">
        <v>3.3780091666666694</v>
      </c>
      <c r="I6" s="37">
        <v>3.1419999999999999</v>
      </c>
      <c r="J6" s="32"/>
      <c r="K6" s="33"/>
      <c r="L6" s="33"/>
      <c r="M6" s="34"/>
      <c r="N6" s="32"/>
      <c r="O6" s="33"/>
      <c r="P6" s="33"/>
      <c r="Q6" s="34"/>
      <c r="R6" s="32"/>
      <c r="S6" s="33"/>
      <c r="T6" s="33"/>
      <c r="U6" s="34"/>
      <c r="V6" s="32"/>
      <c r="W6" s="33"/>
      <c r="X6" s="33"/>
      <c r="Y6" s="34"/>
      <c r="Z6" s="32"/>
      <c r="AA6" s="33"/>
      <c r="AB6" s="33"/>
      <c r="AC6" s="34"/>
    </row>
    <row r="7" spans="1:29" x14ac:dyDescent="0.25">
      <c r="A7" s="114" t="s">
        <v>140</v>
      </c>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30"/>
    </row>
    <row r="8" spans="1:29" x14ac:dyDescent="0.25">
      <c r="A8" s="26">
        <v>2011</v>
      </c>
      <c r="B8" s="35">
        <v>0.23200000000000001</v>
      </c>
      <c r="C8" s="36">
        <v>6.2679999999999998</v>
      </c>
      <c r="D8" s="36">
        <v>1.89758876811595</v>
      </c>
      <c r="E8" s="37">
        <v>1.548</v>
      </c>
      <c r="F8" s="32">
        <v>0.34300000000000003</v>
      </c>
      <c r="G8" s="33">
        <v>8.7789999999999999</v>
      </c>
      <c r="H8" s="33">
        <v>4.0106014784946078</v>
      </c>
      <c r="I8" s="34">
        <v>3.6829999999999998</v>
      </c>
      <c r="J8" s="32">
        <v>2.41</v>
      </c>
      <c r="K8" s="33">
        <v>10.553000000000001</v>
      </c>
      <c r="L8" s="33">
        <v>5.3399187499999936</v>
      </c>
      <c r="M8" s="34">
        <v>4.9340000000000002</v>
      </c>
      <c r="N8" s="32">
        <v>3.6829999999999998</v>
      </c>
      <c r="O8" s="33">
        <v>13.942</v>
      </c>
      <c r="P8" s="33">
        <v>8.416820564516108</v>
      </c>
      <c r="Q8" s="34">
        <v>8.1820000000000004</v>
      </c>
      <c r="R8" s="32">
        <v>5.141</v>
      </c>
      <c r="S8" s="33">
        <v>14.134</v>
      </c>
      <c r="T8" s="33">
        <v>9.0551249999999666</v>
      </c>
      <c r="U8" s="34">
        <v>8.8789999999999996</v>
      </c>
      <c r="V8" s="32">
        <v>3.6829999999999998</v>
      </c>
      <c r="W8" s="33">
        <v>11.819000000000001</v>
      </c>
      <c r="X8" s="33">
        <v>7.4150590277777839</v>
      </c>
      <c r="Y8" s="34">
        <v>7.3810000000000002</v>
      </c>
      <c r="Z8" s="32">
        <v>0.34300000000000003</v>
      </c>
      <c r="AA8" s="33">
        <v>9.9649999999999999</v>
      </c>
      <c r="AB8" s="33">
        <v>4.1960584677419055</v>
      </c>
      <c r="AC8" s="34">
        <v>4.2069999999999999</v>
      </c>
    </row>
    <row r="9" spans="1:29" x14ac:dyDescent="0.25">
      <c r="A9" s="26">
        <v>2012</v>
      </c>
      <c r="B9" s="32">
        <v>0.01</v>
      </c>
      <c r="C9" s="33">
        <v>6.5730000000000004</v>
      </c>
      <c r="D9" s="33">
        <v>2.4021986111111153</v>
      </c>
      <c r="E9" s="34">
        <v>2.1949999999999998</v>
      </c>
      <c r="F9" s="32">
        <v>1.0029999999999999</v>
      </c>
      <c r="G9" s="33">
        <v>9.2750000000000004</v>
      </c>
      <c r="H9" s="33">
        <v>4.182149865591402</v>
      </c>
      <c r="I9" s="34">
        <v>3.7879999999999998</v>
      </c>
      <c r="J9" s="32">
        <v>1.8720000000000001</v>
      </c>
      <c r="K9" s="33">
        <v>12.787000000000001</v>
      </c>
      <c r="L9" s="33">
        <v>6.3167486111111035</v>
      </c>
      <c r="M9" s="34">
        <v>5.86</v>
      </c>
      <c r="N9" s="32">
        <v>4.2069999999999999</v>
      </c>
      <c r="O9" s="33">
        <v>15.282</v>
      </c>
      <c r="P9" s="33">
        <v>9.5527701612903027</v>
      </c>
      <c r="Q9" s="34">
        <v>9.2750000000000004</v>
      </c>
      <c r="R9" s="32">
        <v>3.9980000000000002</v>
      </c>
      <c r="S9" s="33">
        <v>14.9</v>
      </c>
      <c r="T9" s="33">
        <v>8.9643971774193343</v>
      </c>
      <c r="U9" s="34">
        <v>8.7789999999999999</v>
      </c>
      <c r="V9" s="32">
        <v>2.5169999999999999</v>
      </c>
      <c r="W9" s="33">
        <v>12.304</v>
      </c>
      <c r="X9" s="33">
        <v>6.7886854166666621</v>
      </c>
      <c r="Y9" s="34">
        <v>6.7750000000000004</v>
      </c>
      <c r="Z9" s="32">
        <v>-0.10199999999999999</v>
      </c>
      <c r="AA9" s="33">
        <v>9.3729999999999993</v>
      </c>
      <c r="AB9" s="33">
        <v>3.0608192204301159</v>
      </c>
      <c r="AC9" s="34">
        <v>3.0489999999999999</v>
      </c>
    </row>
    <row r="10" spans="1:29" x14ac:dyDescent="0.25">
      <c r="A10" s="26">
        <v>2013</v>
      </c>
      <c r="B10" s="32">
        <v>-3.2000000000000001E-2</v>
      </c>
      <c r="C10" s="33">
        <v>9.5090000000000003</v>
      </c>
      <c r="D10" s="33">
        <v>2.6735197916666622</v>
      </c>
      <c r="E10" s="34">
        <v>2.2890000000000001</v>
      </c>
      <c r="F10" s="32">
        <v>2.4E-2</v>
      </c>
      <c r="G10" s="33">
        <v>10.198</v>
      </c>
      <c r="H10" s="33">
        <v>4.8426975806451686</v>
      </c>
      <c r="I10" s="34">
        <v>4.6360000000000001</v>
      </c>
      <c r="J10" s="35">
        <v>2.903</v>
      </c>
      <c r="K10" s="36">
        <v>16.414999999999999</v>
      </c>
      <c r="L10" s="36">
        <v>7.8579324712643732</v>
      </c>
      <c r="M10" s="37">
        <v>7.5940000000000003</v>
      </c>
      <c r="N10" s="32">
        <v>5.6929999999999996</v>
      </c>
      <c r="O10" s="33">
        <v>16.558</v>
      </c>
      <c r="P10" s="33">
        <v>10.622595430107491</v>
      </c>
      <c r="Q10" s="34">
        <v>10.369</v>
      </c>
      <c r="R10" s="32">
        <v>5.5650000000000004</v>
      </c>
      <c r="S10" s="33">
        <v>15.843</v>
      </c>
      <c r="T10" s="33">
        <v>9.8173951612903085</v>
      </c>
      <c r="U10" s="34">
        <v>9.5090000000000003</v>
      </c>
      <c r="V10" s="32">
        <v>2.3959999999999999</v>
      </c>
      <c r="W10" s="33">
        <v>14.361000000000001</v>
      </c>
      <c r="X10" s="33">
        <v>7.5676611111110965</v>
      </c>
      <c r="Y10" s="34">
        <v>7.6950000000000003</v>
      </c>
      <c r="Z10" s="32">
        <v>0.107</v>
      </c>
      <c r="AA10" s="33">
        <v>6.94</v>
      </c>
      <c r="AB10" s="33">
        <v>2.7270053763440507</v>
      </c>
      <c r="AC10" s="34">
        <v>2.5705</v>
      </c>
    </row>
    <row r="11" spans="1:29" x14ac:dyDescent="0.25">
      <c r="A11" s="26">
        <v>2014</v>
      </c>
      <c r="B11" s="32"/>
      <c r="C11" s="33"/>
      <c r="D11" s="33"/>
      <c r="E11" s="34"/>
      <c r="F11" s="32"/>
      <c r="G11" s="33"/>
      <c r="H11" s="33"/>
      <c r="I11" s="34"/>
      <c r="J11" s="35"/>
      <c r="K11" s="36"/>
      <c r="L11" s="36"/>
      <c r="M11" s="37"/>
      <c r="N11" s="35">
        <v>4.9340000000000002</v>
      </c>
      <c r="O11" s="36">
        <v>15.090999999999999</v>
      </c>
      <c r="P11" s="36">
        <v>9.8189471153846117</v>
      </c>
      <c r="Q11" s="37">
        <v>9.5709999999999997</v>
      </c>
      <c r="R11" s="32">
        <v>5.2439999999999998</v>
      </c>
      <c r="S11" s="33">
        <v>15.473000000000001</v>
      </c>
      <c r="T11" s="33">
        <v>9.3297217741935334</v>
      </c>
      <c r="U11" s="34">
        <v>9.077</v>
      </c>
      <c r="V11" s="32">
        <v>2.0880000000000001</v>
      </c>
      <c r="W11" s="33">
        <v>12.207000000000001</v>
      </c>
      <c r="X11" s="33">
        <v>7.6096395833333128</v>
      </c>
      <c r="Y11" s="34">
        <v>7.6820000000000004</v>
      </c>
      <c r="Z11" s="32">
        <v>0.78400000000000003</v>
      </c>
      <c r="AA11" s="33">
        <v>9.7680000000000007</v>
      </c>
      <c r="AB11" s="33">
        <v>4.5703588709677279</v>
      </c>
      <c r="AC11" s="34">
        <v>4.4670000000000005</v>
      </c>
    </row>
    <row r="12" spans="1:29" x14ac:dyDescent="0.25">
      <c r="A12" s="26">
        <v>2015</v>
      </c>
      <c r="B12" s="32"/>
      <c r="C12" s="33"/>
      <c r="D12" s="33"/>
      <c r="E12" s="34"/>
      <c r="F12" s="32"/>
      <c r="G12" s="33"/>
      <c r="H12" s="33"/>
      <c r="I12" s="34"/>
      <c r="J12" s="35"/>
      <c r="K12" s="36"/>
      <c r="L12" s="36"/>
      <c r="M12" s="37"/>
      <c r="N12" s="35"/>
      <c r="O12" s="36"/>
      <c r="P12" s="36"/>
      <c r="Q12" s="37"/>
      <c r="R12" s="32">
        <v>5.0369999999999999</v>
      </c>
      <c r="S12" s="33">
        <v>15.569000000000001</v>
      </c>
      <c r="T12" s="33">
        <v>8.9598791666666564</v>
      </c>
      <c r="U12" s="34">
        <v>8.68</v>
      </c>
      <c r="V12" s="32">
        <v>2.9430000000000001</v>
      </c>
      <c r="W12" s="33">
        <v>13.365</v>
      </c>
      <c r="X12" s="33">
        <v>7.3484715277777672</v>
      </c>
      <c r="Y12" s="34">
        <v>7.0789999999999997</v>
      </c>
      <c r="Z12" s="32">
        <v>0.45300000000000001</v>
      </c>
      <c r="AA12" s="33">
        <v>10.651</v>
      </c>
      <c r="AB12" s="33">
        <v>5.1983481182795463</v>
      </c>
      <c r="AC12" s="34">
        <v>5.0369999999999999</v>
      </c>
    </row>
    <row r="13" spans="1:29" x14ac:dyDescent="0.25">
      <c r="A13" s="25">
        <v>2017</v>
      </c>
      <c r="B13" s="32"/>
      <c r="C13" s="33"/>
      <c r="D13" s="33"/>
      <c r="E13" s="34"/>
      <c r="F13" s="32"/>
      <c r="G13" s="33"/>
      <c r="H13" s="33"/>
      <c r="I13" s="34"/>
      <c r="J13" s="35">
        <v>2.73</v>
      </c>
      <c r="K13" s="36">
        <v>12.013</v>
      </c>
      <c r="L13" s="36">
        <v>6.4544827586206779</v>
      </c>
      <c r="M13" s="37">
        <v>6.0640000000000001</v>
      </c>
      <c r="N13" s="35">
        <v>5.9619999999999997</v>
      </c>
      <c r="O13" s="36">
        <v>13.942</v>
      </c>
      <c r="P13" s="36">
        <v>9.4237855902777579</v>
      </c>
      <c r="Q13" s="37">
        <v>9.1760000000000002</v>
      </c>
      <c r="R13" s="32">
        <v>5.7569999999999997</v>
      </c>
      <c r="S13" s="33">
        <v>13.846</v>
      </c>
      <c r="T13" s="33">
        <v>9.1407755376343847</v>
      </c>
      <c r="U13" s="34">
        <v>8.9779999999999998</v>
      </c>
      <c r="V13" s="32">
        <v>1.548</v>
      </c>
      <c r="W13" s="33">
        <v>12.69</v>
      </c>
      <c r="X13" s="33">
        <v>6.7156472222222279</v>
      </c>
      <c r="Y13" s="34">
        <v>6.5730000000000004</v>
      </c>
      <c r="Z13" s="32">
        <v>0.23200000000000001</v>
      </c>
      <c r="AA13" s="33">
        <v>6.2679999999999998</v>
      </c>
      <c r="AB13" s="33">
        <v>3.0261599462365636</v>
      </c>
      <c r="AC13" s="34">
        <v>3.0489999999999999</v>
      </c>
    </row>
    <row r="14" spans="1:29" x14ac:dyDescent="0.25">
      <c r="A14" s="25">
        <v>2018</v>
      </c>
      <c r="B14" s="32"/>
      <c r="C14" s="33"/>
      <c r="D14" s="33"/>
      <c r="E14" s="34"/>
      <c r="F14" s="35">
        <v>3.8929999999999998</v>
      </c>
      <c r="G14" s="36">
        <v>10.455</v>
      </c>
      <c r="H14" s="36">
        <v>6.3535347222222356</v>
      </c>
      <c r="I14" s="37">
        <v>6.0640000000000001</v>
      </c>
      <c r="J14" s="32">
        <v>3.1549999999999998</v>
      </c>
      <c r="K14" s="33">
        <v>13.558</v>
      </c>
      <c r="L14" s="33">
        <v>7.8836909722222117</v>
      </c>
      <c r="M14" s="34">
        <v>7.5819999999999999</v>
      </c>
      <c r="N14" s="32">
        <v>4.8310000000000004</v>
      </c>
      <c r="O14" s="33">
        <v>15.569000000000001</v>
      </c>
      <c r="P14" s="33">
        <v>10.205304435483844</v>
      </c>
      <c r="Q14" s="34">
        <v>9.9649999999999999</v>
      </c>
      <c r="R14" s="32">
        <v>4.415</v>
      </c>
      <c r="S14" s="33">
        <v>15.186999999999999</v>
      </c>
      <c r="T14" s="33">
        <v>9.2806673387096374</v>
      </c>
      <c r="U14" s="34">
        <v>8.9779999999999998</v>
      </c>
      <c r="V14" s="32">
        <v>1.764</v>
      </c>
      <c r="W14" s="33">
        <v>12.11</v>
      </c>
      <c r="X14" s="33">
        <v>6.5861687499999917</v>
      </c>
      <c r="Y14" s="34">
        <v>6.5730000000000004</v>
      </c>
      <c r="Z14" s="32">
        <v>0.23200000000000001</v>
      </c>
      <c r="AA14" s="33">
        <v>8.5809999999999995</v>
      </c>
      <c r="AB14" s="33">
        <v>3.9741518817204096</v>
      </c>
      <c r="AC14" s="34">
        <v>3.9980000000000002</v>
      </c>
    </row>
    <row r="15" spans="1:29" x14ac:dyDescent="0.25">
      <c r="A15" s="25">
        <v>2019</v>
      </c>
      <c r="B15" s="32"/>
      <c r="C15" s="33"/>
      <c r="D15" s="33"/>
      <c r="E15" s="34"/>
      <c r="F15" s="35"/>
      <c r="G15" s="36"/>
      <c r="H15" s="36"/>
      <c r="I15" s="37"/>
      <c r="J15" s="32">
        <v>2.8370000000000002</v>
      </c>
      <c r="K15" s="33">
        <v>12.69</v>
      </c>
      <c r="L15" s="33">
        <v>7.0531756944444286</v>
      </c>
      <c r="M15" s="34">
        <v>6.7750000000000004</v>
      </c>
      <c r="N15" s="35">
        <v>2.1949999999999998</v>
      </c>
      <c r="O15" s="36">
        <v>15.090999999999999</v>
      </c>
      <c r="P15" s="36">
        <v>9.7323081896551553</v>
      </c>
      <c r="Q15" s="37">
        <v>9.5709999999999997</v>
      </c>
      <c r="R15" s="32">
        <v>5.3470000000000004</v>
      </c>
      <c r="S15" s="33">
        <v>14.996</v>
      </c>
      <c r="T15" s="33">
        <v>9.7935295698924385</v>
      </c>
      <c r="U15" s="34">
        <v>9.5709999999999997</v>
      </c>
      <c r="V15" s="32">
        <v>0.34300000000000003</v>
      </c>
      <c r="W15" s="33">
        <v>13.558</v>
      </c>
      <c r="X15" s="33">
        <v>7.1458006944444419</v>
      </c>
      <c r="Y15" s="34">
        <v>6.9779999999999998</v>
      </c>
      <c r="Z15" s="107">
        <v>-4.2720000000000002</v>
      </c>
      <c r="AA15" s="33">
        <v>6.37</v>
      </c>
      <c r="AB15" s="33">
        <v>2.1320900537634371</v>
      </c>
      <c r="AC15" s="34">
        <v>2.0880000000000001</v>
      </c>
    </row>
    <row r="16" spans="1:29" x14ac:dyDescent="0.25">
      <c r="A16" s="25">
        <v>2020</v>
      </c>
      <c r="B16" s="32"/>
      <c r="C16" s="33"/>
      <c r="D16" s="33"/>
      <c r="E16" s="34"/>
      <c r="F16" s="35"/>
      <c r="G16" s="36"/>
      <c r="H16" s="36"/>
      <c r="I16" s="37"/>
      <c r="J16" s="41">
        <v>1.98</v>
      </c>
      <c r="K16" s="42">
        <v>14.996</v>
      </c>
      <c r="L16" s="42">
        <v>7.24267708333333</v>
      </c>
      <c r="M16" s="43">
        <v>6.8769999999999998</v>
      </c>
      <c r="N16" s="50">
        <v>3.9980000000000002</v>
      </c>
      <c r="O16" s="44">
        <v>15.664</v>
      </c>
      <c r="P16" s="44">
        <v>9.6305631720429776</v>
      </c>
      <c r="Q16" s="52">
        <v>9.3729999999999993</v>
      </c>
      <c r="R16" s="50">
        <v>5.6550000000000002</v>
      </c>
      <c r="S16" s="44">
        <v>15.569000000000001</v>
      </c>
      <c r="T16" s="44">
        <v>10.088178763440824</v>
      </c>
      <c r="U16" s="52">
        <v>9.8659999999999997</v>
      </c>
      <c r="V16" s="50">
        <v>2.73</v>
      </c>
      <c r="W16" s="44">
        <v>13.173</v>
      </c>
      <c r="X16" s="44">
        <v>7.2034965277777854</v>
      </c>
      <c r="Y16" s="52">
        <v>6.9779999999999998</v>
      </c>
      <c r="Z16" s="50">
        <v>0.23200000000000001</v>
      </c>
      <c r="AA16" s="44">
        <v>8.8789999999999996</v>
      </c>
      <c r="AB16" s="44">
        <v>3.8641942204300919</v>
      </c>
      <c r="AC16" s="52">
        <v>3.8929999999999998</v>
      </c>
    </row>
    <row r="17" spans="1:29" x14ac:dyDescent="0.25">
      <c r="A17" s="25">
        <v>2021</v>
      </c>
      <c r="B17" s="32"/>
      <c r="C17" s="33"/>
      <c r="D17" s="33"/>
      <c r="E17" s="34"/>
      <c r="F17" s="35">
        <v>1.0029999999999999</v>
      </c>
      <c r="G17" s="36">
        <v>12.787000000000001</v>
      </c>
      <c r="H17" s="36">
        <v>5.7786904761904774</v>
      </c>
      <c r="I17" s="37">
        <v>5.2439999999999998</v>
      </c>
      <c r="J17" s="50">
        <v>2.73</v>
      </c>
      <c r="K17" s="44">
        <v>17.57</v>
      </c>
      <c r="L17" s="44">
        <v>9.9349534722221922</v>
      </c>
      <c r="M17" s="52">
        <v>9.6690000000000005</v>
      </c>
      <c r="N17" s="50">
        <v>6.8769999999999998</v>
      </c>
      <c r="O17" s="44">
        <v>17.95</v>
      </c>
      <c r="P17" s="44">
        <v>11.536671370967703</v>
      </c>
      <c r="Q17" s="52">
        <v>11.236000000000001</v>
      </c>
      <c r="R17" s="50">
        <v>4.1020000000000003</v>
      </c>
      <c r="S17" s="44">
        <v>17.283999999999999</v>
      </c>
      <c r="T17" s="44">
        <v>10.052908602150513</v>
      </c>
      <c r="U17" s="52">
        <v>9.8659999999999997</v>
      </c>
      <c r="V17" s="50">
        <v>0.89300000000000002</v>
      </c>
      <c r="W17" s="44">
        <v>13.654</v>
      </c>
      <c r="X17" s="44">
        <v>6.9929618055555629</v>
      </c>
      <c r="Y17" s="52">
        <v>6.7750000000000004</v>
      </c>
      <c r="Z17" s="41">
        <v>-0.10199999999999999</v>
      </c>
      <c r="AA17" s="42">
        <v>8.282</v>
      </c>
      <c r="AB17" s="42">
        <v>4.4449184027777804</v>
      </c>
      <c r="AC17" s="43">
        <v>4.3109999999999999</v>
      </c>
    </row>
    <row r="18" spans="1:29" x14ac:dyDescent="0.25">
      <c r="A18" s="114" t="s">
        <v>138</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30"/>
    </row>
    <row r="19" spans="1:29" x14ac:dyDescent="0.25">
      <c r="A19" s="26">
        <v>2011</v>
      </c>
      <c r="B19" s="35">
        <v>0.121</v>
      </c>
      <c r="C19" s="36">
        <v>6.1660000000000004</v>
      </c>
      <c r="D19" s="36">
        <v>1.5917817028985513</v>
      </c>
      <c r="E19" s="37">
        <v>1.2210000000000001</v>
      </c>
      <c r="F19" s="32">
        <v>0.23200000000000001</v>
      </c>
      <c r="G19" s="33">
        <v>7.9829999999999997</v>
      </c>
      <c r="H19" s="33">
        <v>3.1867513440860096</v>
      </c>
      <c r="I19" s="34">
        <v>2.8370000000000002</v>
      </c>
      <c r="J19" s="32">
        <v>1.6559999999999999</v>
      </c>
      <c r="K19" s="33">
        <v>9.5709999999999997</v>
      </c>
      <c r="L19" s="33">
        <v>4.691972916666665</v>
      </c>
      <c r="M19" s="34">
        <v>4.2069999999999999</v>
      </c>
      <c r="N19" s="32">
        <v>3.1549999999999998</v>
      </c>
      <c r="O19" s="33">
        <v>15.090999999999999</v>
      </c>
      <c r="P19" s="33">
        <v>8.4457767316745027</v>
      </c>
      <c r="Q19" s="34">
        <v>7.9829999999999997</v>
      </c>
      <c r="R19" s="32">
        <v>6.37</v>
      </c>
      <c r="S19" s="33">
        <v>15.76</v>
      </c>
      <c r="T19" s="33">
        <v>10.05518413978491</v>
      </c>
      <c r="U19" s="34">
        <v>9.5709999999999997</v>
      </c>
      <c r="V19" s="32">
        <v>5.0369999999999999</v>
      </c>
      <c r="W19" s="33">
        <v>13.365</v>
      </c>
      <c r="X19" s="33">
        <v>8.5385777777777712</v>
      </c>
      <c r="Y19" s="34">
        <v>8.1820000000000004</v>
      </c>
      <c r="Z19" s="32">
        <v>0.67400000000000004</v>
      </c>
      <c r="AA19" s="33">
        <v>11.334</v>
      </c>
      <c r="AB19" s="33">
        <v>4.7640268817204072</v>
      </c>
      <c r="AC19" s="34">
        <v>4.7270000000000003</v>
      </c>
    </row>
    <row r="20" spans="1:29" x14ac:dyDescent="0.25">
      <c r="A20" s="26">
        <v>2012</v>
      </c>
      <c r="B20" s="35"/>
      <c r="C20" s="36"/>
      <c r="D20" s="36"/>
      <c r="E20" s="37"/>
      <c r="F20" s="32"/>
      <c r="G20" s="33"/>
      <c r="H20" s="33"/>
      <c r="I20" s="34"/>
      <c r="J20" s="32"/>
      <c r="K20" s="33"/>
      <c r="L20" s="33"/>
      <c r="M20" s="34"/>
      <c r="N20" s="32">
        <v>4.6619999999999999</v>
      </c>
      <c r="O20" s="33">
        <v>16.344000000000001</v>
      </c>
      <c r="P20" s="33">
        <v>10.201752688172048</v>
      </c>
      <c r="Q20" s="34">
        <v>9.8539999999999992</v>
      </c>
      <c r="R20" s="32">
        <v>5.8979999999999997</v>
      </c>
      <c r="S20" s="33">
        <v>16.177</v>
      </c>
      <c r="T20" s="33">
        <v>10.23360584677423</v>
      </c>
      <c r="U20" s="34">
        <v>9.8539999999999992</v>
      </c>
      <c r="V20" s="32">
        <v>4.5579999999999998</v>
      </c>
      <c r="W20" s="33">
        <v>13.762</v>
      </c>
      <c r="X20" s="33">
        <v>8.0120520833333266</v>
      </c>
      <c r="Y20" s="34">
        <v>7.5439999999999996</v>
      </c>
      <c r="Z20" s="35">
        <v>0.439</v>
      </c>
      <c r="AA20" s="36">
        <v>11.492000000000001</v>
      </c>
      <c r="AB20" s="36">
        <v>4.1261781250000604</v>
      </c>
      <c r="AC20" s="37">
        <v>3.722</v>
      </c>
    </row>
    <row r="21" spans="1:29" x14ac:dyDescent="0.25">
      <c r="A21" s="26">
        <v>2013</v>
      </c>
      <c r="B21" s="32">
        <v>2.4E-2</v>
      </c>
      <c r="C21" s="33">
        <v>8.4939999999999998</v>
      </c>
      <c r="D21" s="33">
        <v>2.1549420138888853</v>
      </c>
      <c r="E21" s="34">
        <v>1.643</v>
      </c>
      <c r="F21" s="32">
        <v>2.4E-2</v>
      </c>
      <c r="G21" s="33">
        <v>9.1630000000000003</v>
      </c>
      <c r="H21" s="33">
        <v>4.0364469086021675</v>
      </c>
      <c r="I21" s="34">
        <v>3.722</v>
      </c>
      <c r="J21" s="32">
        <v>2.3959999999999999</v>
      </c>
      <c r="K21" s="33">
        <v>16.177</v>
      </c>
      <c r="L21" s="33">
        <v>7.0232884339080472</v>
      </c>
      <c r="M21" s="34">
        <v>6.6870000000000003</v>
      </c>
      <c r="N21" s="32">
        <v>6.94</v>
      </c>
      <c r="O21" s="33">
        <v>17.010999999999999</v>
      </c>
      <c r="P21" s="33">
        <v>11.195309811827936</v>
      </c>
      <c r="Q21" s="34">
        <v>10.638</v>
      </c>
      <c r="R21" s="32">
        <v>7.0149999999999997</v>
      </c>
      <c r="S21" s="33">
        <v>16.295999999999999</v>
      </c>
      <c r="T21" s="33">
        <v>10.789075940860226</v>
      </c>
      <c r="U21" s="34">
        <v>10.271000000000001</v>
      </c>
      <c r="V21" s="32">
        <v>3.5640000000000001</v>
      </c>
      <c r="W21" s="33">
        <v>15.175000000000001</v>
      </c>
      <c r="X21" s="33">
        <v>8.7587211805555292</v>
      </c>
      <c r="Y21" s="34">
        <v>8.7295000000000016</v>
      </c>
      <c r="Z21" s="32">
        <v>0.57699999999999996</v>
      </c>
      <c r="AA21" s="33">
        <v>8.1199999999999992</v>
      </c>
      <c r="AB21" s="33">
        <v>3.2118141801075559</v>
      </c>
      <c r="AC21" s="34">
        <v>2.85</v>
      </c>
    </row>
    <row r="22" spans="1:29" x14ac:dyDescent="0.25">
      <c r="A22" s="26">
        <v>2015</v>
      </c>
      <c r="B22" s="32"/>
      <c r="C22" s="33"/>
      <c r="D22" s="33"/>
      <c r="E22" s="34"/>
      <c r="F22" s="32"/>
      <c r="G22" s="33"/>
      <c r="H22" s="33"/>
      <c r="I22" s="34"/>
      <c r="J22" s="32"/>
      <c r="K22" s="33"/>
      <c r="L22" s="33"/>
      <c r="M22" s="34"/>
      <c r="N22" s="32"/>
      <c r="O22" s="33"/>
      <c r="P22" s="33"/>
      <c r="Q22" s="34"/>
      <c r="R22" s="32">
        <v>6.0640000000000001</v>
      </c>
      <c r="S22" s="33">
        <v>17.760000000000002</v>
      </c>
      <c r="T22" s="33">
        <v>10.044551388888888</v>
      </c>
      <c r="U22" s="34">
        <v>9.3729999999999993</v>
      </c>
      <c r="V22" s="32">
        <v>3.6829999999999998</v>
      </c>
      <c r="W22" s="33">
        <v>16.523</v>
      </c>
      <c r="X22" s="33">
        <v>8.241762499999993</v>
      </c>
      <c r="Y22" s="34">
        <v>7.5819999999999999</v>
      </c>
      <c r="Z22" s="32">
        <v>3.5779999999999998</v>
      </c>
      <c r="AA22" s="33">
        <v>12.401</v>
      </c>
      <c r="AB22" s="33">
        <v>7.3300562500000099</v>
      </c>
      <c r="AC22" s="34">
        <v>7.1790000000000003</v>
      </c>
    </row>
    <row r="23" spans="1:29" x14ac:dyDescent="0.25">
      <c r="A23" s="26">
        <v>2016</v>
      </c>
      <c r="B23" s="32"/>
      <c r="C23" s="33"/>
      <c r="D23" s="33"/>
      <c r="E23" s="34"/>
      <c r="F23" s="32"/>
      <c r="G23" s="33"/>
      <c r="H23" s="33"/>
      <c r="I23" s="34"/>
      <c r="J23" s="35">
        <v>3.7879999999999998</v>
      </c>
      <c r="K23" s="36">
        <v>16.236999999999998</v>
      </c>
      <c r="L23" s="36">
        <v>9.5779479166666714</v>
      </c>
      <c r="M23" s="37">
        <v>9.077</v>
      </c>
      <c r="N23" s="32">
        <v>4.9340000000000002</v>
      </c>
      <c r="O23" s="33">
        <v>18.806000000000001</v>
      </c>
      <c r="P23" s="33">
        <v>10.547464381720401</v>
      </c>
      <c r="Q23" s="34">
        <v>9.7680000000000007</v>
      </c>
      <c r="R23" s="32">
        <v>5.2439999999999998</v>
      </c>
      <c r="S23" s="33">
        <v>19.187000000000001</v>
      </c>
      <c r="T23" s="33">
        <v>10.519620967741904</v>
      </c>
      <c r="U23" s="34">
        <v>9.7680000000000007</v>
      </c>
      <c r="V23" s="32">
        <v>2.9430000000000001</v>
      </c>
      <c r="W23" s="33">
        <v>15.76</v>
      </c>
      <c r="X23" s="33">
        <v>7.849963888888893</v>
      </c>
      <c r="Y23" s="34">
        <v>7.1790000000000003</v>
      </c>
      <c r="Z23" s="35">
        <v>2.3029999999999999</v>
      </c>
      <c r="AA23" s="36">
        <v>10.553000000000001</v>
      </c>
      <c r="AB23" s="36">
        <v>5.1412187500000055</v>
      </c>
      <c r="AC23" s="37">
        <v>4.7789999999999999</v>
      </c>
    </row>
    <row r="24" spans="1:29" x14ac:dyDescent="0.25">
      <c r="A24" s="26">
        <v>2017</v>
      </c>
      <c r="B24" s="32"/>
      <c r="C24" s="33"/>
      <c r="D24" s="33"/>
      <c r="E24" s="34"/>
      <c r="F24" s="32"/>
      <c r="G24" s="33"/>
      <c r="H24" s="33"/>
      <c r="I24" s="34"/>
      <c r="J24" s="32">
        <v>2.1949999999999998</v>
      </c>
      <c r="K24" s="33">
        <v>10.553000000000001</v>
      </c>
      <c r="L24" s="33">
        <v>4.9714104166666466</v>
      </c>
      <c r="M24" s="34">
        <v>4.5190000000000001</v>
      </c>
      <c r="N24" s="32">
        <v>4.3109999999999999</v>
      </c>
      <c r="O24" s="33">
        <v>15.473000000000001</v>
      </c>
      <c r="P24" s="33">
        <v>9.7519751344085712</v>
      </c>
      <c r="Q24" s="34">
        <v>9.8659999999999997</v>
      </c>
      <c r="R24" s="32">
        <v>5.3470000000000004</v>
      </c>
      <c r="S24" s="33">
        <v>15.282</v>
      </c>
      <c r="T24" s="33">
        <v>9.9518145161289944</v>
      </c>
      <c r="U24" s="34">
        <v>10.161</v>
      </c>
      <c r="V24" s="32">
        <v>2.5169999999999999</v>
      </c>
      <c r="W24" s="33">
        <v>14.613</v>
      </c>
      <c r="X24" s="33">
        <v>7.6819083333333626</v>
      </c>
      <c r="Y24" s="34">
        <v>7.5819999999999999</v>
      </c>
      <c r="Z24" s="32">
        <v>0.45300000000000001</v>
      </c>
      <c r="AA24" s="33">
        <v>7.9829999999999997</v>
      </c>
      <c r="AB24" s="33">
        <v>3.1636948924731114</v>
      </c>
      <c r="AC24" s="34">
        <v>2.8370000000000002</v>
      </c>
    </row>
    <row r="25" spans="1:29" x14ac:dyDescent="0.25">
      <c r="A25" s="26">
        <v>2018</v>
      </c>
      <c r="B25" s="32"/>
      <c r="C25" s="33"/>
      <c r="D25" s="33"/>
      <c r="E25" s="34"/>
      <c r="F25" s="35">
        <v>3.0489999999999999</v>
      </c>
      <c r="G25" s="36">
        <v>9.1760000000000002</v>
      </c>
      <c r="H25" s="36">
        <v>4.721719907407409</v>
      </c>
      <c r="I25" s="37">
        <v>4.3109999999999999</v>
      </c>
      <c r="J25" s="32">
        <v>2.41</v>
      </c>
      <c r="K25" s="33">
        <v>14.038</v>
      </c>
      <c r="L25" s="33">
        <v>6.7836916666666527</v>
      </c>
      <c r="M25" s="34">
        <v>6.2679999999999998</v>
      </c>
      <c r="N25" s="32">
        <v>4.8310000000000004</v>
      </c>
      <c r="O25" s="33">
        <v>17.475000000000001</v>
      </c>
      <c r="P25" s="33">
        <v>10.996147849462316</v>
      </c>
      <c r="Q25" s="34">
        <v>10.356999999999999</v>
      </c>
      <c r="R25" s="32">
        <v>5.7569999999999997</v>
      </c>
      <c r="S25" s="33">
        <v>17.379000000000001</v>
      </c>
      <c r="T25" s="33">
        <v>10.65453091397846</v>
      </c>
      <c r="U25" s="34">
        <v>10.063000000000001</v>
      </c>
      <c r="V25" s="32">
        <v>3.0489999999999999</v>
      </c>
      <c r="W25" s="33">
        <v>14.613</v>
      </c>
      <c r="X25" s="33">
        <v>7.7315125000000045</v>
      </c>
      <c r="Y25" s="34">
        <v>7.3810000000000002</v>
      </c>
      <c r="Z25" s="32">
        <v>0.89300000000000002</v>
      </c>
      <c r="AA25" s="33">
        <v>10.651</v>
      </c>
      <c r="AB25" s="33">
        <v>4.5343467741935353</v>
      </c>
      <c r="AC25" s="34">
        <v>4.415</v>
      </c>
    </row>
    <row r="26" spans="1:29" x14ac:dyDescent="0.25">
      <c r="A26" s="26">
        <v>2020</v>
      </c>
      <c r="B26" s="32"/>
      <c r="C26" s="33"/>
      <c r="D26" s="33"/>
      <c r="E26" s="34"/>
      <c r="F26" s="32"/>
      <c r="G26" s="33"/>
      <c r="H26" s="33"/>
      <c r="I26" s="34"/>
      <c r="J26" s="35">
        <v>1.8720000000000001</v>
      </c>
      <c r="K26" s="36">
        <v>15.378</v>
      </c>
      <c r="L26" s="36">
        <v>6.6078200757575791</v>
      </c>
      <c r="M26" s="37">
        <v>6.1660000000000004</v>
      </c>
      <c r="N26" s="32">
        <v>3.8929999999999998</v>
      </c>
      <c r="O26" s="33">
        <v>17.094000000000001</v>
      </c>
      <c r="P26" s="33">
        <v>10.0413333333333</v>
      </c>
      <c r="Q26" s="34">
        <v>9.6690000000000005</v>
      </c>
      <c r="R26" s="32">
        <v>7.1790000000000003</v>
      </c>
      <c r="S26" s="33">
        <v>17.094000000000001</v>
      </c>
      <c r="T26" s="33">
        <v>11.185633736559094</v>
      </c>
      <c r="U26" s="34">
        <v>10.651</v>
      </c>
      <c r="V26" s="32">
        <v>3.9980000000000002</v>
      </c>
      <c r="W26" s="33">
        <v>14.996</v>
      </c>
      <c r="X26" s="33">
        <v>8.3387951388888766</v>
      </c>
      <c r="Y26" s="34">
        <v>7.8819999999999997</v>
      </c>
      <c r="Z26" s="32">
        <v>0.56299999999999994</v>
      </c>
      <c r="AA26" s="33">
        <v>10.747999999999999</v>
      </c>
      <c r="AB26" s="33">
        <v>4.7041444892472946</v>
      </c>
      <c r="AC26" s="34">
        <v>4.6230000000000002</v>
      </c>
    </row>
    <row r="27" spans="1:29" x14ac:dyDescent="0.25">
      <c r="A27" s="26">
        <v>2021</v>
      </c>
      <c r="B27" s="32"/>
      <c r="C27" s="33"/>
      <c r="D27" s="33"/>
      <c r="E27" s="34"/>
      <c r="F27" s="35">
        <v>1.0029999999999999</v>
      </c>
      <c r="G27" s="36">
        <v>10.161</v>
      </c>
      <c r="H27" s="36">
        <v>4.6927896825396926</v>
      </c>
      <c r="I27" s="37">
        <v>4.1020000000000003</v>
      </c>
      <c r="J27" s="32">
        <v>2.73</v>
      </c>
      <c r="K27" s="33">
        <v>17.189</v>
      </c>
      <c r="L27" s="33">
        <v>8.7995041666666509</v>
      </c>
      <c r="M27" s="34">
        <v>8.4809999999999999</v>
      </c>
      <c r="N27" s="32">
        <v>7.6820000000000004</v>
      </c>
      <c r="O27" s="33">
        <v>18.14</v>
      </c>
      <c r="P27" s="33">
        <v>11.969883736559114</v>
      </c>
      <c r="Q27" s="34">
        <v>11.528</v>
      </c>
      <c r="R27" s="32">
        <v>5.45</v>
      </c>
      <c r="S27" s="33">
        <v>18.425999999999998</v>
      </c>
      <c r="T27" s="33">
        <v>10.994030241935453</v>
      </c>
      <c r="U27" s="34">
        <v>10.651</v>
      </c>
      <c r="V27" s="32">
        <v>2.41</v>
      </c>
      <c r="W27" s="33">
        <v>15.090999999999999</v>
      </c>
      <c r="X27" s="33">
        <v>8.0941104166666573</v>
      </c>
      <c r="Y27" s="34">
        <v>7.5819999999999999</v>
      </c>
      <c r="Z27" s="35">
        <v>0.01</v>
      </c>
      <c r="AA27" s="36">
        <v>10.651</v>
      </c>
      <c r="AB27" s="36">
        <v>5.479279513888903</v>
      </c>
      <c r="AC27" s="37">
        <v>5.0369999999999999</v>
      </c>
    </row>
    <row r="28" spans="1:29" x14ac:dyDescent="0.25">
      <c r="A28" s="114" t="s">
        <v>744</v>
      </c>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30"/>
    </row>
    <row r="29" spans="1:29" x14ac:dyDescent="0.25">
      <c r="A29" s="26">
        <v>2007</v>
      </c>
      <c r="B29" s="35">
        <v>2.3029999999999999</v>
      </c>
      <c r="C29" s="36">
        <v>10.161</v>
      </c>
      <c r="D29" s="36">
        <v>5.5614666666666608</v>
      </c>
      <c r="E29" s="37">
        <v>4.9340000000000002</v>
      </c>
      <c r="F29" s="32">
        <v>0.45300000000000001</v>
      </c>
      <c r="G29" s="33">
        <v>11.722</v>
      </c>
      <c r="H29" s="33">
        <v>5.339091397849475</v>
      </c>
      <c r="I29" s="34">
        <v>4.9340000000000002</v>
      </c>
      <c r="J29" s="32">
        <v>3.2610000000000001</v>
      </c>
      <c r="K29" s="33">
        <v>16.332000000000001</v>
      </c>
      <c r="L29" s="33">
        <v>8.6970527777777704</v>
      </c>
      <c r="M29" s="34">
        <v>8.0820000000000007</v>
      </c>
      <c r="N29" s="32">
        <v>7.0789999999999997</v>
      </c>
      <c r="O29" s="33">
        <v>18.995999999999999</v>
      </c>
      <c r="P29" s="33">
        <v>12.74430376344085</v>
      </c>
      <c r="Q29" s="34">
        <v>12.69</v>
      </c>
      <c r="R29" s="32">
        <v>6.4710000000000001</v>
      </c>
      <c r="S29" s="33">
        <v>17.475000000000001</v>
      </c>
      <c r="T29" s="33">
        <v>11.642729838709673</v>
      </c>
      <c r="U29" s="34">
        <v>11.4795</v>
      </c>
      <c r="V29" s="32">
        <v>2.3029999999999999</v>
      </c>
      <c r="W29" s="33">
        <v>16.140999999999998</v>
      </c>
      <c r="X29" s="33">
        <v>8.4449333333333136</v>
      </c>
      <c r="Y29" s="34">
        <v>7.8819999999999997</v>
      </c>
      <c r="Z29" s="32">
        <v>0.78400000000000003</v>
      </c>
      <c r="AA29" s="33">
        <v>9.077</v>
      </c>
      <c r="AB29" s="33">
        <v>3.9867365591397901</v>
      </c>
      <c r="AC29" s="34">
        <v>3.8929999999999998</v>
      </c>
    </row>
    <row r="30" spans="1:29" x14ac:dyDescent="0.25">
      <c r="A30" s="26">
        <v>2009</v>
      </c>
      <c r="B30" s="32"/>
      <c r="C30" s="33"/>
      <c r="D30" s="33"/>
      <c r="E30" s="34"/>
      <c r="F30" s="32"/>
      <c r="G30" s="33"/>
      <c r="H30" s="33"/>
      <c r="I30" s="34"/>
      <c r="J30" s="35">
        <v>4.1020000000000003</v>
      </c>
      <c r="K30" s="36">
        <v>13.461</v>
      </c>
      <c r="L30" s="36">
        <v>8.1758999999999968</v>
      </c>
      <c r="M30" s="37">
        <v>7.6820000000000004</v>
      </c>
      <c r="N30" s="32">
        <v>4.5190000000000001</v>
      </c>
      <c r="O30" s="33">
        <v>16.713000000000001</v>
      </c>
      <c r="P30" s="33">
        <v>10.016638440860218</v>
      </c>
      <c r="Q30" s="34">
        <v>9.6690000000000005</v>
      </c>
      <c r="R30" s="32">
        <v>5.2439999999999998</v>
      </c>
      <c r="S30" s="33">
        <v>16.617999999999999</v>
      </c>
      <c r="T30" s="33">
        <v>10.303743279569902</v>
      </c>
      <c r="U30" s="34">
        <v>9.8659999999999997</v>
      </c>
      <c r="V30" s="32">
        <v>3.6829999999999998</v>
      </c>
      <c r="W30" s="33">
        <v>14.516999999999999</v>
      </c>
      <c r="X30" s="33">
        <v>8.7872374999999892</v>
      </c>
      <c r="Y30" s="34">
        <v>8.3819999999999997</v>
      </c>
      <c r="Z30" s="32">
        <v>0.121</v>
      </c>
      <c r="AA30" s="33">
        <v>7.9829999999999997</v>
      </c>
      <c r="AB30" s="33">
        <v>3.1416317204301105</v>
      </c>
      <c r="AC30" s="34">
        <v>3.1549999999999998</v>
      </c>
    </row>
    <row r="31" spans="1:29" x14ac:dyDescent="0.25">
      <c r="A31" s="26">
        <v>2010</v>
      </c>
      <c r="B31" s="106">
        <v>-9.9359999999999999</v>
      </c>
      <c r="C31" s="36">
        <v>7.5819999999999999</v>
      </c>
      <c r="D31" s="36">
        <v>1.5829702380952382</v>
      </c>
      <c r="E31" s="37">
        <v>1.548</v>
      </c>
      <c r="F31" s="32">
        <v>0.121</v>
      </c>
      <c r="G31" s="33">
        <v>10.553000000000001</v>
      </c>
      <c r="H31" s="33">
        <v>3.8030275537634419</v>
      </c>
      <c r="I31" s="34">
        <v>3.5779999999999998</v>
      </c>
      <c r="J31" s="32">
        <v>2.1949999999999998</v>
      </c>
      <c r="K31" s="33">
        <v>12.787000000000001</v>
      </c>
      <c r="L31" s="33">
        <v>5.7782743055555406</v>
      </c>
      <c r="M31" s="34">
        <v>5.2439999999999998</v>
      </c>
      <c r="N31" s="32">
        <v>4.6230000000000002</v>
      </c>
      <c r="O31" s="33">
        <v>16.523</v>
      </c>
      <c r="P31" s="33">
        <v>9.8912486559139534</v>
      </c>
      <c r="Q31" s="34">
        <v>9.5709999999999997</v>
      </c>
      <c r="R31" s="32">
        <v>5.45</v>
      </c>
      <c r="S31" s="33">
        <v>16.427</v>
      </c>
      <c r="T31" s="33">
        <v>10.075165322580613</v>
      </c>
      <c r="U31" s="34">
        <v>9.5709999999999997</v>
      </c>
      <c r="V31" s="35">
        <v>1.2210000000000001</v>
      </c>
      <c r="W31" s="36">
        <v>14.420999999999999</v>
      </c>
      <c r="X31" s="36">
        <v>7.1828939393939546</v>
      </c>
      <c r="Y31" s="37">
        <v>6.8769999999999998</v>
      </c>
      <c r="Z31" s="35">
        <v>0.121</v>
      </c>
      <c r="AA31" s="36">
        <v>9.8659999999999997</v>
      </c>
      <c r="AB31" s="36">
        <v>4.1461266025640864</v>
      </c>
      <c r="AC31" s="37">
        <v>3.6829999999999998</v>
      </c>
    </row>
    <row r="32" spans="1:29" x14ac:dyDescent="0.25">
      <c r="A32" s="26">
        <v>2015</v>
      </c>
      <c r="B32" s="32"/>
      <c r="C32" s="33"/>
      <c r="D32" s="33"/>
      <c r="E32" s="34"/>
      <c r="F32" s="32"/>
      <c r="G32" s="33"/>
      <c r="H32" s="33"/>
      <c r="I32" s="34"/>
      <c r="J32" s="35"/>
      <c r="K32" s="36"/>
      <c r="L32" s="36"/>
      <c r="M32" s="37"/>
      <c r="N32" s="32"/>
      <c r="O32" s="33"/>
      <c r="P32" s="33"/>
      <c r="Q32" s="34"/>
      <c r="R32" s="32">
        <v>6.0640000000000001</v>
      </c>
      <c r="S32" s="33">
        <v>16.427</v>
      </c>
      <c r="T32" s="33">
        <v>9.9542173611111036</v>
      </c>
      <c r="U32" s="34">
        <v>9.6690000000000005</v>
      </c>
      <c r="V32" s="32">
        <v>3.6829999999999998</v>
      </c>
      <c r="W32" s="33">
        <v>14.23</v>
      </c>
      <c r="X32" s="33">
        <v>8.0419111111111032</v>
      </c>
      <c r="Y32" s="34">
        <v>7.782</v>
      </c>
      <c r="Z32" s="32">
        <v>3.5779999999999998</v>
      </c>
      <c r="AA32" s="33">
        <v>10.846</v>
      </c>
      <c r="AB32" s="33">
        <v>7.0900666666666732</v>
      </c>
      <c r="AC32" s="34">
        <v>7.28</v>
      </c>
    </row>
    <row r="33" spans="1:29" x14ac:dyDescent="0.25">
      <c r="A33" s="26">
        <v>2016</v>
      </c>
      <c r="B33" s="32"/>
      <c r="C33" s="33"/>
      <c r="D33" s="33"/>
      <c r="E33" s="34"/>
      <c r="F33" s="32"/>
      <c r="G33" s="33"/>
      <c r="H33" s="33"/>
      <c r="I33" s="34"/>
      <c r="J33" s="35">
        <v>4.3109999999999999</v>
      </c>
      <c r="K33" s="36">
        <v>16.902999999999999</v>
      </c>
      <c r="L33" s="36">
        <v>10.483145833333337</v>
      </c>
      <c r="M33" s="37">
        <v>10.259</v>
      </c>
      <c r="N33" s="32">
        <v>5.3470000000000004</v>
      </c>
      <c r="O33" s="33">
        <v>18.236000000000001</v>
      </c>
      <c r="P33" s="33">
        <v>11.038330645161258</v>
      </c>
      <c r="Q33" s="34">
        <v>10.553000000000001</v>
      </c>
      <c r="R33" s="32">
        <v>4.9340000000000002</v>
      </c>
      <c r="S33" s="33">
        <v>17.379000000000001</v>
      </c>
      <c r="T33" s="33">
        <v>10.589033602150531</v>
      </c>
      <c r="U33" s="34">
        <v>10.259</v>
      </c>
      <c r="V33" s="32">
        <v>3.2610000000000001</v>
      </c>
      <c r="W33" s="33">
        <v>14.420999999999999</v>
      </c>
      <c r="X33" s="33">
        <v>7.6775340277777877</v>
      </c>
      <c r="Y33" s="34">
        <v>7.3810000000000002</v>
      </c>
      <c r="Z33" s="32">
        <v>0.56299999999999994</v>
      </c>
      <c r="AA33" s="33">
        <v>9.4719999999999995</v>
      </c>
      <c r="AB33" s="33">
        <v>4.3980638440860105</v>
      </c>
      <c r="AC33" s="34">
        <v>4.3109999999999999</v>
      </c>
    </row>
    <row r="34" spans="1:29" x14ac:dyDescent="0.25">
      <c r="A34" s="26">
        <v>2018</v>
      </c>
      <c r="B34" s="32"/>
      <c r="C34" s="33"/>
      <c r="D34" s="33"/>
      <c r="E34" s="34"/>
      <c r="F34" s="32"/>
      <c r="G34" s="33"/>
      <c r="H34" s="33"/>
      <c r="I34" s="34"/>
      <c r="J34" s="32"/>
      <c r="K34" s="33"/>
      <c r="L34" s="33"/>
      <c r="M34" s="34"/>
      <c r="N34" s="35">
        <v>6.5730000000000004</v>
      </c>
      <c r="O34" s="36">
        <v>16.713000000000001</v>
      </c>
      <c r="P34" s="36">
        <v>11.265636666666641</v>
      </c>
      <c r="Q34" s="37">
        <v>10.846</v>
      </c>
      <c r="R34" s="32">
        <v>4.9340000000000002</v>
      </c>
      <c r="S34" s="33">
        <v>16.902999999999999</v>
      </c>
      <c r="T34" s="33">
        <v>10.149311827956952</v>
      </c>
      <c r="U34" s="34">
        <v>9.6690000000000005</v>
      </c>
      <c r="V34" s="32">
        <v>1.764</v>
      </c>
      <c r="W34" s="33">
        <v>13.942</v>
      </c>
      <c r="X34" s="33">
        <v>7.0373687500000006</v>
      </c>
      <c r="Y34" s="34">
        <v>6.8769999999999998</v>
      </c>
      <c r="Z34" s="32">
        <v>0.01</v>
      </c>
      <c r="AA34" s="33">
        <v>9.7680000000000007</v>
      </c>
      <c r="AB34" s="33">
        <v>3.9700073924731152</v>
      </c>
      <c r="AC34" s="34">
        <v>3.9980000000000002</v>
      </c>
    </row>
    <row r="35" spans="1:29" x14ac:dyDescent="0.25">
      <c r="A35" s="26">
        <v>2019</v>
      </c>
      <c r="B35" s="32"/>
      <c r="C35" s="33"/>
      <c r="D35" s="33"/>
      <c r="E35" s="34"/>
      <c r="F35" s="32"/>
      <c r="G35" s="33"/>
      <c r="H35" s="33"/>
      <c r="I35" s="34"/>
      <c r="J35" s="35">
        <v>2.5169999999999999</v>
      </c>
      <c r="K35" s="36">
        <v>11.430999999999999</v>
      </c>
      <c r="L35" s="36">
        <v>6.2400019841269749</v>
      </c>
      <c r="M35" s="37">
        <v>5.7569999999999997</v>
      </c>
      <c r="N35" s="35">
        <v>5.6550000000000002</v>
      </c>
      <c r="O35" s="36">
        <v>16.236999999999998</v>
      </c>
      <c r="P35" s="36">
        <v>10.510012310606031</v>
      </c>
      <c r="Q35" s="37">
        <v>10.112</v>
      </c>
      <c r="R35" s="32">
        <v>5.7569999999999997</v>
      </c>
      <c r="S35" s="33">
        <v>16.523</v>
      </c>
      <c r="T35" s="33">
        <v>10.611711021505332</v>
      </c>
      <c r="U35" s="34">
        <v>10.161</v>
      </c>
      <c r="V35" s="32">
        <v>0.34300000000000003</v>
      </c>
      <c r="W35" s="33">
        <v>15.282</v>
      </c>
      <c r="X35" s="33">
        <v>7.7434236111111208</v>
      </c>
      <c r="Y35" s="34">
        <v>7.3810000000000002</v>
      </c>
      <c r="Z35" s="32">
        <v>0.01</v>
      </c>
      <c r="AA35" s="33">
        <v>7.782</v>
      </c>
      <c r="AB35" s="33">
        <v>2.1159348118279877</v>
      </c>
      <c r="AC35" s="34">
        <v>1.98</v>
      </c>
    </row>
    <row r="36" spans="1:29" x14ac:dyDescent="0.25">
      <c r="A36" s="26">
        <v>2020</v>
      </c>
      <c r="B36" s="32"/>
      <c r="C36" s="33"/>
      <c r="D36" s="33"/>
      <c r="E36" s="34"/>
      <c r="F36" s="32"/>
      <c r="G36" s="33"/>
      <c r="H36" s="33"/>
      <c r="I36" s="34"/>
      <c r="J36" s="35">
        <v>1.8720000000000001</v>
      </c>
      <c r="K36" s="36">
        <v>14.516999999999999</v>
      </c>
      <c r="L36" s="36">
        <v>7.1474195075757514</v>
      </c>
      <c r="M36" s="37">
        <v>6.7750000000000004</v>
      </c>
      <c r="N36" s="32">
        <v>4.2069999999999999</v>
      </c>
      <c r="O36" s="33">
        <v>17.475000000000001</v>
      </c>
      <c r="P36" s="33">
        <v>10.317453629032213</v>
      </c>
      <c r="Q36" s="34">
        <v>9.9649999999999999</v>
      </c>
      <c r="R36" s="32">
        <v>6.2679999999999998</v>
      </c>
      <c r="S36" s="33">
        <v>17.664999999999999</v>
      </c>
      <c r="T36" s="33">
        <v>11.154580645161243</v>
      </c>
      <c r="U36" s="34">
        <v>10.651</v>
      </c>
      <c r="V36" s="32">
        <v>2.8370000000000002</v>
      </c>
      <c r="W36" s="33">
        <v>15.569000000000001</v>
      </c>
      <c r="X36" s="33">
        <v>7.8860395833333277</v>
      </c>
      <c r="Y36" s="34">
        <v>7.3810000000000002</v>
      </c>
      <c r="Z36" s="32">
        <v>0.121</v>
      </c>
      <c r="AA36" s="33">
        <v>10.553000000000001</v>
      </c>
      <c r="AB36" s="33">
        <v>4.0615376344085989</v>
      </c>
      <c r="AC36" s="34">
        <v>4.1020000000000003</v>
      </c>
    </row>
    <row r="37" spans="1:29" x14ac:dyDescent="0.25">
      <c r="A37" s="26">
        <v>2021</v>
      </c>
      <c r="B37" s="32"/>
      <c r="C37" s="33"/>
      <c r="D37" s="33"/>
      <c r="E37" s="34"/>
      <c r="F37" s="35">
        <v>1.0029999999999999</v>
      </c>
      <c r="G37" s="36">
        <v>12.11</v>
      </c>
      <c r="H37" s="36">
        <v>5.5636924603174647</v>
      </c>
      <c r="I37" s="37">
        <v>4.9855</v>
      </c>
      <c r="J37" s="32">
        <v>2.8370000000000002</v>
      </c>
      <c r="K37" s="33">
        <v>18.995999999999999</v>
      </c>
      <c r="L37" s="33">
        <v>9.9546368055555305</v>
      </c>
      <c r="M37" s="34">
        <v>9.5709999999999997</v>
      </c>
      <c r="N37" s="32">
        <v>7.6820000000000004</v>
      </c>
      <c r="O37" s="33">
        <v>19.853000000000002</v>
      </c>
      <c r="P37" s="33">
        <v>12.601905241935448</v>
      </c>
      <c r="Q37" s="34">
        <v>12.11</v>
      </c>
      <c r="R37" s="32">
        <v>4.6230000000000002</v>
      </c>
      <c r="S37" s="33">
        <v>19.757999999999999</v>
      </c>
      <c r="T37" s="33">
        <v>11.124030241935454</v>
      </c>
      <c r="U37" s="34">
        <v>10.846</v>
      </c>
      <c r="V37" s="35">
        <v>3.472</v>
      </c>
      <c r="W37" s="36">
        <v>15.664</v>
      </c>
      <c r="X37" s="36">
        <v>8.7848111979166603</v>
      </c>
      <c r="Y37" s="37">
        <v>8.3819999999999997</v>
      </c>
      <c r="Z37" s="32"/>
      <c r="AA37" s="33"/>
      <c r="AB37" s="33"/>
      <c r="AC37" s="34"/>
    </row>
    <row r="38" spans="1:29" x14ac:dyDescent="0.25">
      <c r="A38" s="114" t="s">
        <v>711</v>
      </c>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30"/>
    </row>
    <row r="39" spans="1:29" x14ac:dyDescent="0.25">
      <c r="A39" s="26">
        <v>2010</v>
      </c>
      <c r="B39" s="32"/>
      <c r="C39" s="33"/>
      <c r="D39" s="33"/>
      <c r="E39" s="34"/>
      <c r="F39" s="35">
        <v>0.121</v>
      </c>
      <c r="G39" s="36">
        <v>10.259</v>
      </c>
      <c r="H39" s="36">
        <v>3.9041458333333288</v>
      </c>
      <c r="I39" s="37">
        <v>3.6829999999999998</v>
      </c>
      <c r="J39" s="32">
        <v>3.5779999999999998</v>
      </c>
      <c r="K39" s="33">
        <v>12.207000000000001</v>
      </c>
      <c r="L39" s="33">
        <v>5.7332090277777654</v>
      </c>
      <c r="M39" s="34">
        <v>5.0369999999999999</v>
      </c>
      <c r="N39" s="32">
        <v>4.7270000000000003</v>
      </c>
      <c r="O39" s="33">
        <v>16.140999999999998</v>
      </c>
      <c r="P39" s="33">
        <v>9.9403279569892273</v>
      </c>
      <c r="Q39" s="34">
        <v>9.6690000000000005</v>
      </c>
      <c r="R39" s="32">
        <v>5.86</v>
      </c>
      <c r="S39" s="33">
        <v>15.569000000000001</v>
      </c>
      <c r="T39" s="33">
        <v>10.097493951612883</v>
      </c>
      <c r="U39" s="34">
        <v>9.6690000000000005</v>
      </c>
      <c r="V39" s="32">
        <v>3.7879999999999998</v>
      </c>
      <c r="W39" s="33">
        <v>13.558</v>
      </c>
      <c r="X39" s="33">
        <v>7.581347916666668</v>
      </c>
      <c r="Y39" s="34">
        <v>7.28</v>
      </c>
      <c r="Z39" s="32">
        <v>0.34300000000000003</v>
      </c>
      <c r="AA39" s="33">
        <v>11.236000000000001</v>
      </c>
      <c r="AB39" s="33">
        <v>4.7591404569892193</v>
      </c>
      <c r="AC39" s="34">
        <v>4.6230000000000002</v>
      </c>
    </row>
    <row r="40" spans="1:29" x14ac:dyDescent="0.25">
      <c r="A40" s="26">
        <v>2011</v>
      </c>
      <c r="B40" s="35">
        <v>0.01</v>
      </c>
      <c r="C40" s="36">
        <v>6.0640000000000001</v>
      </c>
      <c r="D40" s="36">
        <v>1.8407895833333372</v>
      </c>
      <c r="E40" s="37">
        <v>1.548</v>
      </c>
      <c r="F40" s="32">
        <v>0.34300000000000003</v>
      </c>
      <c r="G40" s="33">
        <v>8.1820000000000004</v>
      </c>
      <c r="H40" s="33">
        <v>3.8020241935483554</v>
      </c>
      <c r="I40" s="34">
        <v>3.7879999999999998</v>
      </c>
      <c r="J40" s="32">
        <v>1.956</v>
      </c>
      <c r="K40" s="33">
        <v>9.3079999999999998</v>
      </c>
      <c r="L40" s="33">
        <v>5.1147663811067376</v>
      </c>
      <c r="M40" s="34">
        <v>4.8049999999999997</v>
      </c>
      <c r="N40" s="32">
        <v>4.0759999999999996</v>
      </c>
      <c r="O40" s="33">
        <v>14.706</v>
      </c>
      <c r="P40" s="33">
        <v>8.6933762043468406</v>
      </c>
      <c r="Q40" s="34">
        <v>8.3149999999999995</v>
      </c>
      <c r="R40" s="32">
        <v>5.86</v>
      </c>
      <c r="S40" s="33">
        <v>15.378</v>
      </c>
      <c r="T40" s="33">
        <v>9.981731854838678</v>
      </c>
      <c r="U40" s="34">
        <v>9.6690000000000005</v>
      </c>
      <c r="V40" s="32">
        <v>4.2069999999999999</v>
      </c>
      <c r="W40" s="33">
        <v>12.593999999999999</v>
      </c>
      <c r="X40" s="33">
        <v>8.0724361111110898</v>
      </c>
      <c r="Y40" s="34">
        <v>7.9829999999999997</v>
      </c>
      <c r="Z40" s="32">
        <v>0.01</v>
      </c>
      <c r="AA40" s="33">
        <v>10.259</v>
      </c>
      <c r="AB40" s="33">
        <v>4.2606989247311606</v>
      </c>
      <c r="AC40" s="34">
        <v>4.3109999999999999</v>
      </c>
    </row>
    <row r="41" spans="1:29" x14ac:dyDescent="0.25">
      <c r="A41" s="26">
        <v>2012</v>
      </c>
      <c r="B41" s="32">
        <v>0.01</v>
      </c>
      <c r="C41" s="33">
        <v>6.7750000000000004</v>
      </c>
      <c r="D41" s="33">
        <v>2.5143465277777843</v>
      </c>
      <c r="E41" s="34">
        <v>2.41</v>
      </c>
      <c r="F41" s="32">
        <v>0.89300000000000002</v>
      </c>
      <c r="G41" s="33">
        <v>9.7680000000000007</v>
      </c>
      <c r="H41" s="33">
        <v>4.3830033602150582</v>
      </c>
      <c r="I41" s="34">
        <v>3.9980000000000002</v>
      </c>
      <c r="J41" s="32">
        <v>1.98</v>
      </c>
      <c r="K41" s="33">
        <v>12.882999999999999</v>
      </c>
      <c r="L41" s="33">
        <v>6.4818048611110957</v>
      </c>
      <c r="M41" s="34">
        <v>5.9619999999999997</v>
      </c>
      <c r="N41" s="32">
        <v>4.8310000000000004</v>
      </c>
      <c r="O41" s="33">
        <v>16.617999999999999</v>
      </c>
      <c r="P41" s="33">
        <v>10.716844758064461</v>
      </c>
      <c r="Q41" s="34">
        <v>10.356999999999999</v>
      </c>
      <c r="R41" s="32">
        <v>5.0369999999999999</v>
      </c>
      <c r="S41" s="33">
        <v>16.523</v>
      </c>
      <c r="T41" s="33">
        <v>10.230241935483852</v>
      </c>
      <c r="U41" s="34">
        <v>10.013999999999999</v>
      </c>
      <c r="V41" s="32">
        <v>3.472</v>
      </c>
      <c r="W41" s="33">
        <v>12.98</v>
      </c>
      <c r="X41" s="33">
        <v>7.7696111111110859</v>
      </c>
      <c r="Y41" s="34">
        <v>7.6319999999999997</v>
      </c>
      <c r="Z41" s="32">
        <v>0.01</v>
      </c>
      <c r="AA41" s="33">
        <v>10.553000000000001</v>
      </c>
      <c r="AB41" s="33">
        <v>3.4017889784946274</v>
      </c>
      <c r="AC41" s="34">
        <v>3.2610000000000001</v>
      </c>
    </row>
    <row r="42" spans="1:29" x14ac:dyDescent="0.25">
      <c r="A42" s="26">
        <v>2015</v>
      </c>
      <c r="B42" s="32"/>
      <c r="C42" s="33"/>
      <c r="D42" s="33"/>
      <c r="E42" s="34"/>
      <c r="F42" s="32"/>
      <c r="G42" s="33"/>
      <c r="H42" s="33"/>
      <c r="I42" s="34"/>
      <c r="J42" s="32"/>
      <c r="K42" s="33"/>
      <c r="L42" s="33"/>
      <c r="M42" s="34"/>
      <c r="N42" s="32"/>
      <c r="O42" s="33"/>
      <c r="P42" s="33"/>
      <c r="Q42" s="34"/>
      <c r="R42" s="32">
        <v>6.37</v>
      </c>
      <c r="S42" s="33">
        <v>16.427</v>
      </c>
      <c r="T42" s="33">
        <v>10.245208333333318</v>
      </c>
      <c r="U42" s="34">
        <v>10.063000000000001</v>
      </c>
      <c r="V42" s="32">
        <v>3.8929999999999998</v>
      </c>
      <c r="W42" s="33">
        <v>14.324999999999999</v>
      </c>
      <c r="X42" s="33">
        <v>8.2694277777777643</v>
      </c>
      <c r="Y42" s="34">
        <v>8.0820000000000007</v>
      </c>
      <c r="Z42" s="32">
        <v>3.7879999999999998</v>
      </c>
      <c r="AA42" s="33">
        <v>10.944000000000001</v>
      </c>
      <c r="AB42" s="33">
        <v>7.3234916666666843</v>
      </c>
      <c r="AC42" s="34">
        <v>7.5819999999999999</v>
      </c>
    </row>
    <row r="43" spans="1:29" x14ac:dyDescent="0.25">
      <c r="A43" s="114" t="s">
        <v>80</v>
      </c>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30"/>
    </row>
    <row r="44" spans="1:29" x14ac:dyDescent="0.25">
      <c r="A44" s="26">
        <v>2007</v>
      </c>
      <c r="B44" s="32"/>
      <c r="C44" s="33"/>
      <c r="D44" s="33"/>
      <c r="E44" s="34"/>
      <c r="F44" s="32"/>
      <c r="G44" s="33"/>
      <c r="H44" s="33"/>
      <c r="I44" s="34"/>
      <c r="J44" s="35">
        <v>4.7270000000000003</v>
      </c>
      <c r="K44" s="36">
        <v>16.713000000000001</v>
      </c>
      <c r="L44" s="36">
        <v>10.516403186274495</v>
      </c>
      <c r="M44" s="37">
        <v>10.259</v>
      </c>
      <c r="N44" s="32">
        <v>7.5819999999999999</v>
      </c>
      <c r="O44" s="33">
        <v>19.853000000000002</v>
      </c>
      <c r="P44" s="33">
        <v>13.655661290322559</v>
      </c>
      <c r="Q44" s="34">
        <v>13.461</v>
      </c>
      <c r="R44" s="32">
        <v>6.8769999999999998</v>
      </c>
      <c r="S44" s="33">
        <v>18.521000000000001</v>
      </c>
      <c r="T44" s="33">
        <v>12.078626344085977</v>
      </c>
      <c r="U44" s="34">
        <v>12.013</v>
      </c>
      <c r="V44" s="32">
        <v>1.33</v>
      </c>
      <c r="W44" s="33">
        <v>16.998999999999999</v>
      </c>
      <c r="X44" s="33">
        <v>8.3590874999999887</v>
      </c>
      <c r="Y44" s="34">
        <v>7.8819999999999997</v>
      </c>
      <c r="Z44" s="32">
        <v>0.01</v>
      </c>
      <c r="AA44" s="33">
        <v>8.3819999999999997</v>
      </c>
      <c r="AB44" s="33">
        <v>3.6353837365591368</v>
      </c>
      <c r="AC44" s="34">
        <v>3.5779999999999998</v>
      </c>
    </row>
    <row r="45" spans="1:29" x14ac:dyDescent="0.25">
      <c r="A45" s="26">
        <v>2010</v>
      </c>
      <c r="B45" s="32">
        <v>0.23200000000000001</v>
      </c>
      <c r="C45" s="33">
        <v>8.7789999999999999</v>
      </c>
      <c r="D45" s="33">
        <v>2.1336909722222273</v>
      </c>
      <c r="E45" s="34">
        <v>1.6559999999999999</v>
      </c>
      <c r="F45" s="32">
        <v>0.23200000000000001</v>
      </c>
      <c r="G45" s="33">
        <v>12.013</v>
      </c>
      <c r="H45" s="33">
        <v>4.2102936827956894</v>
      </c>
      <c r="I45" s="34">
        <v>3.8929999999999998</v>
      </c>
      <c r="J45" s="32">
        <v>2.41</v>
      </c>
      <c r="K45" s="33">
        <v>13.654</v>
      </c>
      <c r="L45" s="33">
        <v>6.2640458333333289</v>
      </c>
      <c r="M45" s="34">
        <v>5.6550000000000002</v>
      </c>
      <c r="N45" s="32">
        <v>5.0369999999999999</v>
      </c>
      <c r="O45" s="33">
        <v>17.475000000000001</v>
      </c>
      <c r="P45" s="33">
        <v>10.746231182795663</v>
      </c>
      <c r="Q45" s="34">
        <v>10.553000000000001</v>
      </c>
      <c r="R45" s="32">
        <v>6.0640000000000001</v>
      </c>
      <c r="S45" s="33">
        <v>16.808</v>
      </c>
      <c r="T45" s="33">
        <v>10.77239112903222</v>
      </c>
      <c r="U45" s="34">
        <v>10.356999999999999</v>
      </c>
      <c r="V45" s="32">
        <v>3.8929999999999998</v>
      </c>
      <c r="W45" s="33">
        <v>13.846</v>
      </c>
      <c r="X45" s="33">
        <v>7.9661631944444293</v>
      </c>
      <c r="Y45" s="34">
        <v>7.8819999999999997</v>
      </c>
      <c r="Z45" s="32">
        <v>0.23200000000000001</v>
      </c>
      <c r="AA45" s="33">
        <v>10.846</v>
      </c>
      <c r="AB45" s="33">
        <v>4.8428548387096395</v>
      </c>
      <c r="AC45" s="34">
        <v>4.8310000000000004</v>
      </c>
    </row>
    <row r="46" spans="1:29" x14ac:dyDescent="0.25">
      <c r="A46" s="26">
        <v>2011</v>
      </c>
      <c r="B46" s="35">
        <v>-0.10100000000000001</v>
      </c>
      <c r="C46" s="36">
        <v>6.4710000000000001</v>
      </c>
      <c r="D46" s="36">
        <v>1.6268354166666712</v>
      </c>
      <c r="E46" s="37">
        <v>1.4390000000000001</v>
      </c>
      <c r="F46" s="32">
        <v>0.45300000000000001</v>
      </c>
      <c r="G46" s="33">
        <v>9.077</v>
      </c>
      <c r="H46" s="33">
        <v>3.9331733870967693</v>
      </c>
      <c r="I46" s="34">
        <v>3.5779999999999998</v>
      </c>
      <c r="J46" s="32">
        <v>2.1949999999999998</v>
      </c>
      <c r="K46" s="33">
        <v>10.356999999999999</v>
      </c>
      <c r="L46" s="33">
        <v>5.3935805555555447</v>
      </c>
      <c r="M46" s="34">
        <v>5.0369999999999999</v>
      </c>
      <c r="N46" s="32">
        <v>3.8929999999999998</v>
      </c>
      <c r="O46" s="33">
        <v>15.282</v>
      </c>
      <c r="P46" s="33">
        <v>9.1316572580644948</v>
      </c>
      <c r="Q46" s="34">
        <v>8.7789999999999999</v>
      </c>
      <c r="R46" s="32">
        <v>6.2679999999999998</v>
      </c>
      <c r="S46" s="33">
        <v>16.236999999999998</v>
      </c>
      <c r="T46" s="33">
        <v>10.497648521505329</v>
      </c>
      <c r="U46" s="34">
        <v>10.356999999999999</v>
      </c>
      <c r="V46" s="32">
        <v>4.1020000000000003</v>
      </c>
      <c r="W46" s="33">
        <v>13.173</v>
      </c>
      <c r="X46" s="33">
        <v>8.4244284722221963</v>
      </c>
      <c r="Y46" s="34">
        <v>8.5809999999999995</v>
      </c>
      <c r="Z46" s="32">
        <v>-0.10100000000000001</v>
      </c>
      <c r="AA46" s="33">
        <v>10.259</v>
      </c>
      <c r="AB46" s="33">
        <v>4.1785181451612834</v>
      </c>
      <c r="AC46" s="34">
        <v>4.415</v>
      </c>
    </row>
    <row r="47" spans="1:29" x14ac:dyDescent="0.25">
      <c r="A47" s="26">
        <v>2012</v>
      </c>
      <c r="B47" s="35">
        <v>0.56299999999999994</v>
      </c>
      <c r="C47" s="36">
        <v>7.8819999999999997</v>
      </c>
      <c r="D47" s="36">
        <v>3.3319539473684263</v>
      </c>
      <c r="E47" s="37">
        <v>2.8370000000000002</v>
      </c>
      <c r="F47" s="32">
        <v>1.0029999999999999</v>
      </c>
      <c r="G47" s="33">
        <v>10.063000000000001</v>
      </c>
      <c r="H47" s="33">
        <v>4.6909509408602119</v>
      </c>
      <c r="I47" s="34">
        <v>4.2069999999999999</v>
      </c>
      <c r="J47" s="32">
        <v>2.1949999999999998</v>
      </c>
      <c r="K47" s="33">
        <v>14.134</v>
      </c>
      <c r="L47" s="33">
        <v>6.8720687499999906</v>
      </c>
      <c r="M47" s="34">
        <v>6.37</v>
      </c>
      <c r="N47" s="32">
        <v>5.45</v>
      </c>
      <c r="O47" s="33">
        <v>17.379000000000001</v>
      </c>
      <c r="P47" s="33">
        <v>11.400020161290271</v>
      </c>
      <c r="Q47" s="34">
        <v>11.138999999999999</v>
      </c>
      <c r="R47" s="32">
        <v>5.141</v>
      </c>
      <c r="S47" s="33">
        <v>16.998999999999999</v>
      </c>
      <c r="T47" s="33">
        <v>10.766657258064486</v>
      </c>
      <c r="U47" s="34">
        <v>10.747999999999999</v>
      </c>
      <c r="V47" s="32">
        <v>3.5779999999999998</v>
      </c>
      <c r="W47" s="33">
        <v>13.75</v>
      </c>
      <c r="X47" s="33">
        <v>8.1955631944444303</v>
      </c>
      <c r="Y47" s="34">
        <v>8.3819999999999997</v>
      </c>
      <c r="Z47" s="32">
        <v>0.01</v>
      </c>
      <c r="AA47" s="33">
        <v>10.455</v>
      </c>
      <c r="AB47" s="33">
        <v>3.3758931451612932</v>
      </c>
      <c r="AC47" s="34">
        <v>3.367</v>
      </c>
    </row>
    <row r="48" spans="1:29" x14ac:dyDescent="0.25">
      <c r="A48" s="26">
        <v>2013</v>
      </c>
      <c r="B48" s="32">
        <v>0.121</v>
      </c>
      <c r="C48" s="33">
        <v>10.553000000000001</v>
      </c>
      <c r="D48" s="33">
        <v>3.1715361111111187</v>
      </c>
      <c r="E48" s="34">
        <v>2.73</v>
      </c>
      <c r="F48" s="32">
        <v>0.121</v>
      </c>
      <c r="G48" s="33">
        <v>11.041</v>
      </c>
      <c r="H48" s="33">
        <v>5.2740517473118267</v>
      </c>
      <c r="I48" s="34">
        <v>5.0369999999999999</v>
      </c>
      <c r="J48" s="32">
        <v>3.367</v>
      </c>
      <c r="K48" s="33">
        <v>18.616</v>
      </c>
      <c r="L48" s="33">
        <v>8.9032652777777574</v>
      </c>
      <c r="M48" s="34">
        <v>8.4809999999999999</v>
      </c>
      <c r="N48" s="32">
        <v>8.1820000000000004</v>
      </c>
      <c r="O48" s="33">
        <v>18.806000000000001</v>
      </c>
      <c r="P48" s="33">
        <v>13.04310282258065</v>
      </c>
      <c r="Q48" s="34">
        <v>12.98</v>
      </c>
      <c r="R48" s="32">
        <v>7.3810000000000002</v>
      </c>
      <c r="S48" s="33">
        <v>17.760000000000002</v>
      </c>
      <c r="T48" s="33">
        <v>12.292967741935449</v>
      </c>
      <c r="U48" s="34">
        <v>12.207000000000001</v>
      </c>
      <c r="V48" s="32">
        <v>3.6829999999999998</v>
      </c>
      <c r="W48" s="33">
        <v>16.045999999999999</v>
      </c>
      <c r="X48" s="33">
        <v>9.4520597222222182</v>
      </c>
      <c r="Y48" s="34">
        <v>9.6690000000000005</v>
      </c>
      <c r="Z48" s="32">
        <v>0.121</v>
      </c>
      <c r="AA48" s="33">
        <v>6.8769999999999998</v>
      </c>
      <c r="AB48" s="33">
        <v>2.9671364247311787</v>
      </c>
      <c r="AC48" s="34">
        <v>2.9430000000000001</v>
      </c>
    </row>
    <row r="49" spans="1:29" x14ac:dyDescent="0.25">
      <c r="A49" s="26">
        <v>2014</v>
      </c>
      <c r="B49" s="32">
        <v>0.121</v>
      </c>
      <c r="C49" s="33">
        <v>9.2750000000000004</v>
      </c>
      <c r="D49" s="33">
        <v>2.6828388888888912</v>
      </c>
      <c r="E49" s="34">
        <v>2.41</v>
      </c>
      <c r="F49" s="32">
        <v>1.4390000000000001</v>
      </c>
      <c r="G49" s="33">
        <v>9.9649999999999999</v>
      </c>
      <c r="H49" s="33">
        <v>4.7870490591397914</v>
      </c>
      <c r="I49" s="34">
        <v>4.3109999999999999</v>
      </c>
      <c r="J49" s="32">
        <v>3.2610000000000001</v>
      </c>
      <c r="K49" s="33">
        <v>13.076000000000001</v>
      </c>
      <c r="L49" s="33">
        <v>6.8553645833333094</v>
      </c>
      <c r="M49" s="34">
        <v>6.5730000000000004</v>
      </c>
      <c r="N49" s="32">
        <v>5.6550000000000002</v>
      </c>
      <c r="O49" s="33">
        <v>17.094000000000001</v>
      </c>
      <c r="P49" s="33">
        <v>11.735378360215014</v>
      </c>
      <c r="Q49" s="34">
        <v>11.528</v>
      </c>
      <c r="R49" s="32">
        <v>6.4710000000000001</v>
      </c>
      <c r="S49" s="33">
        <v>16.427</v>
      </c>
      <c r="T49" s="33">
        <v>11.344633736559107</v>
      </c>
      <c r="U49" s="34">
        <v>11.236000000000001</v>
      </c>
      <c r="V49" s="32">
        <v>3.1549999999999998</v>
      </c>
      <c r="W49" s="33">
        <v>13.365</v>
      </c>
      <c r="X49" s="33">
        <v>9.1003513888888552</v>
      </c>
      <c r="Y49" s="34">
        <v>9.2750000000000004</v>
      </c>
      <c r="Z49" s="32">
        <v>0.56299999999999994</v>
      </c>
      <c r="AA49" s="33">
        <v>10.161</v>
      </c>
      <c r="AB49" s="33">
        <v>5.0778797043010364</v>
      </c>
      <c r="AC49" s="34">
        <v>5.0369999999999999</v>
      </c>
    </row>
    <row r="50" spans="1:29" x14ac:dyDescent="0.25">
      <c r="A50" s="26">
        <v>2015</v>
      </c>
      <c r="B50" s="32">
        <v>0.121</v>
      </c>
      <c r="C50" s="33">
        <v>10.651</v>
      </c>
      <c r="D50" s="33">
        <v>3.8383611111111082</v>
      </c>
      <c r="E50" s="34">
        <v>3.367</v>
      </c>
      <c r="F50" s="32">
        <v>2.1949999999999998</v>
      </c>
      <c r="G50" s="33">
        <v>11.528</v>
      </c>
      <c r="H50" s="33">
        <v>5.8611008064515975</v>
      </c>
      <c r="I50" s="34">
        <v>5.6035000000000004</v>
      </c>
      <c r="J50" s="32">
        <v>4.1020000000000003</v>
      </c>
      <c r="K50" s="33">
        <v>18.806000000000001</v>
      </c>
      <c r="L50" s="33">
        <v>9.8884972222222096</v>
      </c>
      <c r="M50" s="34">
        <v>9.3729999999999993</v>
      </c>
      <c r="N50" s="32">
        <v>7.1790000000000003</v>
      </c>
      <c r="O50" s="33">
        <v>18.710999999999999</v>
      </c>
      <c r="P50" s="33">
        <v>12.279934139784903</v>
      </c>
      <c r="Q50" s="34">
        <v>12.013</v>
      </c>
      <c r="R50" s="32">
        <v>7.0789999999999997</v>
      </c>
      <c r="S50" s="33">
        <v>16.332000000000001</v>
      </c>
      <c r="T50" s="33">
        <v>10.829301388888851</v>
      </c>
      <c r="U50" s="34">
        <v>10.944000000000001</v>
      </c>
      <c r="V50" s="32">
        <v>4.1020000000000003</v>
      </c>
      <c r="W50" s="33">
        <v>13.846</v>
      </c>
      <c r="X50" s="33">
        <v>8.6693736111110962</v>
      </c>
      <c r="Y50" s="34">
        <v>8.5809999999999995</v>
      </c>
      <c r="Z50" s="32">
        <v>0.67400000000000004</v>
      </c>
      <c r="AA50" s="33">
        <v>11.041</v>
      </c>
      <c r="AB50" s="33">
        <v>5.785561155913963</v>
      </c>
      <c r="AC50" s="34">
        <v>5.7569999999999997</v>
      </c>
    </row>
    <row r="51" spans="1:29" x14ac:dyDescent="0.25">
      <c r="A51" s="26">
        <v>2016</v>
      </c>
      <c r="B51" s="35">
        <v>2.41</v>
      </c>
      <c r="C51" s="36">
        <v>7.8819999999999997</v>
      </c>
      <c r="D51" s="36">
        <v>4.1535729166666657</v>
      </c>
      <c r="E51" s="37">
        <v>3.8929999999999998</v>
      </c>
      <c r="F51" s="32">
        <v>2.0880000000000001</v>
      </c>
      <c r="G51" s="33">
        <v>10.747999999999999</v>
      </c>
      <c r="H51" s="33">
        <v>5.5214879032257898</v>
      </c>
      <c r="I51" s="34">
        <v>5.141</v>
      </c>
      <c r="J51" s="32">
        <v>3.5779999999999998</v>
      </c>
      <c r="K51" s="33">
        <v>16.523</v>
      </c>
      <c r="L51" s="33">
        <v>8.7836777777777666</v>
      </c>
      <c r="M51" s="34">
        <v>8.2319999999999993</v>
      </c>
      <c r="N51" s="32">
        <v>6.1660000000000004</v>
      </c>
      <c r="O51" s="33">
        <v>18.236000000000001</v>
      </c>
      <c r="P51" s="33">
        <v>11.786645833333308</v>
      </c>
      <c r="Q51" s="34">
        <v>11.625</v>
      </c>
      <c r="R51" s="32">
        <v>5.7569999999999997</v>
      </c>
      <c r="S51" s="33">
        <v>16.998999999999999</v>
      </c>
      <c r="T51" s="33">
        <v>11.41354435483869</v>
      </c>
      <c r="U51" s="34">
        <v>11.528</v>
      </c>
      <c r="V51" s="32">
        <v>3.7879999999999998</v>
      </c>
      <c r="W51" s="33">
        <v>14.420999999999999</v>
      </c>
      <c r="X51" s="33">
        <v>8.1969451388888785</v>
      </c>
      <c r="Y51" s="34">
        <v>8.282</v>
      </c>
      <c r="Z51" s="32">
        <v>0.67400000000000004</v>
      </c>
      <c r="AA51" s="33">
        <v>9.7680000000000007</v>
      </c>
      <c r="AB51" s="33">
        <v>4.5392184139784773</v>
      </c>
      <c r="AC51" s="34">
        <v>4.5190000000000001</v>
      </c>
    </row>
    <row r="52" spans="1:29" x14ac:dyDescent="0.25">
      <c r="A52" s="26">
        <v>2017</v>
      </c>
      <c r="B52" s="32">
        <v>0.121</v>
      </c>
      <c r="C52" s="33">
        <v>7.9829999999999997</v>
      </c>
      <c r="D52" s="33">
        <v>3.5111791666666687</v>
      </c>
      <c r="E52" s="34">
        <v>3.2610000000000001</v>
      </c>
      <c r="F52" s="32">
        <v>1.548</v>
      </c>
      <c r="G52" s="33">
        <v>9.4719999999999995</v>
      </c>
      <c r="H52" s="33">
        <v>4.5630235215053867</v>
      </c>
      <c r="I52" s="34">
        <v>4.1020000000000003</v>
      </c>
      <c r="J52" s="32">
        <v>2.8370000000000002</v>
      </c>
      <c r="K52" s="33">
        <v>11.819000000000001</v>
      </c>
      <c r="L52" s="33">
        <v>6.3607548611111016</v>
      </c>
      <c r="M52" s="34">
        <v>5.9619999999999997</v>
      </c>
      <c r="N52" s="32">
        <v>5.6550000000000002</v>
      </c>
      <c r="O52" s="33">
        <v>15.664</v>
      </c>
      <c r="P52" s="33">
        <v>10.525620967741888</v>
      </c>
      <c r="Q52" s="34">
        <v>10.259</v>
      </c>
      <c r="R52" s="32">
        <v>7.1790000000000003</v>
      </c>
      <c r="S52" s="33">
        <v>15.855</v>
      </c>
      <c r="T52" s="33">
        <v>10.936727822580602</v>
      </c>
      <c r="U52" s="34">
        <v>10.846</v>
      </c>
      <c r="V52" s="32">
        <v>1.98</v>
      </c>
      <c r="W52" s="33">
        <v>14.420999999999999</v>
      </c>
      <c r="X52" s="33">
        <v>7.9340159722222525</v>
      </c>
      <c r="Y52" s="34">
        <v>7.8819999999999997</v>
      </c>
      <c r="Z52" s="32">
        <v>0.121</v>
      </c>
      <c r="AA52" s="33">
        <v>6.37</v>
      </c>
      <c r="AB52" s="33">
        <v>2.9157614247311776</v>
      </c>
      <c r="AC52" s="34">
        <v>2.9430000000000001</v>
      </c>
    </row>
    <row r="53" spans="1:29" x14ac:dyDescent="0.25">
      <c r="A53" s="26">
        <v>2018</v>
      </c>
      <c r="B53" s="32">
        <v>0.121</v>
      </c>
      <c r="C53" s="33">
        <v>7.782</v>
      </c>
      <c r="D53" s="33">
        <v>2.9495027777777811</v>
      </c>
      <c r="E53" s="34">
        <v>2.73</v>
      </c>
      <c r="F53" s="32">
        <v>2.0880000000000001</v>
      </c>
      <c r="G53" s="33">
        <v>9.6690000000000005</v>
      </c>
      <c r="H53" s="33">
        <v>5.2208723118279385</v>
      </c>
      <c r="I53" s="34">
        <v>5.0369999999999999</v>
      </c>
      <c r="J53" s="32">
        <v>3.1549999999999998</v>
      </c>
      <c r="K53" s="33">
        <v>14.038</v>
      </c>
      <c r="L53" s="33">
        <v>8.0202381944444401</v>
      </c>
      <c r="M53" s="34">
        <v>7.7320000000000002</v>
      </c>
      <c r="N53" s="32">
        <v>5.6550000000000002</v>
      </c>
      <c r="O53" s="33">
        <v>16.998999999999999</v>
      </c>
      <c r="P53" s="33">
        <v>11.900854838709641</v>
      </c>
      <c r="Q53" s="34">
        <v>11.722</v>
      </c>
      <c r="R53" s="32">
        <v>5.45</v>
      </c>
      <c r="S53" s="33">
        <v>17.189</v>
      </c>
      <c r="T53" s="33">
        <v>11.144106854838656</v>
      </c>
      <c r="U53" s="34">
        <v>10.944000000000001</v>
      </c>
      <c r="V53" s="32">
        <v>2.1949999999999998</v>
      </c>
      <c r="W53" s="33">
        <v>13.173</v>
      </c>
      <c r="X53" s="33">
        <v>7.6852743055555672</v>
      </c>
      <c r="Y53" s="34">
        <v>7.6820000000000004</v>
      </c>
      <c r="Z53" s="32">
        <v>0.121</v>
      </c>
      <c r="AA53" s="33">
        <v>9.1760000000000002</v>
      </c>
      <c r="AB53" s="33">
        <v>4.1761465053763249</v>
      </c>
      <c r="AC53" s="34">
        <v>4.3109999999999999</v>
      </c>
    </row>
    <row r="54" spans="1:29" x14ac:dyDescent="0.25">
      <c r="A54" s="26">
        <v>2020</v>
      </c>
      <c r="B54" s="32"/>
      <c r="C54" s="33"/>
      <c r="D54" s="33"/>
      <c r="E54" s="34"/>
      <c r="F54" s="32"/>
      <c r="G54" s="33"/>
      <c r="H54" s="33"/>
      <c r="I54" s="34"/>
      <c r="J54" s="35">
        <v>2.5169999999999999</v>
      </c>
      <c r="K54" s="36">
        <v>14.613</v>
      </c>
      <c r="L54" s="36">
        <v>7.601501893939381</v>
      </c>
      <c r="M54" s="37">
        <v>7.28</v>
      </c>
      <c r="N54" s="32">
        <v>4.6230000000000002</v>
      </c>
      <c r="O54" s="33">
        <v>17.57</v>
      </c>
      <c r="P54" s="33">
        <v>11.17959610215048</v>
      </c>
      <c r="Q54" s="34">
        <v>10.9925</v>
      </c>
      <c r="R54" s="32">
        <v>7.5819999999999999</v>
      </c>
      <c r="S54" s="33">
        <v>17.664999999999999</v>
      </c>
      <c r="T54" s="33">
        <v>12.33370766129028</v>
      </c>
      <c r="U54" s="34">
        <v>12.304</v>
      </c>
      <c r="V54" s="32">
        <v>3.2610000000000001</v>
      </c>
      <c r="W54" s="33">
        <v>14.324999999999999</v>
      </c>
      <c r="X54" s="33">
        <v>8.5592972222222183</v>
      </c>
      <c r="Y54" s="34">
        <v>8.4809999999999999</v>
      </c>
      <c r="Z54" s="32">
        <v>0.121</v>
      </c>
      <c r="AA54" s="33">
        <v>9.077</v>
      </c>
      <c r="AB54" s="33">
        <v>4.1734905913978402</v>
      </c>
      <c r="AC54" s="34">
        <v>4.5190000000000001</v>
      </c>
    </row>
    <row r="55" spans="1:29" x14ac:dyDescent="0.25">
      <c r="A55" s="26">
        <v>2021</v>
      </c>
      <c r="B55" s="32"/>
      <c r="C55" s="33"/>
      <c r="D55" s="33"/>
      <c r="E55" s="34"/>
      <c r="F55" s="35">
        <v>1.1120000000000001</v>
      </c>
      <c r="G55" s="36">
        <v>12.593999999999999</v>
      </c>
      <c r="H55" s="36">
        <v>5.9064479166666546</v>
      </c>
      <c r="I55" s="37">
        <v>5.3470000000000004</v>
      </c>
      <c r="J55" s="32">
        <v>3.1549999999999998</v>
      </c>
      <c r="K55" s="33">
        <v>19.187000000000001</v>
      </c>
      <c r="L55" s="33">
        <v>10.75173541666663</v>
      </c>
      <c r="M55" s="34">
        <v>10.651</v>
      </c>
      <c r="N55" s="32"/>
      <c r="O55" s="33"/>
      <c r="P55" s="33"/>
      <c r="Q55" s="34"/>
      <c r="R55" s="32"/>
      <c r="S55" s="33"/>
      <c r="T55" s="33"/>
      <c r="U55" s="34"/>
      <c r="V55" s="32"/>
      <c r="W55" s="33"/>
      <c r="X55" s="33"/>
      <c r="Y55" s="34"/>
      <c r="Z55" s="32"/>
      <c r="AA55" s="33"/>
      <c r="AB55" s="33"/>
      <c r="AC55" s="34"/>
    </row>
    <row r="56" spans="1:29" x14ac:dyDescent="0.25">
      <c r="A56" s="114" t="s">
        <v>76</v>
      </c>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30"/>
    </row>
    <row r="57" spans="1:29" x14ac:dyDescent="0.25">
      <c r="A57" s="26">
        <v>2007</v>
      </c>
      <c r="B57" s="32"/>
      <c r="C57" s="33"/>
      <c r="D57" s="33"/>
      <c r="E57" s="34"/>
      <c r="F57" s="35">
        <v>3.35</v>
      </c>
      <c r="G57" s="36">
        <v>12.44</v>
      </c>
      <c r="H57" s="36">
        <v>6.3062500000000004</v>
      </c>
      <c r="I57" s="37">
        <v>5.2799999999999994</v>
      </c>
      <c r="J57" s="35">
        <v>3.56</v>
      </c>
      <c r="K57" s="36">
        <v>18.53</v>
      </c>
      <c r="L57" s="36">
        <v>8.8193945509586218</v>
      </c>
      <c r="M57" s="37">
        <v>7.99</v>
      </c>
      <c r="N57" s="35">
        <v>7.39</v>
      </c>
      <c r="O57" s="36">
        <v>22.32</v>
      </c>
      <c r="P57" s="36">
        <v>14.25921914357683</v>
      </c>
      <c r="Q57" s="37">
        <v>13.52</v>
      </c>
      <c r="R57" s="35">
        <v>10.76</v>
      </c>
      <c r="S57" s="36">
        <v>18.47</v>
      </c>
      <c r="T57" s="36">
        <v>13.092499999999996</v>
      </c>
      <c r="U57" s="37">
        <v>12.164999999999999</v>
      </c>
      <c r="V57" s="35">
        <v>2.06</v>
      </c>
      <c r="W57" s="36">
        <v>18.63</v>
      </c>
      <c r="X57" s="36">
        <v>8.5805041246562741</v>
      </c>
      <c r="Y57" s="37">
        <v>7.74</v>
      </c>
      <c r="Z57" s="32"/>
      <c r="AA57" s="33"/>
      <c r="AB57" s="33"/>
      <c r="AC57" s="34"/>
    </row>
    <row r="58" spans="1:29" x14ac:dyDescent="0.25">
      <c r="A58" s="26">
        <v>2009</v>
      </c>
      <c r="B58" s="32"/>
      <c r="C58" s="33"/>
      <c r="D58" s="33"/>
      <c r="E58" s="34"/>
      <c r="F58" s="35">
        <v>0.76</v>
      </c>
      <c r="G58" s="36">
        <v>8.8699999999999992</v>
      </c>
      <c r="H58" s="36">
        <v>4.7467146017699164</v>
      </c>
      <c r="I58" s="37">
        <v>4.33</v>
      </c>
      <c r="J58" s="35">
        <v>3.1</v>
      </c>
      <c r="K58" s="36">
        <v>14.56</v>
      </c>
      <c r="L58" s="36">
        <v>6.449985955056178</v>
      </c>
      <c r="M58" s="37">
        <v>5.88</v>
      </c>
      <c r="N58" s="35">
        <v>5.01</v>
      </c>
      <c r="O58" s="36">
        <v>19.579999999999998</v>
      </c>
      <c r="P58" s="36">
        <v>11.141883468834692</v>
      </c>
      <c r="Q58" s="37">
        <v>10.594999999999999</v>
      </c>
      <c r="R58" s="35">
        <v>1.89</v>
      </c>
      <c r="S58" s="36">
        <v>19.79</v>
      </c>
      <c r="T58" s="36">
        <v>11.136257627118658</v>
      </c>
      <c r="U58" s="37">
        <v>10.85</v>
      </c>
      <c r="V58" s="35">
        <v>4</v>
      </c>
      <c r="W58" s="36">
        <v>17.670000000000002</v>
      </c>
      <c r="X58" s="36">
        <v>10.148098245614037</v>
      </c>
      <c r="Y58" s="37">
        <v>9.5500000000000007</v>
      </c>
      <c r="Z58" s="35">
        <v>0.22</v>
      </c>
      <c r="AA58" s="36">
        <v>10.07</v>
      </c>
      <c r="AB58" s="36">
        <v>4.0973165137614709</v>
      </c>
      <c r="AC58" s="37">
        <v>3.7050000000000001</v>
      </c>
    </row>
    <row r="59" spans="1:29" x14ac:dyDescent="0.25">
      <c r="A59" s="26">
        <v>2010</v>
      </c>
      <c r="B59" s="32">
        <v>0.121</v>
      </c>
      <c r="C59" s="33">
        <v>11.236000000000001</v>
      </c>
      <c r="D59" s="33">
        <v>2.0159006944444466</v>
      </c>
      <c r="E59" s="34">
        <v>1.548</v>
      </c>
      <c r="F59" s="32">
        <v>0.121</v>
      </c>
      <c r="G59" s="33">
        <v>10.944000000000001</v>
      </c>
      <c r="H59" s="33">
        <v>3.9795349462365515</v>
      </c>
      <c r="I59" s="34">
        <v>3.7879999999999998</v>
      </c>
      <c r="J59" s="32">
        <v>2.73</v>
      </c>
      <c r="K59" s="33">
        <v>13.365</v>
      </c>
      <c r="L59" s="33">
        <v>6.318284722222212</v>
      </c>
      <c r="M59" s="34">
        <v>5.6550000000000002</v>
      </c>
      <c r="N59" s="32">
        <v>5.141</v>
      </c>
      <c r="O59" s="33">
        <v>18.521000000000001</v>
      </c>
      <c r="P59" s="33">
        <v>11.1687459677419</v>
      </c>
      <c r="Q59" s="34">
        <v>10.944000000000001</v>
      </c>
      <c r="R59" s="32">
        <v>6.4710000000000001</v>
      </c>
      <c r="S59" s="33">
        <v>19.091999999999999</v>
      </c>
      <c r="T59" s="33">
        <v>11.878305107526854</v>
      </c>
      <c r="U59" s="34">
        <v>11.236000000000001</v>
      </c>
      <c r="V59" s="32">
        <v>4.1020000000000003</v>
      </c>
      <c r="W59" s="33">
        <v>17.094000000000001</v>
      </c>
      <c r="X59" s="33">
        <v>9.0090048611110944</v>
      </c>
      <c r="Y59" s="34">
        <v>8.4809999999999999</v>
      </c>
      <c r="Z59" s="32">
        <v>0.34300000000000003</v>
      </c>
      <c r="AA59" s="33">
        <v>14.804</v>
      </c>
      <c r="AB59" s="33">
        <v>5.8784576612903043</v>
      </c>
      <c r="AC59" s="34">
        <v>5.5519999999999996</v>
      </c>
    </row>
    <row r="60" spans="1:29" x14ac:dyDescent="0.25">
      <c r="A60" s="26">
        <v>2011</v>
      </c>
      <c r="B60" s="32">
        <v>0.01</v>
      </c>
      <c r="C60" s="33">
        <v>7.1790000000000003</v>
      </c>
      <c r="D60" s="33">
        <v>1.6935694444444491</v>
      </c>
      <c r="E60" s="34">
        <v>1.2210000000000001</v>
      </c>
      <c r="F60" s="32">
        <v>0.23200000000000001</v>
      </c>
      <c r="G60" s="33">
        <v>8.4809999999999999</v>
      </c>
      <c r="H60" s="33">
        <v>3.8349401881720508</v>
      </c>
      <c r="I60" s="34">
        <v>3.5779999999999998</v>
      </c>
      <c r="J60" s="32">
        <v>2.41</v>
      </c>
      <c r="K60" s="33">
        <v>11.138999999999999</v>
      </c>
      <c r="L60" s="33">
        <v>5.6722381944444322</v>
      </c>
      <c r="M60" s="34">
        <v>5.141</v>
      </c>
      <c r="N60" s="32">
        <v>4.1020000000000003</v>
      </c>
      <c r="O60" s="33">
        <v>17.189</v>
      </c>
      <c r="P60" s="33">
        <v>9.6857090053763031</v>
      </c>
      <c r="Q60" s="34">
        <v>9.1760000000000002</v>
      </c>
      <c r="R60" s="32">
        <v>6.37</v>
      </c>
      <c r="S60" s="33">
        <v>18.995999999999999</v>
      </c>
      <c r="T60" s="33">
        <v>11.718803763440818</v>
      </c>
      <c r="U60" s="34">
        <v>11.236000000000001</v>
      </c>
      <c r="V60" s="32">
        <v>4.8310000000000004</v>
      </c>
      <c r="W60" s="33">
        <v>16.332000000000001</v>
      </c>
      <c r="X60" s="33">
        <v>9.8632631944444498</v>
      </c>
      <c r="Y60" s="34">
        <v>9.4719999999999995</v>
      </c>
      <c r="Z60" s="32">
        <v>0.34300000000000003</v>
      </c>
      <c r="AA60" s="33">
        <v>13.846</v>
      </c>
      <c r="AB60" s="33">
        <v>5.0960557795698778</v>
      </c>
      <c r="AC60" s="34">
        <v>5.0890000000000004</v>
      </c>
    </row>
    <row r="61" spans="1:29" x14ac:dyDescent="0.25">
      <c r="A61" s="26">
        <v>2012</v>
      </c>
      <c r="B61" s="35">
        <v>1.0029999999999999</v>
      </c>
      <c r="C61" s="36">
        <v>7.3810000000000002</v>
      </c>
      <c r="D61" s="36">
        <v>3.3485021929824628</v>
      </c>
      <c r="E61" s="37">
        <v>2.9430000000000001</v>
      </c>
      <c r="F61" s="32">
        <v>1.2210000000000001</v>
      </c>
      <c r="G61" s="33">
        <v>10.846</v>
      </c>
      <c r="H61" s="33">
        <v>4.7393581989247151</v>
      </c>
      <c r="I61" s="34">
        <v>4.3109999999999999</v>
      </c>
      <c r="J61" s="32">
        <v>2.1949999999999998</v>
      </c>
      <c r="K61" s="33">
        <v>14.709</v>
      </c>
      <c r="L61" s="33">
        <v>6.6880604166666542</v>
      </c>
      <c r="M61" s="34">
        <v>5.9619999999999997</v>
      </c>
      <c r="N61" s="32">
        <v>4.9340000000000002</v>
      </c>
      <c r="O61" s="33">
        <v>19.567</v>
      </c>
      <c r="P61" s="33">
        <v>12.082761424731157</v>
      </c>
      <c r="Q61" s="34">
        <v>11.625</v>
      </c>
      <c r="R61" s="32">
        <v>5.9619999999999997</v>
      </c>
      <c r="S61" s="33">
        <v>19.282</v>
      </c>
      <c r="T61" s="33">
        <v>11.920883064516094</v>
      </c>
      <c r="U61" s="34">
        <v>11.625</v>
      </c>
      <c r="V61" s="32">
        <v>4.6230000000000002</v>
      </c>
      <c r="W61" s="33">
        <v>15.76</v>
      </c>
      <c r="X61" s="33">
        <v>9.3345958333333119</v>
      </c>
      <c r="Y61" s="34">
        <v>9.1760000000000002</v>
      </c>
      <c r="Z61" s="32">
        <v>0.23200000000000001</v>
      </c>
      <c r="AA61" s="33">
        <v>12.69</v>
      </c>
      <c r="AB61" s="33">
        <v>4.3244744623655711</v>
      </c>
      <c r="AC61" s="34">
        <v>4.2069999999999999</v>
      </c>
    </row>
    <row r="62" spans="1:29" x14ac:dyDescent="0.25">
      <c r="A62" s="26">
        <v>2013</v>
      </c>
      <c r="B62" s="32"/>
      <c r="C62" s="33"/>
      <c r="D62" s="33"/>
      <c r="E62" s="34"/>
      <c r="F62" s="32"/>
      <c r="G62" s="33"/>
      <c r="H62" s="33"/>
      <c r="I62" s="34"/>
      <c r="J62" s="35">
        <v>7.2930000000000001</v>
      </c>
      <c r="K62" s="36">
        <v>19.341000000000001</v>
      </c>
      <c r="L62" s="36">
        <v>12.625503472222221</v>
      </c>
      <c r="M62" s="37">
        <v>12.291499999999999</v>
      </c>
      <c r="N62" s="32">
        <v>6.7119999999999997</v>
      </c>
      <c r="O62" s="33">
        <v>22.154</v>
      </c>
      <c r="P62" s="33">
        <v>13.094255040322535</v>
      </c>
      <c r="Q62" s="34">
        <v>12.34</v>
      </c>
      <c r="R62" s="32">
        <v>6.7119999999999997</v>
      </c>
      <c r="S62" s="33">
        <v>21.366</v>
      </c>
      <c r="T62" s="33">
        <v>12.821437499999936</v>
      </c>
      <c r="U62" s="34">
        <v>12.122</v>
      </c>
      <c r="V62" s="32">
        <v>3.2480000000000002</v>
      </c>
      <c r="W62" s="33">
        <v>20.292999999999999</v>
      </c>
      <c r="X62" s="33">
        <v>10.062268402777766</v>
      </c>
      <c r="Y62" s="34">
        <v>9.8049999999999997</v>
      </c>
      <c r="Z62" s="32">
        <v>0.13500000000000001</v>
      </c>
      <c r="AA62" s="33">
        <v>9.3610000000000007</v>
      </c>
      <c r="AB62" s="33">
        <v>3.3951273521505563</v>
      </c>
      <c r="AC62" s="34">
        <v>3.0630000000000002</v>
      </c>
    </row>
    <row r="63" spans="1:29" x14ac:dyDescent="0.25">
      <c r="A63" s="26">
        <v>2015</v>
      </c>
      <c r="B63" s="32">
        <v>0.23200000000000001</v>
      </c>
      <c r="C63" s="33">
        <v>10.846</v>
      </c>
      <c r="D63" s="33">
        <v>3.7247622126436775</v>
      </c>
      <c r="E63" s="34">
        <v>3.2610000000000001</v>
      </c>
      <c r="F63" s="32">
        <v>2.5169999999999999</v>
      </c>
      <c r="G63" s="33">
        <v>11.819000000000001</v>
      </c>
      <c r="H63" s="33">
        <v>5.7782284946236455</v>
      </c>
      <c r="I63" s="34">
        <v>5.45</v>
      </c>
      <c r="J63" s="35">
        <v>4.2069999999999999</v>
      </c>
      <c r="K63" s="36">
        <v>15.282</v>
      </c>
      <c r="L63" s="36">
        <v>8.0149640151515182</v>
      </c>
      <c r="M63" s="37">
        <v>7.5819999999999999</v>
      </c>
      <c r="N63" s="32"/>
      <c r="O63" s="33"/>
      <c r="P63" s="33"/>
      <c r="Q63" s="34"/>
      <c r="R63" s="32">
        <v>6.9779999999999998</v>
      </c>
      <c r="S63" s="33">
        <v>19.091999999999999</v>
      </c>
      <c r="T63" s="33">
        <v>11.592327083333297</v>
      </c>
      <c r="U63" s="34">
        <v>11.236000000000001</v>
      </c>
      <c r="V63" s="32">
        <v>4.3109999999999999</v>
      </c>
      <c r="W63" s="33">
        <v>17.094000000000001</v>
      </c>
      <c r="X63" s="33">
        <v>9.5078534722222123</v>
      </c>
      <c r="Y63" s="34">
        <v>9.1760000000000002</v>
      </c>
      <c r="Z63" s="35">
        <v>4.415</v>
      </c>
      <c r="AA63" s="36">
        <v>13.269</v>
      </c>
      <c r="AB63" s="36">
        <v>8.4909621212121227</v>
      </c>
      <c r="AC63" s="37">
        <v>8.4809999999999999</v>
      </c>
    </row>
    <row r="64" spans="1:29" x14ac:dyDescent="0.25">
      <c r="A64" s="26">
        <v>2016</v>
      </c>
      <c r="B64" s="32">
        <v>0.45300000000000001</v>
      </c>
      <c r="C64" s="33">
        <v>7.782</v>
      </c>
      <c r="D64" s="33">
        <v>3.8206201388888883</v>
      </c>
      <c r="E64" s="34">
        <v>3.6829999999999998</v>
      </c>
      <c r="F64" s="32">
        <v>2.5169999999999999</v>
      </c>
      <c r="G64" s="33">
        <v>10.846</v>
      </c>
      <c r="H64" s="33">
        <v>5.4873272849462102</v>
      </c>
      <c r="I64" s="34">
        <v>5.0369999999999999</v>
      </c>
      <c r="J64" s="32">
        <v>3.6829999999999998</v>
      </c>
      <c r="K64" s="33">
        <v>17.379000000000001</v>
      </c>
      <c r="L64" s="33">
        <v>8.6164208333333168</v>
      </c>
      <c r="M64" s="34">
        <v>7.9324999999999992</v>
      </c>
      <c r="N64" s="32">
        <v>6.37</v>
      </c>
      <c r="O64" s="33">
        <v>20.234000000000002</v>
      </c>
      <c r="P64" s="33">
        <v>12.3335577956989</v>
      </c>
      <c r="Q64" s="34">
        <v>11.819000000000001</v>
      </c>
      <c r="R64" s="32">
        <v>6.8769999999999998</v>
      </c>
      <c r="S64" s="33">
        <v>19.376999999999999</v>
      </c>
      <c r="T64" s="33">
        <v>12.450230510752649</v>
      </c>
      <c r="U64" s="34">
        <v>12.11</v>
      </c>
      <c r="V64" s="32">
        <v>4.7270000000000003</v>
      </c>
      <c r="W64" s="33">
        <v>16.045999999999999</v>
      </c>
      <c r="X64" s="33">
        <v>9.3664055555555308</v>
      </c>
      <c r="Y64" s="34">
        <v>9.077</v>
      </c>
      <c r="Z64" s="32">
        <v>1.33</v>
      </c>
      <c r="AA64" s="33">
        <v>11.625</v>
      </c>
      <c r="AB64" s="33">
        <v>5.2699717741935235</v>
      </c>
      <c r="AC64" s="34">
        <v>5.141</v>
      </c>
    </row>
    <row r="65" spans="1:29" x14ac:dyDescent="0.25">
      <c r="A65" s="26">
        <v>2017</v>
      </c>
      <c r="B65" s="32">
        <v>0.67400000000000004</v>
      </c>
      <c r="C65" s="33">
        <v>7.4809999999999999</v>
      </c>
      <c r="D65" s="33">
        <v>3.4295645833333355</v>
      </c>
      <c r="E65" s="34">
        <v>3.1549999999999998</v>
      </c>
      <c r="F65" s="32"/>
      <c r="G65" s="33"/>
      <c r="H65" s="33"/>
      <c r="I65" s="34"/>
      <c r="J65" s="32"/>
      <c r="K65" s="33"/>
      <c r="L65" s="33"/>
      <c r="M65" s="34"/>
      <c r="N65" s="32"/>
      <c r="O65" s="33"/>
      <c r="P65" s="33"/>
      <c r="Q65" s="34"/>
      <c r="R65" s="32">
        <v>7.6820000000000004</v>
      </c>
      <c r="S65" s="33">
        <v>18.045000000000002</v>
      </c>
      <c r="T65" s="33">
        <v>12.131464381720408</v>
      </c>
      <c r="U65" s="34">
        <v>11.722</v>
      </c>
      <c r="V65" s="32">
        <v>2.3029999999999999</v>
      </c>
      <c r="W65" s="33">
        <v>18.045000000000002</v>
      </c>
      <c r="X65" s="33">
        <v>9.0535069444444574</v>
      </c>
      <c r="Y65" s="34">
        <v>8.7789999999999999</v>
      </c>
      <c r="Z65" s="32">
        <v>0.121</v>
      </c>
      <c r="AA65" s="33">
        <v>9.2750000000000004</v>
      </c>
      <c r="AB65" s="33">
        <v>3.3536034946236537</v>
      </c>
      <c r="AC65" s="34">
        <v>3.1549999999999998</v>
      </c>
    </row>
    <row r="66" spans="1:29" x14ac:dyDescent="0.25">
      <c r="A66" s="26">
        <v>2018</v>
      </c>
      <c r="B66" s="32">
        <v>0.121</v>
      </c>
      <c r="C66" s="33">
        <v>6.9779999999999998</v>
      </c>
      <c r="D66" s="33">
        <v>2.7761145833333423</v>
      </c>
      <c r="E66" s="34">
        <v>2.6240000000000001</v>
      </c>
      <c r="F66" s="32">
        <v>2.3029999999999999</v>
      </c>
      <c r="G66" s="33">
        <v>9.2750000000000004</v>
      </c>
      <c r="H66" s="33">
        <v>5.3162587365591314</v>
      </c>
      <c r="I66" s="34">
        <v>5.141</v>
      </c>
      <c r="J66" s="32">
        <v>3.1549999999999998</v>
      </c>
      <c r="K66" s="33">
        <v>14.709</v>
      </c>
      <c r="L66" s="33">
        <v>8.1410506944444272</v>
      </c>
      <c r="M66" s="34">
        <v>7.782</v>
      </c>
      <c r="N66" s="32">
        <v>5.86</v>
      </c>
      <c r="O66" s="33">
        <v>19.091999999999999</v>
      </c>
      <c r="P66" s="33">
        <v>12.628444220430094</v>
      </c>
      <c r="Q66" s="34">
        <v>12.304</v>
      </c>
      <c r="R66" s="32">
        <v>5.86</v>
      </c>
      <c r="S66" s="33">
        <v>19.948</v>
      </c>
      <c r="T66" s="33">
        <v>12.391099462365577</v>
      </c>
      <c r="U66" s="34">
        <v>11.916</v>
      </c>
      <c r="V66" s="32">
        <v>2.6240000000000001</v>
      </c>
      <c r="W66" s="33">
        <v>16.045999999999999</v>
      </c>
      <c r="X66" s="33">
        <v>8.8415520833333314</v>
      </c>
      <c r="Y66" s="34">
        <v>8.68</v>
      </c>
      <c r="Z66" s="32">
        <v>0.34300000000000003</v>
      </c>
      <c r="AA66" s="33">
        <v>11.916</v>
      </c>
      <c r="AB66" s="33">
        <v>4.9166155913978251</v>
      </c>
      <c r="AC66" s="34">
        <v>4.9340000000000002</v>
      </c>
    </row>
    <row r="67" spans="1:29" x14ac:dyDescent="0.25">
      <c r="A67" s="26">
        <v>2019</v>
      </c>
      <c r="B67" s="35">
        <v>1.1120000000000001</v>
      </c>
      <c r="C67" s="36">
        <v>7.6820000000000004</v>
      </c>
      <c r="D67" s="36">
        <v>3.5623333333333345</v>
      </c>
      <c r="E67" s="37">
        <v>3.0489999999999999</v>
      </c>
      <c r="F67" s="32">
        <v>0.78400000000000003</v>
      </c>
      <c r="G67" s="33">
        <v>9.9649999999999999</v>
      </c>
      <c r="H67" s="33">
        <v>4.8853057795698662</v>
      </c>
      <c r="I67" s="34">
        <v>4.6230000000000002</v>
      </c>
      <c r="J67" s="32">
        <v>3.0489999999999999</v>
      </c>
      <c r="K67" s="33">
        <v>13.654</v>
      </c>
      <c r="L67" s="33">
        <v>6.7474770833333144</v>
      </c>
      <c r="M67" s="34">
        <v>6.2679999999999998</v>
      </c>
      <c r="N67" s="35">
        <v>3.8929999999999998</v>
      </c>
      <c r="O67" s="36">
        <v>18.521000000000001</v>
      </c>
      <c r="P67" s="36">
        <v>10.720003472222187</v>
      </c>
      <c r="Q67" s="37">
        <v>10.356999999999999</v>
      </c>
      <c r="R67" s="32"/>
      <c r="S67" s="33"/>
      <c r="T67" s="33"/>
      <c r="U67" s="34"/>
      <c r="V67" s="32">
        <v>1.1120000000000001</v>
      </c>
      <c r="W67" s="33">
        <v>18.806000000000001</v>
      </c>
      <c r="X67" s="33">
        <v>9.4849416666666464</v>
      </c>
      <c r="Y67" s="34">
        <v>8.9779999999999998</v>
      </c>
      <c r="Z67" s="107">
        <v>-1.6839999999999999</v>
      </c>
      <c r="AA67" s="33">
        <v>9.9649999999999999</v>
      </c>
      <c r="AB67" s="33">
        <v>2.615166666666672</v>
      </c>
      <c r="AC67" s="34">
        <v>2.3029999999999999</v>
      </c>
    </row>
    <row r="68" spans="1:29" s="84" customFormat="1" x14ac:dyDescent="0.25">
      <c r="A68" s="93">
        <v>2020</v>
      </c>
      <c r="B68" s="50"/>
      <c r="C68" s="44"/>
      <c r="D68" s="44"/>
      <c r="E68" s="52"/>
      <c r="F68" s="50"/>
      <c r="G68" s="44"/>
      <c r="H68" s="44"/>
      <c r="I68" s="52"/>
      <c r="J68" s="41">
        <v>3.2610000000000001</v>
      </c>
      <c r="K68" s="42">
        <v>15.282</v>
      </c>
      <c r="L68" s="42">
        <v>7.5179015151515101</v>
      </c>
      <c r="M68" s="43">
        <v>7.0789999999999997</v>
      </c>
      <c r="N68" s="50">
        <v>4.3109999999999999</v>
      </c>
      <c r="O68" s="44">
        <v>19.948</v>
      </c>
      <c r="P68" s="44">
        <v>11.423400537634397</v>
      </c>
      <c r="Q68" s="52">
        <v>10.944000000000001</v>
      </c>
      <c r="R68" s="50">
        <v>7.4809999999999999</v>
      </c>
      <c r="S68" s="44">
        <v>20.518999999999998</v>
      </c>
      <c r="T68" s="44">
        <v>13.097631048387083</v>
      </c>
      <c r="U68" s="52">
        <v>12.401</v>
      </c>
      <c r="V68" s="50">
        <v>3.5779999999999998</v>
      </c>
      <c r="W68" s="44">
        <v>19.187000000000001</v>
      </c>
      <c r="X68" s="44">
        <v>9.5784812499999976</v>
      </c>
      <c r="Y68" s="52">
        <v>8.8789999999999996</v>
      </c>
      <c r="Z68" s="50">
        <v>0.121</v>
      </c>
      <c r="AA68" s="44">
        <v>13.269</v>
      </c>
      <c r="AB68" s="44">
        <v>5.0261364247311642</v>
      </c>
      <c r="AC68" s="52">
        <v>5.0369999999999999</v>
      </c>
    </row>
    <row r="69" spans="1:29" s="84" customFormat="1" x14ac:dyDescent="0.25">
      <c r="A69" s="93">
        <v>2021</v>
      </c>
      <c r="B69" s="50"/>
      <c r="C69" s="44"/>
      <c r="D69" s="44"/>
      <c r="E69" s="52"/>
      <c r="F69" s="41">
        <v>1.6559999999999999</v>
      </c>
      <c r="G69" s="42">
        <v>11.916</v>
      </c>
      <c r="H69" s="42">
        <v>5.5957253787878729</v>
      </c>
      <c r="I69" s="43">
        <v>5.0369999999999999</v>
      </c>
      <c r="J69" s="50">
        <v>3.0489999999999999</v>
      </c>
      <c r="K69" s="44">
        <v>20.995999999999999</v>
      </c>
      <c r="L69" s="44">
        <v>10.305204166666638</v>
      </c>
      <c r="M69" s="52">
        <v>9.7185000000000006</v>
      </c>
      <c r="N69" s="50">
        <v>8.5809999999999995</v>
      </c>
      <c r="O69" s="44">
        <v>22.524999999999999</v>
      </c>
      <c r="P69" s="44">
        <v>14.242288306451586</v>
      </c>
      <c r="Q69" s="52">
        <v>13.654</v>
      </c>
      <c r="R69" s="50">
        <v>5.5519999999999996</v>
      </c>
      <c r="S69" s="44">
        <v>22.716999999999999</v>
      </c>
      <c r="T69" s="44">
        <v>13.03427956989246</v>
      </c>
      <c r="U69" s="52">
        <v>12.787000000000001</v>
      </c>
      <c r="V69" s="50">
        <v>1.4390000000000001</v>
      </c>
      <c r="W69" s="44">
        <v>17.95</v>
      </c>
      <c r="X69" s="44">
        <v>9.3752645833333226</v>
      </c>
      <c r="Y69" s="52">
        <v>8.8290000000000006</v>
      </c>
      <c r="Z69" s="50">
        <v>0.56299999999999994</v>
      </c>
      <c r="AA69" s="44">
        <v>12.207000000000001</v>
      </c>
      <c r="AB69" s="44">
        <v>4.8762876344085839</v>
      </c>
      <c r="AC69" s="52">
        <v>4.415</v>
      </c>
    </row>
    <row r="70" spans="1:29" x14ac:dyDescent="0.25">
      <c r="A70" s="114" t="s">
        <v>701</v>
      </c>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30"/>
    </row>
    <row r="71" spans="1:29" x14ac:dyDescent="0.25">
      <c r="A71" s="26">
        <v>2009</v>
      </c>
      <c r="B71" s="32"/>
      <c r="C71" s="33"/>
      <c r="D71" s="33"/>
      <c r="E71" s="34"/>
      <c r="F71" s="35">
        <v>1.98</v>
      </c>
      <c r="G71" s="36">
        <v>10.553000000000001</v>
      </c>
      <c r="H71" s="36">
        <v>5.166448529411765</v>
      </c>
      <c r="I71" s="37">
        <v>4.6230000000000002</v>
      </c>
      <c r="J71" s="32">
        <v>3.1549999999999998</v>
      </c>
      <c r="K71" s="33">
        <v>13.942</v>
      </c>
      <c r="L71" s="33">
        <v>6.5361791666666784</v>
      </c>
      <c r="M71" s="34">
        <v>6.0640000000000001</v>
      </c>
      <c r="N71" s="32">
        <v>5.0369999999999999</v>
      </c>
      <c r="O71" s="33">
        <v>18.425999999999998</v>
      </c>
      <c r="P71" s="33">
        <v>11.145801075268801</v>
      </c>
      <c r="Q71" s="34">
        <v>10.651</v>
      </c>
      <c r="R71" s="32">
        <v>5.6550000000000002</v>
      </c>
      <c r="S71" s="33">
        <v>17.57</v>
      </c>
      <c r="T71" s="33">
        <v>11.504036290322569</v>
      </c>
      <c r="U71" s="34">
        <v>11.138999999999999</v>
      </c>
      <c r="V71" s="32">
        <v>3.8929999999999998</v>
      </c>
      <c r="W71" s="33">
        <v>15.090999999999999</v>
      </c>
      <c r="X71" s="33">
        <v>9.7796041666666476</v>
      </c>
      <c r="Y71" s="34">
        <v>9.8659999999999997</v>
      </c>
      <c r="Z71" s="32">
        <v>0.01</v>
      </c>
      <c r="AA71" s="33">
        <v>8.3819999999999997</v>
      </c>
      <c r="AB71" s="33">
        <v>3.2105268817204302</v>
      </c>
      <c r="AC71" s="34">
        <v>3.2610000000000001</v>
      </c>
    </row>
    <row r="72" spans="1:29" x14ac:dyDescent="0.25">
      <c r="A72" s="26">
        <v>2013</v>
      </c>
      <c r="B72" s="32"/>
      <c r="C72" s="33"/>
      <c r="D72" s="33"/>
      <c r="E72" s="34"/>
      <c r="F72" s="32"/>
      <c r="G72" s="33"/>
      <c r="H72" s="33"/>
      <c r="I72" s="34"/>
      <c r="J72" s="35">
        <v>7.8949999999999996</v>
      </c>
      <c r="K72" s="36">
        <v>18.652000000000001</v>
      </c>
      <c r="L72" s="36">
        <v>13.055493055555559</v>
      </c>
      <c r="M72" s="37">
        <v>12.883500000000002</v>
      </c>
      <c r="N72" s="32">
        <v>8.02</v>
      </c>
      <c r="O72" s="33">
        <v>19.175000000000001</v>
      </c>
      <c r="P72" s="33">
        <v>13.072106182795661</v>
      </c>
      <c r="Q72" s="34">
        <v>12.968</v>
      </c>
      <c r="R72" s="32">
        <v>7.4189999999999996</v>
      </c>
      <c r="S72" s="33">
        <v>17.962</v>
      </c>
      <c r="T72" s="33">
        <v>12.398196908602156</v>
      </c>
      <c r="U72" s="34">
        <v>12.292</v>
      </c>
      <c r="V72" s="32">
        <v>3.5910000000000002</v>
      </c>
      <c r="W72" s="33">
        <v>16.486999999999998</v>
      </c>
      <c r="X72" s="33">
        <v>9.4378145833333491</v>
      </c>
      <c r="Y72" s="34">
        <v>9.6080000000000005</v>
      </c>
      <c r="Z72" s="32">
        <v>-4.0000000000000001E-3</v>
      </c>
      <c r="AA72" s="33">
        <v>7.1920000000000002</v>
      </c>
      <c r="AB72" s="33">
        <v>2.9410268817204268</v>
      </c>
      <c r="AC72" s="34">
        <v>2.903</v>
      </c>
    </row>
    <row r="73" spans="1:29" x14ac:dyDescent="0.25">
      <c r="A73" s="26">
        <v>2019</v>
      </c>
      <c r="B73" s="35">
        <v>0.56299999999999994</v>
      </c>
      <c r="C73" s="36">
        <v>8.1820000000000004</v>
      </c>
      <c r="D73" s="36">
        <v>3.3726760416666703</v>
      </c>
      <c r="E73" s="37">
        <v>2.9430000000000001</v>
      </c>
      <c r="F73" s="32">
        <v>0.45300000000000001</v>
      </c>
      <c r="G73" s="33">
        <v>9.4719999999999995</v>
      </c>
      <c r="H73" s="33">
        <v>4.8302694892473035</v>
      </c>
      <c r="I73" s="34">
        <v>4.6230000000000002</v>
      </c>
      <c r="J73" s="32">
        <v>2.8370000000000002</v>
      </c>
      <c r="K73" s="33">
        <v>13.173</v>
      </c>
      <c r="L73" s="33">
        <v>6.8425423611110974</v>
      </c>
      <c r="M73" s="34">
        <v>6.5730000000000004</v>
      </c>
      <c r="N73" s="32">
        <v>5.7569999999999997</v>
      </c>
      <c r="O73" s="33">
        <v>16.902999999999999</v>
      </c>
      <c r="P73" s="33">
        <v>11.154554435483826</v>
      </c>
      <c r="Q73" s="34">
        <v>11.09</v>
      </c>
      <c r="R73" s="32">
        <v>6.6740000000000004</v>
      </c>
      <c r="S73" s="33">
        <v>17.475000000000001</v>
      </c>
      <c r="T73" s="33">
        <v>11.968405241935448</v>
      </c>
      <c r="U73" s="34">
        <v>11.916</v>
      </c>
      <c r="V73" s="32">
        <v>0.78400000000000003</v>
      </c>
      <c r="W73" s="33">
        <v>15.186999999999999</v>
      </c>
      <c r="X73" s="33">
        <v>8.5930687499999969</v>
      </c>
      <c r="Y73" s="34">
        <v>8.5809999999999995</v>
      </c>
      <c r="Z73" s="32">
        <v>0.01</v>
      </c>
      <c r="AA73" s="33">
        <v>11.236000000000001</v>
      </c>
      <c r="AB73" s="33">
        <v>2.1242439516129221</v>
      </c>
      <c r="AC73" s="34">
        <v>2.0880000000000001</v>
      </c>
    </row>
    <row r="74" spans="1:29" x14ac:dyDescent="0.25">
      <c r="A74" s="115" t="s">
        <v>768</v>
      </c>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30"/>
    </row>
    <row r="75" spans="1:29" x14ac:dyDescent="0.25">
      <c r="A75" s="26">
        <v>2007</v>
      </c>
      <c r="B75" s="32"/>
      <c r="C75" s="33"/>
      <c r="D75" s="33"/>
      <c r="E75" s="34"/>
      <c r="F75" s="32"/>
      <c r="G75" s="33"/>
      <c r="H75" s="33"/>
      <c r="I75" s="34"/>
      <c r="J75" s="35">
        <v>3.45</v>
      </c>
      <c r="K75" s="36">
        <v>16.399999999999999</v>
      </c>
      <c r="L75" s="36">
        <v>9.2253000845308666</v>
      </c>
      <c r="M75" s="37">
        <v>8.65</v>
      </c>
      <c r="N75" s="35">
        <v>7.95</v>
      </c>
      <c r="O75" s="36">
        <v>19.63</v>
      </c>
      <c r="P75" s="36">
        <v>13.756012216404853</v>
      </c>
      <c r="Q75" s="37">
        <v>13.594999999999999</v>
      </c>
      <c r="R75" s="35">
        <v>7.55</v>
      </c>
      <c r="S75" s="36">
        <v>18.399999999999999</v>
      </c>
      <c r="T75" s="36">
        <v>12.169806848112383</v>
      </c>
      <c r="U75" s="37">
        <v>12.05</v>
      </c>
      <c r="V75" s="35">
        <v>2.23</v>
      </c>
      <c r="W75" s="36">
        <v>14.32</v>
      </c>
      <c r="X75" s="36">
        <v>8.0014535901926447</v>
      </c>
      <c r="Y75" s="37">
        <v>7.61</v>
      </c>
      <c r="Z75" s="35">
        <v>0.17</v>
      </c>
      <c r="AA75" s="36">
        <v>8.51</v>
      </c>
      <c r="AB75" s="36">
        <v>3.8134607843137269</v>
      </c>
      <c r="AC75" s="37">
        <v>3.86</v>
      </c>
    </row>
    <row r="76" spans="1:29" x14ac:dyDescent="0.25">
      <c r="A76" s="26">
        <v>2008</v>
      </c>
      <c r="B76" s="32"/>
      <c r="C76" s="33"/>
      <c r="D76" s="33"/>
      <c r="E76" s="34"/>
      <c r="F76" s="32"/>
      <c r="G76" s="33"/>
      <c r="H76" s="33"/>
      <c r="I76" s="34"/>
      <c r="J76" s="35">
        <v>3.26</v>
      </c>
      <c r="K76" s="36">
        <v>13.82</v>
      </c>
      <c r="L76" s="36">
        <v>7.3903977272727301</v>
      </c>
      <c r="M76" s="37">
        <v>7.0750000000000002</v>
      </c>
      <c r="N76" s="35">
        <v>6.96</v>
      </c>
      <c r="O76" s="36">
        <v>16.07</v>
      </c>
      <c r="P76" s="36">
        <v>11.339109589041099</v>
      </c>
      <c r="Q76" s="37">
        <v>11.285</v>
      </c>
      <c r="R76" s="35">
        <v>6.58</v>
      </c>
      <c r="S76" s="36">
        <v>16.96</v>
      </c>
      <c r="T76" s="36">
        <v>11.602299465240639</v>
      </c>
      <c r="U76" s="37">
        <v>11.545</v>
      </c>
      <c r="V76" s="35">
        <v>3.64</v>
      </c>
      <c r="W76" s="36">
        <v>13.39</v>
      </c>
      <c r="X76" s="36">
        <v>8.7978342245989296</v>
      </c>
      <c r="Y76" s="37">
        <v>8.83</v>
      </c>
      <c r="Z76" s="35">
        <v>0.16</v>
      </c>
      <c r="AA76" s="36">
        <v>4.83</v>
      </c>
      <c r="AB76" s="36">
        <v>2.1146802325581397</v>
      </c>
      <c r="AC76" s="37">
        <v>2.1399999999999997</v>
      </c>
    </row>
    <row r="77" spans="1:29" x14ac:dyDescent="0.25">
      <c r="A77" s="26">
        <v>2009</v>
      </c>
      <c r="B77" s="32"/>
      <c r="C77" s="33"/>
      <c r="D77" s="33"/>
      <c r="E77" s="34"/>
      <c r="F77" s="35">
        <v>0.46</v>
      </c>
      <c r="G77" s="36">
        <v>9.82</v>
      </c>
      <c r="H77" s="36">
        <v>4.8633075221238951</v>
      </c>
      <c r="I77" s="37">
        <v>4.42</v>
      </c>
      <c r="J77" s="35">
        <v>3.05</v>
      </c>
      <c r="K77" s="36">
        <v>13.71</v>
      </c>
      <c r="L77" s="36">
        <v>6.330252808988762</v>
      </c>
      <c r="M77" s="37">
        <v>5.8149999999999995</v>
      </c>
      <c r="N77" s="35">
        <v>4.8600000000000003</v>
      </c>
      <c r="O77" s="36">
        <v>17.260000000000002</v>
      </c>
      <c r="P77" s="36">
        <v>10.650919037199136</v>
      </c>
      <c r="Q77" s="37">
        <v>10.4</v>
      </c>
      <c r="R77" s="35">
        <v>5.59</v>
      </c>
      <c r="S77" s="36">
        <v>16.71</v>
      </c>
      <c r="T77" s="36">
        <v>11.063005427408401</v>
      </c>
      <c r="U77" s="37">
        <v>10.76</v>
      </c>
      <c r="V77" s="35">
        <v>4.18</v>
      </c>
      <c r="W77" s="36">
        <v>14.53</v>
      </c>
      <c r="X77" s="36">
        <v>9.9349487554904972</v>
      </c>
      <c r="Y77" s="37">
        <v>9.93</v>
      </c>
      <c r="Z77" s="35">
        <v>0.15</v>
      </c>
      <c r="AA77" s="36">
        <v>7.13</v>
      </c>
      <c r="AB77" s="36">
        <v>3.2171501532175655</v>
      </c>
      <c r="AC77" s="37">
        <v>3.27</v>
      </c>
    </row>
    <row r="78" spans="1:29" x14ac:dyDescent="0.25">
      <c r="A78" s="26">
        <v>2010</v>
      </c>
      <c r="B78" s="32">
        <v>-0.10100000000000001</v>
      </c>
      <c r="C78" s="33">
        <v>11.041</v>
      </c>
      <c r="D78" s="33">
        <v>1.8710173611111125</v>
      </c>
      <c r="E78" s="34">
        <v>1.33</v>
      </c>
      <c r="F78" s="32">
        <v>7.9000000000000001E-2</v>
      </c>
      <c r="G78" s="33">
        <v>11.127000000000001</v>
      </c>
      <c r="H78" s="33">
        <v>4.1920672043010754</v>
      </c>
      <c r="I78" s="34">
        <v>4.0369999999999999</v>
      </c>
      <c r="J78" s="32">
        <v>2.2890000000000001</v>
      </c>
      <c r="K78" s="33">
        <v>12.823</v>
      </c>
      <c r="L78" s="33">
        <v>6.2090048611111195</v>
      </c>
      <c r="M78" s="34">
        <v>5.6159999999999997</v>
      </c>
      <c r="N78" s="32">
        <v>5.024</v>
      </c>
      <c r="O78" s="33">
        <v>16.582000000000001</v>
      </c>
      <c r="P78" s="33">
        <v>10.726723790322579</v>
      </c>
      <c r="Q78" s="34">
        <v>10.59</v>
      </c>
      <c r="R78" s="32">
        <v>6.3310000000000004</v>
      </c>
      <c r="S78" s="33">
        <v>15.939</v>
      </c>
      <c r="T78" s="33">
        <v>10.87457728494625</v>
      </c>
      <c r="U78" s="34">
        <v>10.59</v>
      </c>
      <c r="V78" s="32">
        <v>3.9060000000000001</v>
      </c>
      <c r="W78" s="33">
        <v>13.57</v>
      </c>
      <c r="X78" s="33">
        <v>8.1183652777777837</v>
      </c>
      <c r="Y78" s="34">
        <v>8.1199999999999992</v>
      </c>
      <c r="Z78" s="32">
        <v>0.38400000000000001</v>
      </c>
      <c r="AA78" s="33">
        <v>11.419</v>
      </c>
      <c r="AB78" s="33">
        <v>4.898468413978474</v>
      </c>
      <c r="AC78" s="34">
        <v>4.7140000000000004</v>
      </c>
    </row>
    <row r="79" spans="1:29" x14ac:dyDescent="0.25">
      <c r="A79" s="26">
        <v>2011</v>
      </c>
      <c r="B79" s="41">
        <v>-0.02</v>
      </c>
      <c r="C79" s="42">
        <v>6.76</v>
      </c>
      <c r="D79" s="42">
        <v>1.7756103714085494</v>
      </c>
      <c r="E79" s="43">
        <v>1.44</v>
      </c>
      <c r="F79" s="35">
        <v>0.26</v>
      </c>
      <c r="G79" s="36">
        <v>9.06</v>
      </c>
      <c r="H79" s="36">
        <v>3.9733013698630102</v>
      </c>
      <c r="I79" s="37">
        <v>3.64</v>
      </c>
      <c r="J79" s="35">
        <v>2.29</v>
      </c>
      <c r="K79" s="36">
        <v>10.5</v>
      </c>
      <c r="L79" s="36">
        <v>5.5742038690476203</v>
      </c>
      <c r="M79" s="37">
        <v>5.19</v>
      </c>
      <c r="N79" s="35">
        <v>3.79</v>
      </c>
      <c r="O79" s="36">
        <v>15.61</v>
      </c>
      <c r="P79" s="36">
        <v>9.3402146814404361</v>
      </c>
      <c r="Q79" s="37">
        <v>9.0549999999999997</v>
      </c>
      <c r="R79" s="35">
        <v>6.29</v>
      </c>
      <c r="S79" s="36">
        <v>16.07</v>
      </c>
      <c r="T79" s="36">
        <v>10.794466759002782</v>
      </c>
      <c r="U79" s="37">
        <v>10.715</v>
      </c>
      <c r="V79" s="35">
        <v>4.47</v>
      </c>
      <c r="W79" s="36">
        <v>13.04</v>
      </c>
      <c r="X79" s="36">
        <v>8.791624293785322</v>
      </c>
      <c r="Y79" s="37">
        <v>8.92</v>
      </c>
      <c r="Z79" s="35">
        <v>0.27</v>
      </c>
      <c r="AA79" s="36">
        <v>10.82</v>
      </c>
      <c r="AB79" s="36">
        <v>4.4936623553437665</v>
      </c>
      <c r="AC79" s="37">
        <v>4.67</v>
      </c>
    </row>
    <row r="80" spans="1:29" x14ac:dyDescent="0.25">
      <c r="A80" s="26">
        <v>2012</v>
      </c>
      <c r="B80" s="35">
        <v>0.78400000000000003</v>
      </c>
      <c r="C80" s="36">
        <v>7.782</v>
      </c>
      <c r="D80" s="36">
        <v>3.5157160087719292</v>
      </c>
      <c r="E80" s="37">
        <v>3.0489999999999999</v>
      </c>
      <c r="F80" s="32">
        <v>1.2210000000000001</v>
      </c>
      <c r="G80" s="33">
        <v>10.455</v>
      </c>
      <c r="H80" s="33">
        <v>4.8877311827956946</v>
      </c>
      <c r="I80" s="34">
        <v>4.5190000000000001</v>
      </c>
      <c r="J80" s="32">
        <v>2.3029999999999999</v>
      </c>
      <c r="K80" s="33">
        <v>14.324999999999999</v>
      </c>
      <c r="L80" s="33">
        <v>7.0752111111111011</v>
      </c>
      <c r="M80" s="34">
        <v>6.5730000000000004</v>
      </c>
      <c r="N80" s="32">
        <v>5.45</v>
      </c>
      <c r="O80" s="33">
        <v>17.283999999999999</v>
      </c>
      <c r="P80" s="33">
        <v>11.754265456989195</v>
      </c>
      <c r="Q80" s="34">
        <v>11.625</v>
      </c>
      <c r="R80" s="32">
        <v>5.86</v>
      </c>
      <c r="S80" s="33">
        <v>16.808</v>
      </c>
      <c r="T80" s="33">
        <v>11.154300403225767</v>
      </c>
      <c r="U80" s="34">
        <v>11.138999999999999</v>
      </c>
      <c r="V80" s="32">
        <v>3.9980000000000002</v>
      </c>
      <c r="W80" s="33">
        <v>13.846</v>
      </c>
      <c r="X80" s="33">
        <v>8.5580423611110579</v>
      </c>
      <c r="Y80" s="34">
        <v>8.68</v>
      </c>
      <c r="Z80" s="32">
        <v>0.34300000000000003</v>
      </c>
      <c r="AA80" s="33">
        <v>10.747999999999999</v>
      </c>
      <c r="AB80" s="33">
        <v>3.7702473118279536</v>
      </c>
      <c r="AC80" s="34">
        <v>3.7879999999999998</v>
      </c>
    </row>
    <row r="81" spans="1:29" x14ac:dyDescent="0.25">
      <c r="A81" s="26">
        <v>2013</v>
      </c>
      <c r="B81" s="32">
        <v>0.23200000000000001</v>
      </c>
      <c r="C81" s="33">
        <v>10.161</v>
      </c>
      <c r="D81" s="33">
        <v>3.2529861111111074</v>
      </c>
      <c r="E81" s="34">
        <v>2.8370000000000002</v>
      </c>
      <c r="F81" s="32">
        <v>0.23200000000000001</v>
      </c>
      <c r="G81" s="33">
        <v>11.236000000000001</v>
      </c>
      <c r="H81" s="33">
        <v>5.3672809139784823</v>
      </c>
      <c r="I81" s="34">
        <v>5.141</v>
      </c>
      <c r="J81" s="32">
        <v>3.472</v>
      </c>
      <c r="K81" s="33">
        <v>18.425999999999998</v>
      </c>
      <c r="L81" s="33">
        <v>9.0574402777777525</v>
      </c>
      <c r="M81" s="34">
        <v>8.68</v>
      </c>
      <c r="N81" s="32">
        <v>8.1820000000000004</v>
      </c>
      <c r="O81" s="33">
        <v>18.806000000000001</v>
      </c>
      <c r="P81" s="33">
        <v>13.222098118279552</v>
      </c>
      <c r="Q81" s="34">
        <v>13.173</v>
      </c>
      <c r="R81" s="32">
        <v>8.1820000000000004</v>
      </c>
      <c r="S81" s="33">
        <v>17.379000000000001</v>
      </c>
      <c r="T81" s="33">
        <v>12.567176075268794</v>
      </c>
      <c r="U81" s="34">
        <v>12.497</v>
      </c>
      <c r="V81" s="32">
        <v>4.5190000000000001</v>
      </c>
      <c r="W81" s="33">
        <v>16.713000000000001</v>
      </c>
      <c r="X81" s="33">
        <v>9.8424368055555451</v>
      </c>
      <c r="Y81" s="34">
        <v>10.063000000000001</v>
      </c>
      <c r="Z81" s="32">
        <v>0.56299999999999994</v>
      </c>
      <c r="AA81" s="33">
        <v>7.4809999999999999</v>
      </c>
      <c r="AB81" s="33">
        <v>3.2724489247311794</v>
      </c>
      <c r="AC81" s="34">
        <v>3.1549999999999998</v>
      </c>
    </row>
    <row r="82" spans="1:29" x14ac:dyDescent="0.25">
      <c r="A82" s="26">
        <v>2014</v>
      </c>
      <c r="B82" s="35">
        <v>0.23200000000000001</v>
      </c>
      <c r="C82" s="36">
        <v>9.3729999999999993</v>
      </c>
      <c r="D82" s="36">
        <v>3.2193025793650762</v>
      </c>
      <c r="E82" s="37">
        <v>2.8370000000000002</v>
      </c>
      <c r="F82" s="32">
        <v>1.548</v>
      </c>
      <c r="G82" s="33">
        <v>9.9649999999999999</v>
      </c>
      <c r="H82" s="33">
        <v>4.8856995967741925</v>
      </c>
      <c r="I82" s="34">
        <v>4.5190000000000001</v>
      </c>
      <c r="J82" s="32">
        <v>3.472</v>
      </c>
      <c r="K82" s="33">
        <v>13.365</v>
      </c>
      <c r="L82" s="33">
        <v>7.0649340277777632</v>
      </c>
      <c r="M82" s="34">
        <v>6.7750000000000004</v>
      </c>
      <c r="N82" s="32">
        <v>5.86</v>
      </c>
      <c r="O82" s="33">
        <v>17.283999999999999</v>
      </c>
      <c r="P82" s="33">
        <v>12.052011424731152</v>
      </c>
      <c r="Q82" s="34">
        <v>11.916</v>
      </c>
      <c r="R82" s="32">
        <v>7.28</v>
      </c>
      <c r="S82" s="33">
        <v>16.236999999999998</v>
      </c>
      <c r="T82" s="33">
        <v>11.648643145161271</v>
      </c>
      <c r="U82" s="34">
        <v>11.528</v>
      </c>
      <c r="V82" s="32">
        <v>4.1020000000000003</v>
      </c>
      <c r="W82" s="33">
        <v>13.076000000000001</v>
      </c>
      <c r="X82" s="33">
        <v>9.3867701388888438</v>
      </c>
      <c r="Y82" s="34">
        <v>9.5709999999999997</v>
      </c>
      <c r="Z82" s="32">
        <v>1.4390000000000001</v>
      </c>
      <c r="AA82" s="33">
        <v>10.063000000000001</v>
      </c>
      <c r="AB82" s="33">
        <v>5.5139301075268516</v>
      </c>
      <c r="AC82" s="34">
        <v>5.45</v>
      </c>
    </row>
    <row r="83" spans="1:29" x14ac:dyDescent="0.25">
      <c r="A83" s="26">
        <v>2015</v>
      </c>
      <c r="B83" s="35">
        <v>0.04</v>
      </c>
      <c r="C83" s="36">
        <v>10.47</v>
      </c>
      <c r="D83" s="36">
        <v>3.71163340724316</v>
      </c>
      <c r="E83" s="37">
        <v>3.33</v>
      </c>
      <c r="F83" s="35">
        <v>2.1800000000000002</v>
      </c>
      <c r="G83" s="36">
        <v>11.39</v>
      </c>
      <c r="H83" s="36">
        <v>5.7815485203028194</v>
      </c>
      <c r="I83" s="37">
        <v>5.54</v>
      </c>
      <c r="J83" s="35">
        <v>4.01</v>
      </c>
      <c r="K83" s="36">
        <v>18.260000000000002</v>
      </c>
      <c r="L83" s="36">
        <v>9.9094289793004915</v>
      </c>
      <c r="M83" s="37">
        <v>9.5399999999999991</v>
      </c>
      <c r="N83" s="35">
        <v>7.51</v>
      </c>
      <c r="O83" s="36">
        <v>18.3</v>
      </c>
      <c r="P83" s="36">
        <v>12.245546159267079</v>
      </c>
      <c r="Q83" s="37">
        <v>12.11</v>
      </c>
      <c r="R83" s="35">
        <v>7.88</v>
      </c>
      <c r="S83" s="36">
        <v>15.98</v>
      </c>
      <c r="T83" s="36">
        <v>10.899025454545468</v>
      </c>
      <c r="U83" s="37">
        <v>10.96</v>
      </c>
      <c r="V83" s="35">
        <v>4.54</v>
      </c>
      <c r="W83" s="36">
        <v>13.99</v>
      </c>
      <c r="X83" s="36">
        <v>8.8163452131376694</v>
      </c>
      <c r="Y83" s="37">
        <v>8.7799999999999994</v>
      </c>
      <c r="Z83" s="35">
        <v>2.19</v>
      </c>
      <c r="AA83" s="36">
        <v>10.64</v>
      </c>
      <c r="AB83" s="36">
        <v>6.0846524432209081</v>
      </c>
      <c r="AC83" s="37">
        <v>6.2</v>
      </c>
    </row>
    <row r="84" spans="1:29" s="84" customFormat="1" x14ac:dyDescent="0.25">
      <c r="A84" s="93">
        <v>2016</v>
      </c>
      <c r="B84" s="41">
        <v>0.56999999999999995</v>
      </c>
      <c r="C84" s="42">
        <v>8.2200000000000006</v>
      </c>
      <c r="D84" s="42">
        <v>3.6142899408284026</v>
      </c>
      <c r="E84" s="43">
        <v>3.36</v>
      </c>
      <c r="F84" s="41">
        <v>1.93</v>
      </c>
      <c r="G84" s="42">
        <v>10.94</v>
      </c>
      <c r="H84" s="42">
        <v>5.4373218142548581</v>
      </c>
      <c r="I84" s="43">
        <v>5.03</v>
      </c>
      <c r="J84" s="41">
        <v>3.58</v>
      </c>
      <c r="K84" s="42">
        <v>16.54</v>
      </c>
      <c r="L84" s="42">
        <v>8.6342101341281587</v>
      </c>
      <c r="M84" s="43">
        <v>8.1300000000000008</v>
      </c>
      <c r="N84" s="41">
        <v>6.15</v>
      </c>
      <c r="O84" s="42">
        <v>17.52</v>
      </c>
      <c r="P84" s="42">
        <v>11.770995962314942</v>
      </c>
      <c r="Q84" s="43">
        <v>11.75</v>
      </c>
      <c r="R84" s="41">
        <v>6.78</v>
      </c>
      <c r="S84" s="42">
        <v>15.98</v>
      </c>
      <c r="T84" s="42">
        <v>10.188341601700929</v>
      </c>
      <c r="U84" s="43">
        <v>9.94</v>
      </c>
      <c r="V84" s="41">
        <v>1.75</v>
      </c>
      <c r="W84" s="42">
        <v>11.26</v>
      </c>
      <c r="X84" s="42">
        <v>6.8996946564885491</v>
      </c>
      <c r="Y84" s="43">
        <v>6.86</v>
      </c>
      <c r="Z84" s="41">
        <v>1.75</v>
      </c>
      <c r="AA84" s="42">
        <v>8.85</v>
      </c>
      <c r="AB84" s="42">
        <v>4.7084737221022293</v>
      </c>
      <c r="AC84" s="43">
        <v>4.7300000000000004</v>
      </c>
    </row>
    <row r="85" spans="1:29" s="84" customFormat="1" x14ac:dyDescent="0.25">
      <c r="A85" s="93" t="s">
        <v>703</v>
      </c>
      <c r="B85" s="50">
        <v>0.67400000000000004</v>
      </c>
      <c r="C85" s="44">
        <v>8.4809999999999999</v>
      </c>
      <c r="D85" s="44">
        <v>3.8349097222222244</v>
      </c>
      <c r="E85" s="52">
        <v>3.5779999999999998</v>
      </c>
      <c r="F85" s="50">
        <v>2.0880000000000001</v>
      </c>
      <c r="G85" s="44">
        <v>11.236000000000001</v>
      </c>
      <c r="H85" s="44">
        <v>5.6307358870967565</v>
      </c>
      <c r="I85" s="52">
        <v>5.2439999999999998</v>
      </c>
      <c r="J85" s="50">
        <v>3.7879999999999998</v>
      </c>
      <c r="K85" s="44">
        <v>16.902999999999999</v>
      </c>
      <c r="L85" s="44">
        <v>8.9535486111110778</v>
      </c>
      <c r="M85" s="52">
        <v>8.4809999999999999</v>
      </c>
      <c r="N85" s="50">
        <v>6.2679999999999998</v>
      </c>
      <c r="O85" s="44">
        <v>18.236000000000001</v>
      </c>
      <c r="P85" s="44">
        <v>12.068090725806419</v>
      </c>
      <c r="Q85" s="52">
        <v>12.013</v>
      </c>
      <c r="R85" s="50">
        <v>6.6740000000000004</v>
      </c>
      <c r="S85" s="44">
        <v>16.617999999999999</v>
      </c>
      <c r="T85" s="44">
        <v>11.781387768817174</v>
      </c>
      <c r="U85" s="52">
        <v>11.819000000000001</v>
      </c>
      <c r="V85" s="50">
        <v>4.5190000000000001</v>
      </c>
      <c r="W85" s="44">
        <v>14.134</v>
      </c>
      <c r="X85" s="44">
        <v>8.5958576388888481</v>
      </c>
      <c r="Y85" s="52">
        <v>8.5809999999999995</v>
      </c>
      <c r="Z85" s="50">
        <v>1.6559999999999999</v>
      </c>
      <c r="AA85" s="44">
        <v>10.063000000000001</v>
      </c>
      <c r="AB85" s="44">
        <v>4.8696303763440616</v>
      </c>
      <c r="AC85" s="52">
        <v>4.8310000000000004</v>
      </c>
    </row>
    <row r="86" spans="1:29" s="84" customFormat="1" x14ac:dyDescent="0.25">
      <c r="A86" s="93">
        <v>2017</v>
      </c>
      <c r="B86" s="41">
        <v>1.17</v>
      </c>
      <c r="C86" s="42">
        <v>7.83</v>
      </c>
      <c r="D86" s="42">
        <v>3.7985984848484851</v>
      </c>
      <c r="E86" s="43">
        <v>3.48</v>
      </c>
      <c r="F86" s="41">
        <v>2.0099999999999998</v>
      </c>
      <c r="G86" s="42">
        <v>9.0500000000000007</v>
      </c>
      <c r="H86" s="42">
        <v>4.4838566037735905</v>
      </c>
      <c r="I86" s="43">
        <v>4.01</v>
      </c>
      <c r="J86" s="41">
        <v>2.81</v>
      </c>
      <c r="K86" s="42">
        <v>11.69</v>
      </c>
      <c r="L86" s="42">
        <v>6.264030950626382</v>
      </c>
      <c r="M86" s="43">
        <v>5.87</v>
      </c>
      <c r="N86" s="41">
        <v>5.64</v>
      </c>
      <c r="O86" s="42">
        <v>15.2</v>
      </c>
      <c r="P86" s="42">
        <v>10.530600139567341</v>
      </c>
      <c r="Q86" s="43">
        <v>10.42</v>
      </c>
      <c r="R86" s="41">
        <v>7.64</v>
      </c>
      <c r="S86" s="42">
        <v>14.06</v>
      </c>
      <c r="T86" s="42">
        <v>10.914060258249643</v>
      </c>
      <c r="U86" s="43">
        <v>11.01</v>
      </c>
      <c r="V86" s="41">
        <v>0.72</v>
      </c>
      <c r="W86" s="42">
        <v>10.98</v>
      </c>
      <c r="X86" s="42">
        <v>5.087939944134078</v>
      </c>
      <c r="Y86" s="43">
        <v>4.9249999999999998</v>
      </c>
      <c r="Z86" s="41">
        <v>0.5</v>
      </c>
      <c r="AA86" s="42">
        <v>6.18</v>
      </c>
      <c r="AB86" s="42">
        <v>3.1095251396648051</v>
      </c>
      <c r="AC86" s="43">
        <v>3.0949999999999998</v>
      </c>
    </row>
    <row r="87" spans="1:29" s="84" customFormat="1" x14ac:dyDescent="0.25">
      <c r="A87" s="255">
        <v>2018</v>
      </c>
      <c r="B87" s="41">
        <v>0.1</v>
      </c>
      <c r="C87" s="42">
        <v>7.25</v>
      </c>
      <c r="D87" s="42">
        <v>2.7850071839080495</v>
      </c>
      <c r="E87" s="43">
        <v>2.52</v>
      </c>
      <c r="F87" s="41">
        <v>2.0699999999999998</v>
      </c>
      <c r="G87" s="42">
        <v>9.5299999999999994</v>
      </c>
      <c r="H87" s="42">
        <v>5.1537589670014352</v>
      </c>
      <c r="I87" s="43">
        <v>4.9400000000000004</v>
      </c>
      <c r="J87" s="41">
        <v>3.07</v>
      </c>
      <c r="K87" s="42">
        <v>13.59</v>
      </c>
      <c r="L87" s="42">
        <v>8.0062592047128014</v>
      </c>
      <c r="M87" s="43">
        <v>7.8</v>
      </c>
      <c r="N87" s="41">
        <v>5.86</v>
      </c>
      <c r="O87" s="42">
        <v>16.14</v>
      </c>
      <c r="P87" s="42">
        <v>11.754568245125352</v>
      </c>
      <c r="Q87" s="43">
        <v>11.78</v>
      </c>
      <c r="R87" s="41">
        <v>5.85</v>
      </c>
      <c r="S87" s="42">
        <v>16.61</v>
      </c>
      <c r="T87" s="42">
        <v>11.259514844315719</v>
      </c>
      <c r="U87" s="43">
        <v>11.09</v>
      </c>
      <c r="V87" s="41">
        <v>0.77</v>
      </c>
      <c r="W87" s="42">
        <v>12.64</v>
      </c>
      <c r="X87" s="42">
        <v>6.9994394299287332</v>
      </c>
      <c r="Y87" s="43">
        <v>6.97</v>
      </c>
      <c r="Z87" s="41">
        <v>0.6</v>
      </c>
      <c r="AA87" s="42">
        <v>9.14</v>
      </c>
      <c r="AB87" s="42">
        <v>4.3666342817487926</v>
      </c>
      <c r="AC87" s="43">
        <v>4.43</v>
      </c>
    </row>
    <row r="88" spans="1:29" s="84" customFormat="1" x14ac:dyDescent="0.25">
      <c r="A88" s="255" t="s">
        <v>704</v>
      </c>
      <c r="B88" s="50">
        <v>0.23200000000000001</v>
      </c>
      <c r="C88" s="44">
        <v>7.4809999999999999</v>
      </c>
      <c r="D88" s="44">
        <v>2.9670444444444519</v>
      </c>
      <c r="E88" s="52">
        <v>2.73</v>
      </c>
      <c r="F88" s="50">
        <v>2.1949999999999998</v>
      </c>
      <c r="G88" s="44">
        <v>9.7680000000000007</v>
      </c>
      <c r="H88" s="44">
        <v>5.3406256720429965</v>
      </c>
      <c r="I88" s="52">
        <v>5.141</v>
      </c>
      <c r="J88" s="50">
        <v>3.1549999999999998</v>
      </c>
      <c r="K88" s="44">
        <v>14.324999999999999</v>
      </c>
      <c r="L88" s="44">
        <v>8.1983256944444225</v>
      </c>
      <c r="M88" s="52">
        <v>7.9324999999999992</v>
      </c>
      <c r="N88" s="50">
        <v>5.86</v>
      </c>
      <c r="O88" s="44">
        <v>17.379000000000001</v>
      </c>
      <c r="P88" s="44">
        <v>12.25288642473112</v>
      </c>
      <c r="Q88" s="52">
        <v>12.207000000000001</v>
      </c>
      <c r="R88" s="50">
        <v>5.86</v>
      </c>
      <c r="S88" s="44">
        <v>17.094000000000001</v>
      </c>
      <c r="T88" s="44">
        <v>11.491694220430075</v>
      </c>
      <c r="U88" s="52">
        <v>11.334</v>
      </c>
      <c r="V88" s="50">
        <v>2.8370000000000002</v>
      </c>
      <c r="W88" s="44">
        <v>12.98</v>
      </c>
      <c r="X88" s="44">
        <v>8.0412437499999871</v>
      </c>
      <c r="Y88" s="52">
        <v>8.0325000000000006</v>
      </c>
      <c r="Z88" s="50">
        <v>0.67400000000000004</v>
      </c>
      <c r="AA88" s="44">
        <v>9.3729999999999993</v>
      </c>
      <c r="AB88" s="44">
        <v>4.4426666666666401</v>
      </c>
      <c r="AC88" s="52">
        <v>4.5190000000000001</v>
      </c>
    </row>
    <row r="89" spans="1:29" x14ac:dyDescent="0.25">
      <c r="A89" s="26" t="s">
        <v>702</v>
      </c>
      <c r="B89" s="32"/>
      <c r="C89" s="33"/>
      <c r="D89" s="33"/>
      <c r="E89" s="34"/>
      <c r="F89" s="32"/>
      <c r="G89" s="33"/>
      <c r="H89" s="33"/>
      <c r="I89" s="34"/>
      <c r="J89" s="32"/>
      <c r="K89" s="33"/>
      <c r="L89" s="33"/>
      <c r="M89" s="34"/>
      <c r="N89" s="35">
        <v>7.6820000000000004</v>
      </c>
      <c r="O89" s="36">
        <v>17.475000000000001</v>
      </c>
      <c r="P89" s="36">
        <v>12.731178333333276</v>
      </c>
      <c r="Q89" s="37">
        <v>12.69</v>
      </c>
      <c r="R89" s="32">
        <v>5.7569999999999997</v>
      </c>
      <c r="S89" s="33">
        <v>17.189</v>
      </c>
      <c r="T89" s="33">
        <v>11.536275537634367</v>
      </c>
      <c r="U89" s="34">
        <v>11.334</v>
      </c>
      <c r="V89" s="32">
        <v>2.9430000000000001</v>
      </c>
      <c r="W89" s="33">
        <v>13.173</v>
      </c>
      <c r="X89" s="33">
        <v>8.1014347222222209</v>
      </c>
      <c r="Y89" s="34">
        <v>8.0820000000000007</v>
      </c>
      <c r="Z89" s="32">
        <v>0.78400000000000003</v>
      </c>
      <c r="AA89" s="33">
        <v>9.4719999999999995</v>
      </c>
      <c r="AB89" s="33">
        <v>4.5014079301074998</v>
      </c>
      <c r="AC89" s="34">
        <v>4.5190000000000001</v>
      </c>
    </row>
    <row r="90" spans="1:29" s="84" customFormat="1" x14ac:dyDescent="0.25">
      <c r="A90" s="255" t="s">
        <v>705</v>
      </c>
      <c r="B90" s="50"/>
      <c r="C90" s="44"/>
      <c r="D90" s="44"/>
      <c r="E90" s="52"/>
      <c r="F90" s="50"/>
      <c r="G90" s="44"/>
      <c r="H90" s="44"/>
      <c r="I90" s="52"/>
      <c r="J90" s="50"/>
      <c r="K90" s="44"/>
      <c r="L90" s="44"/>
      <c r="M90" s="52"/>
      <c r="N90" s="50"/>
      <c r="O90" s="44"/>
      <c r="P90" s="44"/>
      <c r="Q90" s="52"/>
      <c r="R90" s="50"/>
      <c r="S90" s="44"/>
      <c r="T90" s="44"/>
      <c r="U90" s="52"/>
      <c r="V90" s="50">
        <v>1.98</v>
      </c>
      <c r="W90" s="44">
        <v>14.804</v>
      </c>
      <c r="X90" s="44">
        <v>9.0514840277777644</v>
      </c>
      <c r="Y90" s="52">
        <v>8.9779999999999998</v>
      </c>
      <c r="Z90" s="50">
        <v>0.34300000000000003</v>
      </c>
      <c r="AA90" s="44">
        <v>6.7750000000000004</v>
      </c>
      <c r="AB90" s="44">
        <v>2.6413393817204462</v>
      </c>
      <c r="AC90" s="52">
        <v>2.6240000000000001</v>
      </c>
    </row>
    <row r="91" spans="1:29" x14ac:dyDescent="0.25">
      <c r="A91" s="26" t="s">
        <v>706</v>
      </c>
      <c r="B91" s="32"/>
      <c r="C91" s="33"/>
      <c r="D91" s="33"/>
      <c r="E91" s="34"/>
      <c r="F91" s="32"/>
      <c r="G91" s="33"/>
      <c r="H91" s="33"/>
      <c r="I91" s="34"/>
      <c r="J91" s="35">
        <v>2.73</v>
      </c>
      <c r="K91" s="36">
        <v>14.996</v>
      </c>
      <c r="L91" s="36">
        <v>7.7683143939393942</v>
      </c>
      <c r="M91" s="37">
        <v>7.3810000000000002</v>
      </c>
      <c r="N91" s="392">
        <v>4.7270000000000003</v>
      </c>
      <c r="O91" s="393">
        <v>14.9</v>
      </c>
      <c r="P91" s="393">
        <v>11.432177419354787</v>
      </c>
      <c r="Q91" s="394">
        <v>11.916</v>
      </c>
      <c r="R91" s="392">
        <v>10.161</v>
      </c>
      <c r="S91" s="393">
        <v>14.996</v>
      </c>
      <c r="T91" s="393">
        <v>13.012524193548376</v>
      </c>
      <c r="U91" s="394">
        <v>13.076000000000001</v>
      </c>
      <c r="V91" s="392">
        <v>6.4710000000000001</v>
      </c>
      <c r="W91" s="393">
        <v>13.173</v>
      </c>
      <c r="X91" s="393">
        <v>9.2092409722221955</v>
      </c>
      <c r="Y91" s="394">
        <v>8.8789999999999996</v>
      </c>
      <c r="Z91" s="392">
        <v>1.0029999999999999</v>
      </c>
      <c r="AA91" s="393">
        <v>8.4809999999999999</v>
      </c>
      <c r="AB91" s="393">
        <v>4.9693454301075066</v>
      </c>
      <c r="AC91" s="394">
        <v>5.5519999999999996</v>
      </c>
    </row>
    <row r="92" spans="1:29" x14ac:dyDescent="0.25">
      <c r="A92" s="26" t="s">
        <v>765</v>
      </c>
      <c r="B92" s="32"/>
      <c r="C92" s="33"/>
      <c r="D92" s="33"/>
      <c r="E92" s="34"/>
      <c r="F92" s="35">
        <v>2.0880000000000001</v>
      </c>
      <c r="G92" s="36">
        <v>11.430999999999999</v>
      </c>
      <c r="H92" s="36">
        <v>6.0080577651515092</v>
      </c>
      <c r="I92" s="37">
        <v>5.6550000000000002</v>
      </c>
      <c r="J92" s="392">
        <v>4.3109999999999999</v>
      </c>
      <c r="K92" s="393">
        <v>15.569000000000001</v>
      </c>
      <c r="L92" s="393">
        <v>10.890369444444438</v>
      </c>
      <c r="M92" s="394">
        <v>11.236000000000001</v>
      </c>
      <c r="N92" s="392">
        <v>11.625</v>
      </c>
      <c r="O92" s="393">
        <v>16.808</v>
      </c>
      <c r="P92" s="393">
        <v>14.238516801075225</v>
      </c>
      <c r="Q92" s="394">
        <v>14.23</v>
      </c>
      <c r="R92" s="392">
        <v>7.0789999999999997</v>
      </c>
      <c r="S92" s="393">
        <v>17.283999999999999</v>
      </c>
      <c r="T92" s="393">
        <v>12.728518145161265</v>
      </c>
      <c r="U92" s="394">
        <v>12.882999999999999</v>
      </c>
      <c r="V92" s="392">
        <v>4.1020000000000003</v>
      </c>
      <c r="W92" s="393">
        <v>12.207000000000001</v>
      </c>
      <c r="X92" s="393">
        <v>10.114906249999983</v>
      </c>
      <c r="Y92" s="394">
        <v>10.259</v>
      </c>
      <c r="Z92" s="32"/>
      <c r="AA92" s="33"/>
      <c r="AB92" s="33"/>
      <c r="AC92" s="34"/>
    </row>
    <row r="93" spans="1:29" x14ac:dyDescent="0.25">
      <c r="A93" s="114" t="s">
        <v>707</v>
      </c>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30"/>
    </row>
    <row r="94" spans="1:29" s="84" customFormat="1" x14ac:dyDescent="0.25">
      <c r="A94" s="93">
        <v>2015</v>
      </c>
      <c r="B94" s="50"/>
      <c r="C94" s="44"/>
      <c r="D94" s="44"/>
      <c r="E94" s="52"/>
      <c r="F94" s="50"/>
      <c r="G94" s="44"/>
      <c r="H94" s="44"/>
      <c r="I94" s="52"/>
      <c r="J94" s="50"/>
      <c r="K94" s="44"/>
      <c r="L94" s="44"/>
      <c r="M94" s="52"/>
      <c r="N94" s="50"/>
      <c r="O94" s="44"/>
      <c r="P94" s="44"/>
      <c r="Q94" s="52"/>
      <c r="R94" s="50">
        <v>10.553000000000001</v>
      </c>
      <c r="S94" s="44">
        <v>12.11</v>
      </c>
      <c r="T94" s="44">
        <v>10.702363888888749</v>
      </c>
      <c r="U94" s="52">
        <v>10.944000000000001</v>
      </c>
      <c r="V94" s="50">
        <v>8.4809999999999999</v>
      </c>
      <c r="W94" s="44">
        <v>11.334</v>
      </c>
      <c r="X94" s="44">
        <v>9.4391583333333919</v>
      </c>
      <c r="Y94" s="52">
        <v>9.2750000000000004</v>
      </c>
      <c r="Z94" s="50">
        <v>7.6820000000000004</v>
      </c>
      <c r="AA94" s="44">
        <v>8.7789999999999999</v>
      </c>
      <c r="AB94" s="44">
        <v>8.2086312500000371</v>
      </c>
      <c r="AC94" s="52">
        <v>8.1820000000000004</v>
      </c>
    </row>
    <row r="95" spans="1:29" s="84" customFormat="1" x14ac:dyDescent="0.25">
      <c r="A95" s="93">
        <v>2016</v>
      </c>
      <c r="B95" s="50">
        <v>2.0880000000000001</v>
      </c>
      <c r="C95" s="44">
        <v>4.415</v>
      </c>
      <c r="D95" s="44">
        <v>3.4156111111111147</v>
      </c>
      <c r="E95" s="52">
        <v>3.472</v>
      </c>
      <c r="F95" s="50">
        <v>4.2069999999999999</v>
      </c>
      <c r="G95" s="44">
        <v>5.86</v>
      </c>
      <c r="H95" s="44">
        <v>5.10844758064506</v>
      </c>
      <c r="I95" s="52">
        <v>5.141</v>
      </c>
      <c r="J95" s="41">
        <v>5.5519999999999996</v>
      </c>
      <c r="K95" s="42">
        <v>6.9779999999999998</v>
      </c>
      <c r="L95" s="42">
        <v>6.2401736111111026</v>
      </c>
      <c r="M95" s="43">
        <v>6.2679999999999998</v>
      </c>
      <c r="N95" s="50"/>
      <c r="O95" s="44"/>
      <c r="P95" s="44"/>
      <c r="Q95" s="52"/>
      <c r="R95" s="50"/>
      <c r="S95" s="44"/>
      <c r="T95" s="44"/>
      <c r="U95" s="52"/>
      <c r="V95" s="50"/>
      <c r="W95" s="44"/>
      <c r="X95" s="44"/>
      <c r="Y95" s="52"/>
      <c r="Z95" s="50"/>
      <c r="AA95" s="44"/>
      <c r="AB95" s="44"/>
      <c r="AC95" s="52"/>
    </row>
    <row r="96" spans="1:29" s="84" customFormat="1" x14ac:dyDescent="0.25">
      <c r="A96" s="93">
        <v>2018</v>
      </c>
      <c r="B96" s="50"/>
      <c r="C96" s="44"/>
      <c r="D96" s="44"/>
      <c r="E96" s="52"/>
      <c r="F96" s="50"/>
      <c r="G96" s="44"/>
      <c r="H96" s="44"/>
      <c r="I96" s="52"/>
      <c r="J96" s="50"/>
      <c r="K96" s="44"/>
      <c r="L96" s="44"/>
      <c r="M96" s="52"/>
      <c r="N96" s="41">
        <v>7.8819999999999997</v>
      </c>
      <c r="O96" s="42">
        <v>11.528</v>
      </c>
      <c r="P96" s="42">
        <v>9.5545866666666939</v>
      </c>
      <c r="Q96" s="43">
        <v>9.7680000000000007</v>
      </c>
      <c r="R96" s="50">
        <v>9.5709999999999997</v>
      </c>
      <c r="S96" s="44">
        <v>11.334</v>
      </c>
      <c r="T96" s="44">
        <v>10.331325268817155</v>
      </c>
      <c r="U96" s="52">
        <v>10.356999999999999</v>
      </c>
      <c r="V96" s="50">
        <v>7.28</v>
      </c>
      <c r="W96" s="44">
        <v>9.9649999999999999</v>
      </c>
      <c r="X96" s="44">
        <v>8.8153250000000245</v>
      </c>
      <c r="Y96" s="52">
        <v>8.9779999999999998</v>
      </c>
      <c r="Z96" s="50">
        <v>5.0369999999999999</v>
      </c>
      <c r="AA96" s="44">
        <v>7.8819999999999997</v>
      </c>
      <c r="AB96" s="44">
        <v>6.2105913978493792</v>
      </c>
      <c r="AC96" s="52">
        <v>5.86</v>
      </c>
    </row>
    <row r="97" spans="1:29" s="84" customFormat="1" x14ac:dyDescent="0.25">
      <c r="A97" s="93">
        <v>2019</v>
      </c>
      <c r="B97" s="50"/>
      <c r="C97" s="44"/>
      <c r="D97" s="44"/>
      <c r="E97" s="52"/>
      <c r="F97" s="50"/>
      <c r="G97" s="44"/>
      <c r="H97" s="44"/>
      <c r="I97" s="52"/>
      <c r="J97" s="50"/>
      <c r="K97" s="44"/>
      <c r="L97" s="44"/>
      <c r="M97" s="52"/>
      <c r="N97" s="41"/>
      <c r="O97" s="42"/>
      <c r="P97" s="42"/>
      <c r="Q97" s="43"/>
      <c r="R97" s="50"/>
      <c r="S97" s="44"/>
      <c r="T97" s="44"/>
      <c r="U97" s="52"/>
      <c r="V97" s="50">
        <v>7.9829999999999997</v>
      </c>
      <c r="W97" s="44">
        <v>10.651</v>
      </c>
      <c r="X97" s="44">
        <v>9.4122263888887581</v>
      </c>
      <c r="Y97" s="52">
        <v>9.3729999999999993</v>
      </c>
      <c r="Z97" s="50">
        <v>3.1549999999999998</v>
      </c>
      <c r="AA97" s="44">
        <v>7.9829999999999997</v>
      </c>
      <c r="AB97" s="44">
        <v>5.5627298387096298</v>
      </c>
      <c r="AC97" s="52">
        <v>5.3470000000000004</v>
      </c>
    </row>
    <row r="98" spans="1:29" s="84" customFormat="1" x14ac:dyDescent="0.25">
      <c r="A98" s="93">
        <v>2020</v>
      </c>
      <c r="B98" s="50"/>
      <c r="C98" s="44"/>
      <c r="D98" s="44"/>
      <c r="E98" s="52"/>
      <c r="F98" s="50"/>
      <c r="G98" s="44"/>
      <c r="H98" s="44"/>
      <c r="I98" s="52"/>
      <c r="J98" s="41">
        <v>5.45</v>
      </c>
      <c r="K98" s="42">
        <v>9.077</v>
      </c>
      <c r="L98" s="42">
        <v>6.9827623106060717</v>
      </c>
      <c r="M98" s="43">
        <v>6.7750000000000004</v>
      </c>
      <c r="N98" s="50">
        <v>6.9779999999999998</v>
      </c>
      <c r="O98" s="44">
        <v>12.497</v>
      </c>
      <c r="P98" s="44">
        <v>10.197043010752671</v>
      </c>
      <c r="Q98" s="52">
        <v>10.846</v>
      </c>
      <c r="R98" s="50">
        <v>11.334</v>
      </c>
      <c r="S98" s="44">
        <v>13.461</v>
      </c>
      <c r="T98" s="44">
        <v>12.31655981182789</v>
      </c>
      <c r="U98" s="52">
        <v>12.304</v>
      </c>
      <c r="V98" s="50">
        <v>7.3810000000000002</v>
      </c>
      <c r="W98" s="44">
        <v>11.528</v>
      </c>
      <c r="X98" s="44">
        <v>9.3420374999999556</v>
      </c>
      <c r="Y98" s="52">
        <v>9.077</v>
      </c>
      <c r="Z98" s="50">
        <v>2.0880000000000001</v>
      </c>
      <c r="AA98" s="44">
        <v>7.6820000000000004</v>
      </c>
      <c r="AB98" s="44">
        <v>5.5773245967741296</v>
      </c>
      <c r="AC98" s="52">
        <v>5.9619999999999997</v>
      </c>
    </row>
    <row r="99" spans="1:29" s="84" customFormat="1" x14ac:dyDescent="0.25">
      <c r="A99" s="93">
        <v>2021</v>
      </c>
      <c r="B99" s="50"/>
      <c r="C99" s="44"/>
      <c r="D99" s="44"/>
      <c r="E99" s="52"/>
      <c r="F99" s="41">
        <v>3.6829999999999998</v>
      </c>
      <c r="G99" s="42">
        <v>7.5819999999999999</v>
      </c>
      <c r="H99" s="42">
        <v>5.6188503787878714</v>
      </c>
      <c r="I99" s="43">
        <v>5.6550000000000002</v>
      </c>
      <c r="J99" s="50">
        <v>6.7750000000000004</v>
      </c>
      <c r="K99" s="44">
        <v>12.98</v>
      </c>
      <c r="L99" s="44">
        <v>9.5692597222222116</v>
      </c>
      <c r="M99" s="52">
        <v>9.4719999999999995</v>
      </c>
      <c r="N99" s="50">
        <v>11.722</v>
      </c>
      <c r="O99" s="44">
        <v>13.75</v>
      </c>
      <c r="P99" s="44">
        <v>13.006901209677393</v>
      </c>
      <c r="Q99" s="52">
        <v>13.076000000000001</v>
      </c>
      <c r="R99" s="50">
        <v>10.553000000000001</v>
      </c>
      <c r="S99" s="44">
        <v>14.134</v>
      </c>
      <c r="T99" s="44">
        <v>12.455017473118311</v>
      </c>
      <c r="U99" s="52">
        <v>12.593999999999999</v>
      </c>
      <c r="V99" s="50">
        <v>7.1790000000000003</v>
      </c>
      <c r="W99" s="44">
        <v>11.041</v>
      </c>
      <c r="X99" s="44">
        <v>9.3629305555555664</v>
      </c>
      <c r="Y99" s="52">
        <v>9.5709999999999997</v>
      </c>
      <c r="Z99" s="50">
        <v>3.9980000000000002</v>
      </c>
      <c r="AA99" s="44">
        <v>7.0789999999999997</v>
      </c>
      <c r="AB99" s="44">
        <v>5.4054657258064216</v>
      </c>
      <c r="AC99" s="52">
        <v>5.0369999999999999</v>
      </c>
    </row>
    <row r="100" spans="1:29" x14ac:dyDescent="0.25">
      <c r="A100" s="114" t="s">
        <v>468</v>
      </c>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30"/>
    </row>
    <row r="101" spans="1:29" s="84" customFormat="1" x14ac:dyDescent="0.25">
      <c r="A101" s="93">
        <v>2011</v>
      </c>
      <c r="B101" s="41">
        <v>0.45300000000000001</v>
      </c>
      <c r="C101" s="42">
        <v>5.141</v>
      </c>
      <c r="D101" s="42">
        <v>1.9825408950617296</v>
      </c>
      <c r="E101" s="43">
        <v>1.764</v>
      </c>
      <c r="F101" s="41">
        <v>0.23599999999999999</v>
      </c>
      <c r="G101" s="42">
        <v>8.2520000000000007</v>
      </c>
      <c r="H101" s="42">
        <v>3.8274229390681138</v>
      </c>
      <c r="I101" s="43">
        <v>3.5804999999999998</v>
      </c>
      <c r="J101" s="50">
        <v>2.3959999999999999</v>
      </c>
      <c r="K101" s="44">
        <v>9.9939999999999998</v>
      </c>
      <c r="L101" s="44">
        <v>5.4223548611111285</v>
      </c>
      <c r="M101" s="52">
        <v>5.0895000000000001</v>
      </c>
      <c r="N101" s="41">
        <v>3.9220000000000002</v>
      </c>
      <c r="O101" s="42">
        <v>13.984</v>
      </c>
      <c r="P101" s="42">
        <v>8.9821869307832323</v>
      </c>
      <c r="Q101" s="43">
        <v>8.8159999999999989</v>
      </c>
      <c r="R101" s="50">
        <v>6.6280000000000001</v>
      </c>
      <c r="S101" s="44">
        <v>14.913</v>
      </c>
      <c r="T101" s="44">
        <v>10.403844912595252</v>
      </c>
      <c r="U101" s="52">
        <v>10.3795</v>
      </c>
      <c r="V101" s="50">
        <v>4.0339999999999998</v>
      </c>
      <c r="W101" s="44">
        <v>14.378</v>
      </c>
      <c r="X101" s="44">
        <v>9.1115217592592845</v>
      </c>
      <c r="Y101" s="52">
        <v>9.2074999999999996</v>
      </c>
      <c r="Z101" s="106">
        <v>-4.57</v>
      </c>
      <c r="AA101" s="42">
        <v>14.666</v>
      </c>
      <c r="AB101" s="42">
        <v>5.1304314350797471</v>
      </c>
      <c r="AC101" s="43">
        <v>5.1775000000000002</v>
      </c>
    </row>
    <row r="102" spans="1:29" x14ac:dyDescent="0.25">
      <c r="A102" s="115" t="s">
        <v>424</v>
      </c>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30"/>
    </row>
    <row r="103" spans="1:29" x14ac:dyDescent="0.25">
      <c r="A103" s="26">
        <v>2019</v>
      </c>
      <c r="B103" s="32"/>
      <c r="C103" s="33"/>
      <c r="D103" s="33"/>
      <c r="E103" s="34"/>
      <c r="F103" s="35">
        <v>0.56299999999999994</v>
      </c>
      <c r="G103" s="36">
        <v>9.4719999999999995</v>
      </c>
      <c r="H103" s="36">
        <v>5.068464798850556</v>
      </c>
      <c r="I103" s="37">
        <v>4.8310000000000004</v>
      </c>
      <c r="J103" s="35">
        <v>3.0489999999999999</v>
      </c>
      <c r="K103" s="36">
        <v>11.625</v>
      </c>
      <c r="L103" s="36">
        <v>6.8132316666666402</v>
      </c>
      <c r="M103" s="37">
        <v>6.4710000000000001</v>
      </c>
      <c r="N103" s="35">
        <v>6.8769999999999998</v>
      </c>
      <c r="O103" s="36">
        <v>17.95</v>
      </c>
      <c r="P103" s="36">
        <v>11.975367063492046</v>
      </c>
      <c r="Q103" s="37">
        <v>11.819000000000001</v>
      </c>
      <c r="R103" s="32">
        <v>7.8819999999999997</v>
      </c>
      <c r="S103" s="33">
        <v>18.14</v>
      </c>
      <c r="T103" s="33">
        <v>12.225380376344056</v>
      </c>
      <c r="U103" s="34">
        <v>12.11</v>
      </c>
      <c r="V103" s="32">
        <v>2.41</v>
      </c>
      <c r="W103" s="33">
        <v>15.569000000000001</v>
      </c>
      <c r="X103" s="33">
        <v>9.1514041666666568</v>
      </c>
      <c r="Y103" s="34">
        <v>8.9779999999999998</v>
      </c>
      <c r="Z103" s="32">
        <v>0.01</v>
      </c>
      <c r="AA103" s="33">
        <v>7.1790000000000003</v>
      </c>
      <c r="AB103" s="33">
        <v>2.7095853494623778</v>
      </c>
      <c r="AC103" s="34">
        <v>2.73</v>
      </c>
    </row>
    <row r="104" spans="1:29" x14ac:dyDescent="0.25">
      <c r="A104" s="114" t="s">
        <v>656</v>
      </c>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30"/>
    </row>
    <row r="105" spans="1:29" x14ac:dyDescent="0.25">
      <c r="A105" s="26">
        <v>2019</v>
      </c>
      <c r="B105" s="32"/>
      <c r="C105" s="33"/>
      <c r="D105" s="33"/>
      <c r="E105" s="34"/>
      <c r="F105" s="35">
        <v>1.4390000000000001</v>
      </c>
      <c r="G105" s="36">
        <v>9.6690000000000005</v>
      </c>
      <c r="H105" s="36">
        <v>5.2686530172413653</v>
      </c>
      <c r="I105" s="37">
        <v>4.9855</v>
      </c>
      <c r="J105" s="32">
        <v>3.0489999999999999</v>
      </c>
      <c r="K105" s="33">
        <v>13.269</v>
      </c>
      <c r="L105" s="33">
        <v>7.3002479166666499</v>
      </c>
      <c r="M105" s="34">
        <v>7.0789999999999997</v>
      </c>
      <c r="N105" s="32">
        <v>4.6230000000000002</v>
      </c>
      <c r="O105" s="33">
        <v>16.902999999999999</v>
      </c>
      <c r="P105" s="33">
        <v>11.331002688172001</v>
      </c>
      <c r="Q105" s="34">
        <v>11.334</v>
      </c>
      <c r="R105" s="32">
        <v>8.0820000000000007</v>
      </c>
      <c r="S105" s="33">
        <v>17.283999999999999</v>
      </c>
      <c r="T105" s="33">
        <v>12.440649193548388</v>
      </c>
      <c r="U105" s="34">
        <v>12.352499999999999</v>
      </c>
      <c r="V105" s="32">
        <v>2.3029999999999999</v>
      </c>
      <c r="W105" s="33">
        <v>16.523</v>
      </c>
      <c r="X105" s="33">
        <v>9.42705486111109</v>
      </c>
      <c r="Y105" s="34">
        <v>9.2750000000000004</v>
      </c>
      <c r="Z105" s="32">
        <v>0.67400000000000004</v>
      </c>
      <c r="AA105" s="33">
        <v>7.9829999999999997</v>
      </c>
      <c r="AB105" s="33">
        <v>3.2770611559139655</v>
      </c>
      <c r="AC105" s="34">
        <v>3.2610000000000001</v>
      </c>
    </row>
    <row r="106" spans="1:29" x14ac:dyDescent="0.25">
      <c r="A106" s="26">
        <v>2020</v>
      </c>
      <c r="B106" s="32"/>
      <c r="C106" s="33"/>
      <c r="D106" s="33"/>
      <c r="E106" s="34"/>
      <c r="F106" s="32"/>
      <c r="G106" s="33"/>
      <c r="H106" s="33"/>
      <c r="I106" s="34"/>
      <c r="J106" s="35">
        <v>3.2610000000000001</v>
      </c>
      <c r="K106" s="36">
        <v>14.996</v>
      </c>
      <c r="L106" s="36">
        <v>8.3533253968253991</v>
      </c>
      <c r="M106" s="37">
        <v>8.0820000000000007</v>
      </c>
      <c r="N106" s="32">
        <v>5.2439999999999998</v>
      </c>
      <c r="O106" s="33">
        <v>17.760000000000002</v>
      </c>
      <c r="P106" s="33">
        <v>12.048312499999993</v>
      </c>
      <c r="Q106" s="34">
        <v>11.964500000000001</v>
      </c>
      <c r="R106" s="32">
        <v>10.063000000000001</v>
      </c>
      <c r="S106" s="33">
        <v>18.045000000000002</v>
      </c>
      <c r="T106" s="33">
        <v>13.492217069892428</v>
      </c>
      <c r="U106" s="34">
        <v>12.9315</v>
      </c>
      <c r="V106" s="32">
        <v>5.2439999999999998</v>
      </c>
      <c r="W106" s="33">
        <v>16.427</v>
      </c>
      <c r="X106" s="33">
        <v>9.868812499999958</v>
      </c>
      <c r="Y106" s="34">
        <v>9.5709999999999997</v>
      </c>
      <c r="Z106" s="32">
        <v>1.0029999999999999</v>
      </c>
      <c r="AA106" s="33">
        <v>12.11</v>
      </c>
      <c r="AB106" s="33">
        <v>5.7166827956988984</v>
      </c>
      <c r="AC106" s="34">
        <v>5.6550000000000002</v>
      </c>
    </row>
    <row r="107" spans="1:29" x14ac:dyDescent="0.25">
      <c r="A107" s="26">
        <v>2021</v>
      </c>
      <c r="B107" s="32"/>
      <c r="C107" s="33"/>
      <c r="D107" s="33"/>
      <c r="E107" s="34"/>
      <c r="F107" s="35">
        <v>2.1949999999999998</v>
      </c>
      <c r="G107" s="36">
        <v>11.430999999999999</v>
      </c>
      <c r="H107" s="36">
        <v>6.3503835227272667</v>
      </c>
      <c r="I107" s="37">
        <v>6.0129999999999999</v>
      </c>
      <c r="J107" s="32">
        <v>4.7270000000000003</v>
      </c>
      <c r="K107" s="33">
        <v>17.760000000000002</v>
      </c>
      <c r="L107" s="33">
        <v>11.258154166666648</v>
      </c>
      <c r="M107" s="34">
        <v>11.430999999999999</v>
      </c>
      <c r="N107" s="35">
        <v>9.5709999999999997</v>
      </c>
      <c r="O107" s="36">
        <v>18.331</v>
      </c>
      <c r="P107" s="36">
        <v>14.442132440476144</v>
      </c>
      <c r="Q107" s="37">
        <v>14.134</v>
      </c>
      <c r="R107" s="32">
        <v>9.077</v>
      </c>
      <c r="S107" s="33">
        <v>19.091999999999999</v>
      </c>
      <c r="T107" s="33">
        <v>13.319343413978492</v>
      </c>
      <c r="U107" s="34">
        <v>13.365</v>
      </c>
      <c r="V107" s="32">
        <v>4.415</v>
      </c>
      <c r="W107" s="33">
        <v>15.186999999999999</v>
      </c>
      <c r="X107" s="33">
        <v>9.6803652777777511</v>
      </c>
      <c r="Y107" s="34">
        <v>9.2750000000000004</v>
      </c>
      <c r="Z107" s="35">
        <v>-0.77400000000000002</v>
      </c>
      <c r="AA107" s="36">
        <v>10.259</v>
      </c>
      <c r="AB107" s="36">
        <v>6.1718974358974537</v>
      </c>
      <c r="AC107" s="37">
        <v>5.86</v>
      </c>
    </row>
    <row r="108" spans="1:29" x14ac:dyDescent="0.25">
      <c r="A108" s="115" t="s">
        <v>769</v>
      </c>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30"/>
    </row>
    <row r="109" spans="1:29" x14ac:dyDescent="0.25">
      <c r="A109" s="26">
        <v>2009</v>
      </c>
      <c r="B109" s="32"/>
      <c r="C109" s="33"/>
      <c r="D109" s="33"/>
      <c r="E109" s="34"/>
      <c r="F109" s="32"/>
      <c r="G109" s="33"/>
      <c r="H109" s="33"/>
      <c r="I109" s="34"/>
      <c r="J109" s="32"/>
      <c r="K109" s="33"/>
      <c r="L109" s="33"/>
      <c r="M109" s="34"/>
      <c r="N109" s="32">
        <v>4.8310000000000004</v>
      </c>
      <c r="O109" s="33">
        <v>17.57</v>
      </c>
      <c r="P109" s="33">
        <v>10.891618279569874</v>
      </c>
      <c r="Q109" s="34">
        <v>10.651</v>
      </c>
      <c r="R109" s="32">
        <v>5.7569999999999997</v>
      </c>
      <c r="S109" s="33">
        <v>17.283999999999999</v>
      </c>
      <c r="T109" s="33">
        <v>11.276049731182793</v>
      </c>
      <c r="U109" s="34">
        <v>10.944000000000001</v>
      </c>
      <c r="V109" s="32">
        <v>4.2069999999999999</v>
      </c>
      <c r="W109" s="33">
        <v>15.282</v>
      </c>
      <c r="X109" s="33">
        <v>9.6494944444444393</v>
      </c>
      <c r="Y109" s="34">
        <v>9.4719999999999995</v>
      </c>
      <c r="Z109" s="32">
        <v>-0.54900000000000004</v>
      </c>
      <c r="AA109" s="33">
        <v>8.1820000000000004</v>
      </c>
      <c r="AB109" s="33">
        <v>3.404684139784937</v>
      </c>
      <c r="AC109" s="34">
        <v>3.472</v>
      </c>
    </row>
    <row r="110" spans="1:29" x14ac:dyDescent="0.25">
      <c r="A110" s="26">
        <v>2012</v>
      </c>
      <c r="B110" s="32"/>
      <c r="C110" s="33"/>
      <c r="D110" s="33"/>
      <c r="E110" s="34"/>
      <c r="F110" s="32"/>
      <c r="G110" s="33"/>
      <c r="H110" s="33"/>
      <c r="I110" s="34"/>
      <c r="J110" s="32"/>
      <c r="K110" s="33"/>
      <c r="L110" s="33"/>
      <c r="M110" s="34"/>
      <c r="N110" s="32">
        <v>5.4370000000000003</v>
      </c>
      <c r="O110" s="33">
        <v>17.629000000000001</v>
      </c>
      <c r="P110" s="33">
        <v>11.876347782258049</v>
      </c>
      <c r="Q110" s="34">
        <v>11.71</v>
      </c>
      <c r="R110" s="32">
        <v>5.8209999999999997</v>
      </c>
      <c r="S110" s="33">
        <v>17.344000000000001</v>
      </c>
      <c r="T110" s="33">
        <v>11.23066498655913</v>
      </c>
      <c r="U110" s="34">
        <v>11.175000000000001</v>
      </c>
      <c r="V110" s="32">
        <v>4.0629999999999997</v>
      </c>
      <c r="W110" s="33">
        <v>14.17</v>
      </c>
      <c r="X110" s="33">
        <v>8.6802281249999851</v>
      </c>
      <c r="Y110" s="34">
        <v>8.6305000000000014</v>
      </c>
      <c r="Z110" s="35">
        <v>-4.0000000000000001E-3</v>
      </c>
      <c r="AA110" s="36">
        <v>12.025</v>
      </c>
      <c r="AB110" s="36">
        <v>4.0473211805555831</v>
      </c>
      <c r="AC110" s="37">
        <v>3.9060000000000001</v>
      </c>
    </row>
    <row r="111" spans="1:29" x14ac:dyDescent="0.25">
      <c r="A111" s="26">
        <v>2013</v>
      </c>
      <c r="B111" s="32">
        <v>0.13500000000000001</v>
      </c>
      <c r="C111" s="33">
        <v>9.1389999999999993</v>
      </c>
      <c r="D111" s="33">
        <v>3.2764843749999937</v>
      </c>
      <c r="E111" s="34">
        <v>3.089</v>
      </c>
      <c r="F111" s="32">
        <v>0.77</v>
      </c>
      <c r="G111" s="33">
        <v>11.54</v>
      </c>
      <c r="H111" s="33">
        <v>5.38381989247313</v>
      </c>
      <c r="I111" s="34">
        <v>5.2569999999999997</v>
      </c>
      <c r="J111" s="35">
        <v>3.3540000000000001</v>
      </c>
      <c r="K111" s="36">
        <v>14.385</v>
      </c>
      <c r="L111" s="36">
        <v>8.5597824519230823</v>
      </c>
      <c r="M111" s="37">
        <v>8.3439999999999994</v>
      </c>
      <c r="N111" s="32"/>
      <c r="O111" s="33"/>
      <c r="P111" s="33"/>
      <c r="Q111" s="34"/>
      <c r="R111" s="32"/>
      <c r="S111" s="33"/>
      <c r="T111" s="33"/>
      <c r="U111" s="34"/>
      <c r="V111" s="32"/>
      <c r="W111" s="33"/>
      <c r="X111" s="33"/>
      <c r="Y111" s="34"/>
      <c r="Z111" s="35"/>
      <c r="AA111" s="36"/>
      <c r="AB111" s="36"/>
      <c r="AC111" s="37"/>
    </row>
    <row r="112" spans="1:29" x14ac:dyDescent="0.25">
      <c r="A112" s="26">
        <v>2015</v>
      </c>
      <c r="B112" s="32">
        <v>0.121</v>
      </c>
      <c r="C112" s="33">
        <v>10.747999999999999</v>
      </c>
      <c r="D112" s="33">
        <v>4.0713060344827534</v>
      </c>
      <c r="E112" s="34">
        <v>3.6829999999999998</v>
      </c>
      <c r="F112" s="32">
        <v>2.41</v>
      </c>
      <c r="G112" s="33">
        <v>11.722</v>
      </c>
      <c r="H112" s="33">
        <v>6.0861989247311747</v>
      </c>
      <c r="I112" s="34">
        <v>5.86</v>
      </c>
      <c r="J112" s="32">
        <v>4.2069999999999999</v>
      </c>
      <c r="K112" s="33">
        <v>18.616</v>
      </c>
      <c r="L112" s="33">
        <v>10.219468749999983</v>
      </c>
      <c r="M112" s="34">
        <v>9.7680000000000007</v>
      </c>
      <c r="N112" s="32">
        <v>7.8819999999999997</v>
      </c>
      <c r="O112" s="33">
        <v>18.806000000000001</v>
      </c>
      <c r="P112" s="33">
        <v>12.738060483870921</v>
      </c>
      <c r="Q112" s="34">
        <v>12.545500000000001</v>
      </c>
      <c r="R112" s="32">
        <v>8.0820000000000007</v>
      </c>
      <c r="S112" s="33">
        <v>17.664999999999999</v>
      </c>
      <c r="T112" s="33">
        <v>11.384612499999953</v>
      </c>
      <c r="U112" s="34">
        <v>11.138999999999999</v>
      </c>
      <c r="V112" s="32">
        <v>4.8310000000000004</v>
      </c>
      <c r="W112" s="33">
        <v>15.855</v>
      </c>
      <c r="X112" s="33">
        <v>9.2768208333333337</v>
      </c>
      <c r="Y112" s="34">
        <v>9.077</v>
      </c>
      <c r="Z112" s="32">
        <v>2.0880000000000001</v>
      </c>
      <c r="AA112" s="33">
        <v>12.304</v>
      </c>
      <c r="AB112" s="33">
        <v>6.5029522849462538</v>
      </c>
      <c r="AC112" s="34">
        <v>6.4710000000000001</v>
      </c>
    </row>
    <row r="113" spans="1:29" x14ac:dyDescent="0.25">
      <c r="A113" s="26">
        <v>2016</v>
      </c>
      <c r="B113" s="32">
        <v>0.67400000000000004</v>
      </c>
      <c r="C113" s="33">
        <v>8.68</v>
      </c>
      <c r="D113" s="33">
        <v>3.91338125</v>
      </c>
      <c r="E113" s="34">
        <v>3.6829999999999998</v>
      </c>
      <c r="F113" s="32">
        <v>2.0880000000000001</v>
      </c>
      <c r="G113" s="33">
        <v>11.334</v>
      </c>
      <c r="H113" s="33">
        <v>5.7002016129032205</v>
      </c>
      <c r="I113" s="34">
        <v>5.2439999999999998</v>
      </c>
      <c r="J113" s="32">
        <v>3.8929999999999998</v>
      </c>
      <c r="K113" s="33">
        <v>16.713000000000001</v>
      </c>
      <c r="L113" s="33">
        <v>9.0462888888888546</v>
      </c>
      <c r="M113" s="34">
        <v>8.5809999999999995</v>
      </c>
      <c r="N113" s="35">
        <v>6.4710000000000001</v>
      </c>
      <c r="O113" s="36">
        <v>16.523</v>
      </c>
      <c r="P113" s="36">
        <v>11.221741987179469</v>
      </c>
      <c r="Q113" s="37">
        <v>11.138999999999999</v>
      </c>
      <c r="R113" s="32"/>
      <c r="S113" s="33"/>
      <c r="T113" s="33"/>
      <c r="U113" s="34"/>
      <c r="V113" s="32"/>
      <c r="W113" s="33"/>
      <c r="X113" s="33"/>
      <c r="Y113" s="34"/>
      <c r="Z113" s="32"/>
      <c r="AA113" s="33"/>
      <c r="AB113" s="33"/>
      <c r="AC113" s="34"/>
    </row>
    <row r="114" spans="1:29" x14ac:dyDescent="0.25">
      <c r="A114" s="26">
        <v>2017</v>
      </c>
      <c r="B114" s="32">
        <v>3.2610000000000001</v>
      </c>
      <c r="C114" s="33">
        <v>7.28</v>
      </c>
      <c r="D114" s="33">
        <v>4.6720611111110966</v>
      </c>
      <c r="E114" s="34">
        <v>4.5190000000000001</v>
      </c>
      <c r="F114" s="32"/>
      <c r="G114" s="33"/>
      <c r="H114" s="33"/>
      <c r="I114" s="34"/>
      <c r="J114" s="32"/>
      <c r="K114" s="33"/>
      <c r="L114" s="33"/>
      <c r="M114" s="34"/>
      <c r="N114" s="35"/>
      <c r="O114" s="36"/>
      <c r="P114" s="36"/>
      <c r="Q114" s="37"/>
      <c r="R114" s="32">
        <v>8.0820000000000007</v>
      </c>
      <c r="S114" s="33">
        <v>15.951000000000001</v>
      </c>
      <c r="T114" s="33">
        <v>11.516202956989206</v>
      </c>
      <c r="U114" s="34">
        <v>11.528</v>
      </c>
      <c r="V114" s="32">
        <v>3.0489999999999999</v>
      </c>
      <c r="W114" s="33">
        <v>14.23</v>
      </c>
      <c r="X114" s="33">
        <v>8.6409555555555908</v>
      </c>
      <c r="Y114" s="34">
        <v>8.7789999999999999</v>
      </c>
      <c r="Z114" s="32">
        <v>0.56299999999999994</v>
      </c>
      <c r="AA114" s="33">
        <v>7.0789999999999997</v>
      </c>
      <c r="AB114" s="33">
        <v>3.4826693548387051</v>
      </c>
      <c r="AC114" s="34">
        <v>3.472</v>
      </c>
    </row>
    <row r="115" spans="1:29" x14ac:dyDescent="0.25">
      <c r="A115" s="26">
        <v>2020</v>
      </c>
      <c r="B115" s="32"/>
      <c r="C115" s="33"/>
      <c r="D115" s="33"/>
      <c r="E115" s="34"/>
      <c r="F115" s="32"/>
      <c r="G115" s="33"/>
      <c r="H115" s="33"/>
      <c r="I115" s="34"/>
      <c r="J115" s="32"/>
      <c r="K115" s="33"/>
      <c r="L115" s="33"/>
      <c r="M115" s="34"/>
      <c r="N115" s="35">
        <v>9.2750000000000004</v>
      </c>
      <c r="O115" s="36">
        <v>18.995999999999999</v>
      </c>
      <c r="P115" s="36">
        <v>13.182954545454503</v>
      </c>
      <c r="Q115" s="37">
        <v>12.497</v>
      </c>
      <c r="R115" s="32">
        <v>9.6690000000000005</v>
      </c>
      <c r="S115" s="33">
        <v>19.376999999999999</v>
      </c>
      <c r="T115" s="33">
        <v>13.79094825268815</v>
      </c>
      <c r="U115" s="34">
        <v>13.076000000000001</v>
      </c>
      <c r="V115" s="32">
        <v>5.86</v>
      </c>
      <c r="W115" s="33">
        <v>17.189</v>
      </c>
      <c r="X115" s="33">
        <v>10.182306944444417</v>
      </c>
      <c r="Y115" s="34">
        <v>9.7680000000000007</v>
      </c>
      <c r="Z115" s="32">
        <v>1.33</v>
      </c>
      <c r="AA115" s="33">
        <v>11.528</v>
      </c>
      <c r="AB115" s="33">
        <v>6.045606182795713</v>
      </c>
      <c r="AC115" s="34">
        <v>6.0640000000000001</v>
      </c>
    </row>
    <row r="116" spans="1:29" x14ac:dyDescent="0.25">
      <c r="A116" s="26">
        <v>2021</v>
      </c>
      <c r="B116" s="32"/>
      <c r="C116" s="33"/>
      <c r="D116" s="33"/>
      <c r="E116" s="34"/>
      <c r="F116" s="35">
        <v>2.1949999999999998</v>
      </c>
      <c r="G116" s="36">
        <v>12.11</v>
      </c>
      <c r="H116" s="36">
        <v>6.5446912878787789</v>
      </c>
      <c r="I116" s="37">
        <v>6.1660000000000004</v>
      </c>
      <c r="J116" s="32">
        <v>4.8310000000000004</v>
      </c>
      <c r="K116" s="33">
        <v>18.995999999999999</v>
      </c>
      <c r="L116" s="33">
        <v>11.49902291666664</v>
      </c>
      <c r="M116" s="34">
        <v>11.528</v>
      </c>
      <c r="N116" s="32">
        <v>11.430999999999999</v>
      </c>
      <c r="O116" s="33">
        <v>19.376999999999999</v>
      </c>
      <c r="P116" s="33">
        <v>14.635557795698917</v>
      </c>
      <c r="Q116" s="34">
        <v>14.038</v>
      </c>
      <c r="R116" s="32">
        <v>8.4809999999999999</v>
      </c>
      <c r="S116" s="33">
        <v>19.948</v>
      </c>
      <c r="T116" s="33">
        <v>13.454347446236556</v>
      </c>
      <c r="U116" s="34">
        <v>13.365</v>
      </c>
      <c r="V116" s="32">
        <v>4.2069999999999999</v>
      </c>
      <c r="W116" s="33">
        <v>15.664</v>
      </c>
      <c r="X116" s="33">
        <v>9.8542715277777582</v>
      </c>
      <c r="Y116" s="34">
        <v>9.4719999999999995</v>
      </c>
      <c r="Z116" s="32">
        <v>2.1949999999999998</v>
      </c>
      <c r="AA116" s="33">
        <v>10.455</v>
      </c>
      <c r="AB116" s="33">
        <v>5.374483870967719</v>
      </c>
      <c r="AC116" s="34">
        <v>5.0369999999999999</v>
      </c>
    </row>
    <row r="117" spans="1:29" x14ac:dyDescent="0.25">
      <c r="A117" s="114" t="s">
        <v>477</v>
      </c>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30"/>
    </row>
    <row r="118" spans="1:29" x14ac:dyDescent="0.25">
      <c r="A118" s="26">
        <v>2020</v>
      </c>
      <c r="B118" s="32"/>
      <c r="C118" s="33"/>
      <c r="D118" s="33"/>
      <c r="E118" s="34"/>
      <c r="F118" s="32"/>
      <c r="G118" s="33"/>
      <c r="H118" s="33"/>
      <c r="I118" s="34"/>
      <c r="J118" s="32"/>
      <c r="K118" s="33"/>
      <c r="L118" s="33"/>
      <c r="M118" s="34"/>
      <c r="N118" s="32"/>
      <c r="O118" s="33"/>
      <c r="P118" s="33"/>
      <c r="Q118" s="34"/>
      <c r="R118" s="32">
        <v>10.846</v>
      </c>
      <c r="S118" s="33">
        <v>15.951000000000001</v>
      </c>
      <c r="T118" s="33">
        <v>13.120922715053759</v>
      </c>
      <c r="U118" s="34">
        <v>12.882999999999999</v>
      </c>
      <c r="V118" s="35">
        <v>5.7569999999999997</v>
      </c>
      <c r="W118" s="36">
        <v>16.332000000000001</v>
      </c>
      <c r="X118" s="36">
        <v>10.367675245098029</v>
      </c>
      <c r="Y118" s="37">
        <v>10.356999999999999</v>
      </c>
      <c r="Z118" s="35"/>
      <c r="AA118" s="36"/>
      <c r="AB118" s="36"/>
      <c r="AC118" s="37"/>
    </row>
    <row r="119" spans="1:29" x14ac:dyDescent="0.25">
      <c r="A119" s="26">
        <v>2021</v>
      </c>
      <c r="B119" s="32"/>
      <c r="C119" s="33"/>
      <c r="D119" s="33"/>
      <c r="E119" s="34"/>
      <c r="F119" s="32"/>
      <c r="G119" s="33"/>
      <c r="H119" s="33"/>
      <c r="I119" s="34"/>
      <c r="J119" s="32"/>
      <c r="K119" s="33"/>
      <c r="L119" s="33"/>
      <c r="M119" s="34"/>
      <c r="N119" s="32">
        <v>11.916</v>
      </c>
      <c r="O119" s="33">
        <v>17.283999999999999</v>
      </c>
      <c r="P119" s="33">
        <v>14.136043010752648</v>
      </c>
      <c r="Q119" s="34">
        <v>13.75</v>
      </c>
      <c r="R119" s="32">
        <v>10.161</v>
      </c>
      <c r="S119" s="33">
        <v>17.094000000000001</v>
      </c>
      <c r="T119" s="33">
        <v>13.262138440860237</v>
      </c>
      <c r="U119" s="34">
        <v>13.365</v>
      </c>
      <c r="V119" s="32">
        <v>6.1660000000000004</v>
      </c>
      <c r="W119" s="33">
        <v>13.846</v>
      </c>
      <c r="X119" s="33">
        <v>9.9324770833332945</v>
      </c>
      <c r="Y119" s="34">
        <v>9.7680000000000007</v>
      </c>
      <c r="Z119" s="35">
        <v>0.01</v>
      </c>
      <c r="AA119" s="36">
        <v>9.5709999999999997</v>
      </c>
      <c r="AB119" s="36">
        <v>6.9212222222222364</v>
      </c>
      <c r="AC119" s="37">
        <v>6.6740000000000004</v>
      </c>
    </row>
    <row r="120" spans="1:29" x14ac:dyDescent="0.25">
      <c r="A120" s="114" t="s">
        <v>708</v>
      </c>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30"/>
    </row>
    <row r="121" spans="1:29" x14ac:dyDescent="0.25">
      <c r="A121" s="26">
        <v>2007</v>
      </c>
      <c r="B121" s="35">
        <v>2.0880000000000001</v>
      </c>
      <c r="C121" s="36">
        <v>10.553000000000001</v>
      </c>
      <c r="D121" s="36">
        <v>5.2739583333333293</v>
      </c>
      <c r="E121" s="37">
        <v>4.6230000000000002</v>
      </c>
      <c r="F121" s="32">
        <v>0.89300000000000002</v>
      </c>
      <c r="G121" s="33">
        <v>12.593999999999999</v>
      </c>
      <c r="H121" s="33">
        <v>5.5960127688171983</v>
      </c>
      <c r="I121" s="34">
        <v>5.0369999999999999</v>
      </c>
      <c r="J121" s="32">
        <v>3.8929999999999998</v>
      </c>
      <c r="K121" s="33">
        <v>18.14</v>
      </c>
      <c r="L121" s="33">
        <v>9.5131347222221976</v>
      </c>
      <c r="M121" s="34">
        <v>8.7789999999999999</v>
      </c>
      <c r="N121" s="32">
        <v>7.6820000000000004</v>
      </c>
      <c r="O121" s="33">
        <v>20.614999999999998</v>
      </c>
      <c r="P121" s="33">
        <v>14.009862231182753</v>
      </c>
      <c r="Q121" s="34">
        <v>13.702</v>
      </c>
      <c r="R121" s="32">
        <v>7.1790000000000003</v>
      </c>
      <c r="S121" s="33">
        <v>19.376999999999999</v>
      </c>
      <c r="T121" s="33">
        <v>12.391935483870943</v>
      </c>
      <c r="U121" s="34">
        <v>12.207000000000001</v>
      </c>
      <c r="V121" s="32">
        <v>1.98</v>
      </c>
      <c r="W121" s="33">
        <v>18.14</v>
      </c>
      <c r="X121" s="33">
        <v>8.8409506944444445</v>
      </c>
      <c r="Y121" s="34">
        <v>8.282</v>
      </c>
      <c r="Z121" s="32">
        <v>0.34300000000000003</v>
      </c>
      <c r="AA121" s="33">
        <v>9.3729999999999993</v>
      </c>
      <c r="AB121" s="33">
        <v>4.1781357526881377</v>
      </c>
      <c r="AC121" s="34">
        <v>4.1020000000000003</v>
      </c>
    </row>
    <row r="122" spans="1:29" x14ac:dyDescent="0.25">
      <c r="A122" s="26">
        <v>2008</v>
      </c>
      <c r="B122" s="35">
        <v>0.12111111111111307</v>
      </c>
      <c r="C122" s="36">
        <v>7.8822222222222234</v>
      </c>
      <c r="D122" s="36">
        <v>2.2309455128205138</v>
      </c>
      <c r="E122" s="37">
        <v>1.5477777777777786</v>
      </c>
      <c r="F122" s="32">
        <v>1.0000000000000378E-2</v>
      </c>
      <c r="G122" s="33">
        <v>8.9777777777777761</v>
      </c>
      <c r="H122" s="33">
        <v>4.0493010752688052</v>
      </c>
      <c r="I122" s="34">
        <v>3.7877777777777766</v>
      </c>
      <c r="J122" s="32">
        <v>2.3027777777777794</v>
      </c>
      <c r="K122" s="33">
        <v>14.13388888888889</v>
      </c>
      <c r="L122" s="33">
        <v>6.485842592592582</v>
      </c>
      <c r="M122" s="34">
        <v>5.9111111111111114</v>
      </c>
      <c r="N122" s="32">
        <v>5.8600000000000012</v>
      </c>
      <c r="O122" s="33">
        <v>18.14</v>
      </c>
      <c r="P122" s="33">
        <v>11.122505973715661</v>
      </c>
      <c r="Q122" s="34">
        <v>10.747777777777777</v>
      </c>
      <c r="R122" s="32">
        <v>6.2677777777777761</v>
      </c>
      <c r="S122" s="33">
        <v>18.236111111111111</v>
      </c>
      <c r="T122" s="33">
        <v>11.841435931899625</v>
      </c>
      <c r="U122" s="34">
        <v>11.527777777777779</v>
      </c>
      <c r="V122" s="32">
        <v>3.4722222222222223</v>
      </c>
      <c r="W122" s="33">
        <v>14.612777777777776</v>
      </c>
      <c r="X122" s="33">
        <v>8.3523341049382847</v>
      </c>
      <c r="Y122" s="34">
        <v>8.1822222222222241</v>
      </c>
      <c r="Z122" s="107">
        <v>-6.2461111111111096</v>
      </c>
      <c r="AA122" s="33">
        <v>11.722222222222221</v>
      </c>
      <c r="AB122" s="33">
        <v>4.1607385005973585</v>
      </c>
      <c r="AC122" s="34">
        <v>3.7877777777777766</v>
      </c>
    </row>
    <row r="123" spans="1:29" x14ac:dyDescent="0.25">
      <c r="A123" s="26">
        <v>2009</v>
      </c>
      <c r="B123" s="32"/>
      <c r="C123" s="33"/>
      <c r="D123" s="33"/>
      <c r="E123" s="34"/>
      <c r="F123" s="35">
        <v>1.764</v>
      </c>
      <c r="G123" s="36">
        <v>10.944000000000001</v>
      </c>
      <c r="H123" s="36">
        <v>5.0420098039215686</v>
      </c>
      <c r="I123" s="37">
        <v>4.5190000000000001</v>
      </c>
      <c r="J123" s="32">
        <v>3.1549999999999998</v>
      </c>
      <c r="K123" s="33">
        <v>16.523</v>
      </c>
      <c r="L123" s="33">
        <v>6.8422888888888922</v>
      </c>
      <c r="M123" s="34">
        <v>6.1660000000000004</v>
      </c>
      <c r="N123" s="32">
        <v>5.3470000000000004</v>
      </c>
      <c r="O123" s="33">
        <v>19.757999999999999</v>
      </c>
      <c r="P123" s="33">
        <v>11.409446236559138</v>
      </c>
      <c r="Q123" s="34">
        <v>11.041</v>
      </c>
      <c r="R123" s="32">
        <v>6.1660000000000004</v>
      </c>
      <c r="S123" s="33">
        <v>18.901</v>
      </c>
      <c r="T123" s="33">
        <v>11.519111559139766</v>
      </c>
      <c r="U123" s="34">
        <v>11.138999999999999</v>
      </c>
      <c r="V123" s="32">
        <v>4.6230000000000002</v>
      </c>
      <c r="W123" s="33">
        <v>15.378</v>
      </c>
      <c r="X123" s="33">
        <v>9.6716138888888885</v>
      </c>
      <c r="Y123" s="34">
        <v>9.4719999999999995</v>
      </c>
      <c r="Z123" s="32">
        <v>0.78400000000000003</v>
      </c>
      <c r="AA123" s="33">
        <v>7.5819999999999999</v>
      </c>
      <c r="AB123" s="33">
        <v>3.8613225806451625</v>
      </c>
      <c r="AC123" s="34">
        <v>3.8929999999999998</v>
      </c>
    </row>
    <row r="124" spans="1:29" x14ac:dyDescent="0.25">
      <c r="A124" s="26">
        <v>2010</v>
      </c>
      <c r="B124" s="32">
        <v>0.34300000000000003</v>
      </c>
      <c r="C124" s="33">
        <v>12.401</v>
      </c>
      <c r="D124" s="33">
        <v>2.2336569444444461</v>
      </c>
      <c r="E124" s="34">
        <v>1.6559999999999999</v>
      </c>
      <c r="F124" s="32">
        <v>0.23200000000000001</v>
      </c>
      <c r="G124" s="33">
        <v>10.747999999999999</v>
      </c>
      <c r="H124" s="33">
        <v>4.098439516129023</v>
      </c>
      <c r="I124" s="34">
        <v>3.8929999999999998</v>
      </c>
      <c r="J124" s="35">
        <v>2.5169999999999999</v>
      </c>
      <c r="K124" s="36">
        <v>14.804</v>
      </c>
      <c r="L124" s="36">
        <v>6.309343749999992</v>
      </c>
      <c r="M124" s="37">
        <v>5.7569999999999997</v>
      </c>
      <c r="N124" s="32">
        <v>5.3470000000000004</v>
      </c>
      <c r="O124" s="33">
        <v>17.283999999999999</v>
      </c>
      <c r="P124" s="33">
        <v>11.162104166666611</v>
      </c>
      <c r="Q124" s="34">
        <v>10.944000000000001</v>
      </c>
      <c r="R124" s="32">
        <v>6.5730000000000004</v>
      </c>
      <c r="S124" s="33">
        <v>17.189</v>
      </c>
      <c r="T124" s="33">
        <v>11.376825940860179</v>
      </c>
      <c r="U124" s="34">
        <v>11.041</v>
      </c>
      <c r="V124" s="32">
        <v>4.2069999999999999</v>
      </c>
      <c r="W124" s="33">
        <v>14.420999999999999</v>
      </c>
      <c r="X124" s="33">
        <v>8.4921437499999826</v>
      </c>
      <c r="Y124" s="34">
        <v>8.3819999999999997</v>
      </c>
      <c r="Z124" s="32">
        <v>0.78400000000000003</v>
      </c>
      <c r="AA124" s="33">
        <v>11.819000000000001</v>
      </c>
      <c r="AB124" s="33">
        <v>5.4882836021505161</v>
      </c>
      <c r="AC124" s="34">
        <v>5.3470000000000004</v>
      </c>
    </row>
    <row r="125" spans="1:29" x14ac:dyDescent="0.25">
      <c r="A125" s="26">
        <v>2011</v>
      </c>
      <c r="B125" s="32">
        <v>0.23200000000000001</v>
      </c>
      <c r="C125" s="33">
        <v>7.4809999999999999</v>
      </c>
      <c r="D125" s="33">
        <v>2.0324173611111105</v>
      </c>
      <c r="E125" s="34">
        <v>1.548</v>
      </c>
      <c r="F125" s="32">
        <v>0.23200000000000001</v>
      </c>
      <c r="G125" s="33">
        <v>8.9779999999999998</v>
      </c>
      <c r="H125" s="33">
        <v>3.8236559139784947</v>
      </c>
      <c r="I125" s="34">
        <v>3.472</v>
      </c>
      <c r="J125" s="32">
        <v>2.1949999999999998</v>
      </c>
      <c r="K125" s="33">
        <v>10.747999999999999</v>
      </c>
      <c r="L125" s="33">
        <v>5.5623236111110987</v>
      </c>
      <c r="M125" s="34">
        <v>5.0369999999999999</v>
      </c>
      <c r="N125" s="32">
        <v>3.7879999999999998</v>
      </c>
      <c r="O125" s="33">
        <v>16.045999999999999</v>
      </c>
      <c r="P125" s="33">
        <v>9.4117466397849103</v>
      </c>
      <c r="Q125" s="34">
        <v>9.077</v>
      </c>
      <c r="R125" s="32">
        <v>6.5730000000000004</v>
      </c>
      <c r="S125" s="33">
        <v>16.713000000000001</v>
      </c>
      <c r="T125" s="33">
        <v>11.046266129032208</v>
      </c>
      <c r="U125" s="34">
        <v>10.846</v>
      </c>
      <c r="V125" s="32">
        <v>4.6230000000000002</v>
      </c>
      <c r="W125" s="33">
        <v>13.942</v>
      </c>
      <c r="X125" s="33">
        <v>9.0343131944444401</v>
      </c>
      <c r="Y125" s="34">
        <v>8.9779999999999998</v>
      </c>
      <c r="Z125" s="32">
        <v>1.548</v>
      </c>
      <c r="AA125" s="33">
        <v>11.430999999999999</v>
      </c>
      <c r="AB125" s="33">
        <v>5.4857701612903034</v>
      </c>
      <c r="AC125" s="34">
        <v>5.5519999999999996</v>
      </c>
    </row>
    <row r="126" spans="1:29" x14ac:dyDescent="0.25">
      <c r="A126" s="26">
        <v>2012</v>
      </c>
      <c r="B126" s="35">
        <v>0.45300000000000001</v>
      </c>
      <c r="C126" s="36">
        <v>7.3810000000000002</v>
      </c>
      <c r="D126" s="36">
        <v>3.1988125000000025</v>
      </c>
      <c r="E126" s="37">
        <v>2.73</v>
      </c>
      <c r="F126" s="32">
        <v>1.2210000000000001</v>
      </c>
      <c r="G126" s="33">
        <v>9.9649999999999999</v>
      </c>
      <c r="H126" s="33">
        <v>4.7420248655913904</v>
      </c>
      <c r="I126" s="34">
        <v>4.3109999999999999</v>
      </c>
      <c r="J126" s="32">
        <v>2.41</v>
      </c>
      <c r="K126" s="33">
        <v>14.23</v>
      </c>
      <c r="L126" s="33">
        <v>6.9405451388888837</v>
      </c>
      <c r="M126" s="34">
        <v>6.37</v>
      </c>
      <c r="N126" s="35">
        <v>5.5519999999999996</v>
      </c>
      <c r="O126" s="36">
        <v>17.855</v>
      </c>
      <c r="P126" s="36">
        <v>11.570869598765393</v>
      </c>
      <c r="Q126" s="37">
        <v>11.236000000000001</v>
      </c>
      <c r="R126" s="35">
        <v>6.2679999999999998</v>
      </c>
      <c r="S126" s="36">
        <v>17.57</v>
      </c>
      <c r="T126" s="36">
        <v>10.743787137681119</v>
      </c>
      <c r="U126" s="37">
        <v>10.651</v>
      </c>
      <c r="V126" s="32">
        <v>4.415</v>
      </c>
      <c r="W126" s="33">
        <v>14.038</v>
      </c>
      <c r="X126" s="33">
        <v>8.8042187499999862</v>
      </c>
      <c r="Y126" s="34">
        <v>8.8789999999999996</v>
      </c>
      <c r="Z126" s="32">
        <v>0.56299999999999994</v>
      </c>
      <c r="AA126" s="33">
        <v>11.236000000000001</v>
      </c>
      <c r="AB126" s="33">
        <v>4.130459677419319</v>
      </c>
      <c r="AC126" s="34">
        <v>4.1020000000000003</v>
      </c>
    </row>
    <row r="127" spans="1:29" x14ac:dyDescent="0.25">
      <c r="A127" s="26">
        <v>2013</v>
      </c>
      <c r="B127" s="32">
        <v>0.23200000000000001</v>
      </c>
      <c r="C127" s="33">
        <v>9.2750000000000004</v>
      </c>
      <c r="D127" s="33">
        <v>3.0444715277777719</v>
      </c>
      <c r="E127" s="34">
        <v>2.6240000000000001</v>
      </c>
      <c r="F127" s="32">
        <v>0.23200000000000001</v>
      </c>
      <c r="G127" s="33">
        <v>11.236000000000001</v>
      </c>
      <c r="H127" s="33">
        <v>5.3303985215053675</v>
      </c>
      <c r="I127" s="34">
        <v>5.0369999999999999</v>
      </c>
      <c r="J127" s="32">
        <v>3.472</v>
      </c>
      <c r="K127" s="33">
        <v>18.425999999999998</v>
      </c>
      <c r="L127" s="33">
        <v>9.4224687499999842</v>
      </c>
      <c r="M127" s="34">
        <v>9.077</v>
      </c>
      <c r="N127" s="32">
        <v>7.8819999999999997</v>
      </c>
      <c r="O127" s="33">
        <v>19.567</v>
      </c>
      <c r="P127" s="33">
        <v>13.456345430107513</v>
      </c>
      <c r="Q127" s="34">
        <v>13.269</v>
      </c>
      <c r="R127" s="32">
        <v>7.6820000000000004</v>
      </c>
      <c r="S127" s="33">
        <v>18.521000000000001</v>
      </c>
      <c r="T127" s="33">
        <v>12.751073924731159</v>
      </c>
      <c r="U127" s="34">
        <v>12.69</v>
      </c>
      <c r="V127" s="32">
        <v>4.1020000000000003</v>
      </c>
      <c r="W127" s="33">
        <v>17.379000000000001</v>
      </c>
      <c r="X127" s="33">
        <v>9.9542840277777582</v>
      </c>
      <c r="Y127" s="34">
        <v>10.063000000000001</v>
      </c>
      <c r="Z127" s="35">
        <v>2.41</v>
      </c>
      <c r="AA127" s="36">
        <v>6.6740000000000004</v>
      </c>
      <c r="AB127" s="36">
        <v>4.7103749999999982</v>
      </c>
      <c r="AC127" s="37">
        <v>4.6230000000000002</v>
      </c>
    </row>
    <row r="128" spans="1:29" x14ac:dyDescent="0.25">
      <c r="A128" s="26">
        <v>2014</v>
      </c>
      <c r="B128" s="32">
        <v>0.01</v>
      </c>
      <c r="C128" s="33">
        <v>7.0789999999999997</v>
      </c>
      <c r="D128" s="33">
        <v>2.5218604166666672</v>
      </c>
      <c r="E128" s="34">
        <v>2.5169999999999999</v>
      </c>
      <c r="F128" s="32">
        <v>1.4390000000000001</v>
      </c>
      <c r="G128" s="33">
        <v>9.2750000000000004</v>
      </c>
      <c r="H128" s="33">
        <v>4.6382674731182822</v>
      </c>
      <c r="I128" s="34">
        <v>4.2069999999999999</v>
      </c>
      <c r="J128" s="32">
        <v>3.2610000000000001</v>
      </c>
      <c r="K128" s="33">
        <v>13.942</v>
      </c>
      <c r="L128" s="33">
        <v>7.2021062499999831</v>
      </c>
      <c r="M128" s="34">
        <v>6.8769999999999998</v>
      </c>
      <c r="N128" s="32">
        <v>5.7569999999999997</v>
      </c>
      <c r="O128" s="33">
        <v>18.331</v>
      </c>
      <c r="P128" s="33">
        <v>12.294047043010725</v>
      </c>
      <c r="Q128" s="34">
        <v>12.207000000000001</v>
      </c>
      <c r="R128" s="32">
        <v>6.9779999999999998</v>
      </c>
      <c r="S128" s="33">
        <v>18.045000000000002</v>
      </c>
      <c r="T128" s="33">
        <v>11.82282661290319</v>
      </c>
      <c r="U128" s="34">
        <v>11.625</v>
      </c>
      <c r="V128" s="32">
        <v>3.0489999999999999</v>
      </c>
      <c r="W128" s="33">
        <v>14.324999999999999</v>
      </c>
      <c r="X128" s="33">
        <v>9.3527618055555219</v>
      </c>
      <c r="Y128" s="34">
        <v>9.4719999999999995</v>
      </c>
      <c r="Z128" s="32">
        <v>0.89300000000000002</v>
      </c>
      <c r="AA128" s="33">
        <v>10.846</v>
      </c>
      <c r="AB128" s="33">
        <v>5.3933837365591062</v>
      </c>
      <c r="AC128" s="34">
        <v>5.2439999999999998</v>
      </c>
    </row>
    <row r="129" spans="1:29" x14ac:dyDescent="0.25">
      <c r="A129" s="26">
        <v>2015</v>
      </c>
      <c r="B129" s="32">
        <v>0.01</v>
      </c>
      <c r="C129" s="33">
        <v>8.7789999999999999</v>
      </c>
      <c r="D129" s="33">
        <v>3.4819458333333255</v>
      </c>
      <c r="E129" s="34">
        <v>3.5779999999999998</v>
      </c>
      <c r="F129" s="32">
        <v>1.98</v>
      </c>
      <c r="G129" s="33">
        <v>12.11</v>
      </c>
      <c r="H129" s="33">
        <v>5.7970013440860058</v>
      </c>
      <c r="I129" s="34">
        <v>5.5519999999999996</v>
      </c>
      <c r="J129" s="32">
        <v>4.3109999999999999</v>
      </c>
      <c r="K129" s="33">
        <v>19.187000000000001</v>
      </c>
      <c r="L129" s="33">
        <v>10.407963888888874</v>
      </c>
      <c r="M129" s="34">
        <v>9.8659999999999997</v>
      </c>
      <c r="N129" s="32">
        <v>6.7750000000000004</v>
      </c>
      <c r="O129" s="33">
        <v>19.567</v>
      </c>
      <c r="P129" s="33">
        <v>12.620559139784904</v>
      </c>
      <c r="Q129" s="34">
        <v>12.401</v>
      </c>
      <c r="R129" s="32">
        <v>6.5730000000000004</v>
      </c>
      <c r="S129" s="33">
        <v>17.475000000000001</v>
      </c>
      <c r="T129" s="33">
        <v>11.034578472222199</v>
      </c>
      <c r="U129" s="34">
        <v>10.846</v>
      </c>
      <c r="V129" s="32">
        <v>3.9980000000000002</v>
      </c>
      <c r="W129" s="33">
        <v>15.473000000000001</v>
      </c>
      <c r="X129" s="33">
        <v>8.9588791666666587</v>
      </c>
      <c r="Y129" s="34">
        <v>8.7789999999999999</v>
      </c>
      <c r="Z129" s="32">
        <v>0.56299999999999994</v>
      </c>
      <c r="AA129" s="33">
        <v>11.625</v>
      </c>
      <c r="AB129" s="33">
        <v>5.9413461021505336</v>
      </c>
      <c r="AC129" s="34">
        <v>5.86</v>
      </c>
    </row>
    <row r="130" spans="1:29" x14ac:dyDescent="0.25">
      <c r="A130" s="26">
        <v>2016</v>
      </c>
      <c r="B130" s="32">
        <v>0.121</v>
      </c>
      <c r="C130" s="33">
        <v>6.7750000000000004</v>
      </c>
      <c r="D130" s="33">
        <v>3.452038194444444</v>
      </c>
      <c r="E130" s="34">
        <v>3.367</v>
      </c>
      <c r="F130" s="278">
        <v>2.52</v>
      </c>
      <c r="G130" s="279">
        <v>11.43</v>
      </c>
      <c r="H130" s="279">
        <v>5.43</v>
      </c>
      <c r="I130" s="280">
        <v>4.99</v>
      </c>
      <c r="J130" s="275">
        <v>4.0999999999999996</v>
      </c>
      <c r="K130" s="276">
        <v>15.95</v>
      </c>
      <c r="L130" s="276">
        <v>8.81</v>
      </c>
      <c r="M130" s="277">
        <v>8.2799999999999994</v>
      </c>
      <c r="N130" s="340">
        <v>7.0789999999999997</v>
      </c>
      <c r="O130" s="341">
        <v>16.045999999999999</v>
      </c>
      <c r="P130" s="341">
        <v>10.903006410256399</v>
      </c>
      <c r="Q130" s="342">
        <v>10.651</v>
      </c>
      <c r="R130" s="32"/>
      <c r="S130" s="33"/>
      <c r="T130" s="33"/>
      <c r="U130" s="34"/>
      <c r="V130" s="32"/>
      <c r="W130" s="33"/>
      <c r="X130" s="33"/>
      <c r="Y130" s="34"/>
      <c r="Z130" s="32"/>
      <c r="AA130" s="33"/>
      <c r="AB130" s="33"/>
      <c r="AC130" s="34"/>
    </row>
    <row r="131" spans="1:29" x14ac:dyDescent="0.25">
      <c r="A131" s="114" t="s">
        <v>488</v>
      </c>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30"/>
    </row>
    <row r="132" spans="1:29" x14ac:dyDescent="0.25">
      <c r="A132" s="26">
        <v>2019</v>
      </c>
      <c r="B132" s="35"/>
      <c r="C132" s="36"/>
      <c r="D132" s="36"/>
      <c r="E132" s="37"/>
      <c r="F132" s="41"/>
      <c r="G132" s="42"/>
      <c r="H132" s="42"/>
      <c r="I132" s="43"/>
      <c r="J132" s="50"/>
      <c r="K132" s="44"/>
      <c r="L132" s="44"/>
      <c r="M132" s="52"/>
      <c r="N132" s="32"/>
      <c r="O132" s="33"/>
      <c r="P132" s="33"/>
      <c r="Q132" s="34"/>
      <c r="R132" s="32"/>
      <c r="S132" s="33"/>
      <c r="T132" s="33"/>
      <c r="U132" s="34"/>
      <c r="V132" s="32"/>
      <c r="W132" s="33"/>
      <c r="X132" s="33"/>
      <c r="Y132" s="34"/>
      <c r="Z132" s="106">
        <v>-1.456</v>
      </c>
      <c r="AA132" s="36">
        <v>6.7750000000000004</v>
      </c>
      <c r="AB132" s="36">
        <v>2.2409282407407458</v>
      </c>
      <c r="AC132" s="37">
        <v>2.1949999999999998</v>
      </c>
    </row>
    <row r="133" spans="1:29" s="84" customFormat="1" x14ac:dyDescent="0.25">
      <c r="A133" s="93" t="s">
        <v>676</v>
      </c>
      <c r="B133" s="50"/>
      <c r="C133" s="44"/>
      <c r="D133" s="44"/>
      <c r="E133" s="52"/>
      <c r="F133" s="50"/>
      <c r="G133" s="44"/>
      <c r="H133" s="44"/>
      <c r="I133" s="52"/>
      <c r="J133" s="41">
        <v>3.5779999999999998</v>
      </c>
      <c r="K133" s="42">
        <v>15.473000000000001</v>
      </c>
      <c r="L133" s="42">
        <v>8.2771333333333299</v>
      </c>
      <c r="M133" s="43">
        <v>7.8819999999999997</v>
      </c>
      <c r="N133" s="41">
        <v>5.0369999999999999</v>
      </c>
      <c r="O133" s="42">
        <v>18.616</v>
      </c>
      <c r="P133" s="42">
        <v>11.675759963768096</v>
      </c>
      <c r="Q133" s="43">
        <v>11.722</v>
      </c>
      <c r="R133" s="50">
        <v>7.8819999999999997</v>
      </c>
      <c r="S133" s="44">
        <v>18.806000000000001</v>
      </c>
      <c r="T133" s="44">
        <v>12.925724462365583</v>
      </c>
      <c r="U133" s="52">
        <v>12.69</v>
      </c>
      <c r="V133" s="50">
        <v>3.9980000000000002</v>
      </c>
      <c r="W133" s="44">
        <v>16.045999999999999</v>
      </c>
      <c r="X133" s="44">
        <v>9.0340722222222158</v>
      </c>
      <c r="Y133" s="52">
        <v>8.68</v>
      </c>
      <c r="Z133" s="50">
        <v>0.23200000000000001</v>
      </c>
      <c r="AA133" s="44">
        <v>10.259</v>
      </c>
      <c r="AB133" s="44">
        <v>4.6919341397849372</v>
      </c>
      <c r="AC133" s="52">
        <v>4.9340000000000002</v>
      </c>
    </row>
    <row r="134" spans="1:29" s="84" customFormat="1" x14ac:dyDescent="0.25">
      <c r="A134" s="93" t="s">
        <v>677</v>
      </c>
      <c r="B134" s="50"/>
      <c r="C134" s="44"/>
      <c r="D134" s="44"/>
      <c r="E134" s="52"/>
      <c r="F134" s="50"/>
      <c r="G134" s="44"/>
      <c r="H134" s="44"/>
      <c r="I134" s="52"/>
      <c r="J134" s="50"/>
      <c r="K134" s="44"/>
      <c r="L134" s="44"/>
      <c r="M134" s="52"/>
      <c r="N134" s="50"/>
      <c r="O134" s="44"/>
      <c r="P134" s="44"/>
      <c r="Q134" s="52"/>
      <c r="R134" s="50">
        <v>7.9829999999999997</v>
      </c>
      <c r="S134" s="44">
        <v>18.806000000000001</v>
      </c>
      <c r="T134" s="44">
        <v>12.977409274193523</v>
      </c>
      <c r="U134" s="52">
        <v>12.69</v>
      </c>
      <c r="V134" s="41">
        <v>4.5190000000000001</v>
      </c>
      <c r="W134" s="42">
        <v>16.045999999999999</v>
      </c>
      <c r="X134" s="42">
        <v>9.9441237745098032</v>
      </c>
      <c r="Y134" s="43">
        <v>9.7680000000000007</v>
      </c>
      <c r="Z134" s="50"/>
      <c r="AA134" s="44"/>
      <c r="AB134" s="44"/>
      <c r="AC134" s="52"/>
    </row>
    <row r="135" spans="1:29" s="84" customFormat="1" x14ac:dyDescent="0.25">
      <c r="A135" s="93">
        <v>2021</v>
      </c>
      <c r="B135" s="50"/>
      <c r="C135" s="44"/>
      <c r="D135" s="44"/>
      <c r="E135" s="52"/>
      <c r="F135" s="50"/>
      <c r="G135" s="44"/>
      <c r="H135" s="44"/>
      <c r="I135" s="52"/>
      <c r="J135" s="50"/>
      <c r="K135" s="44"/>
      <c r="L135" s="44"/>
      <c r="M135" s="52"/>
      <c r="N135" s="50">
        <v>9.077</v>
      </c>
      <c r="O135" s="44">
        <v>20.138000000000002</v>
      </c>
      <c r="P135" s="44">
        <v>14.047520833333298</v>
      </c>
      <c r="Q135" s="52">
        <v>13.75</v>
      </c>
      <c r="R135" s="50">
        <v>6.37</v>
      </c>
      <c r="S135" s="44">
        <v>19.661999999999999</v>
      </c>
      <c r="T135" s="44">
        <v>12.564341397849448</v>
      </c>
      <c r="U135" s="52">
        <v>12.545500000000001</v>
      </c>
      <c r="V135" s="50">
        <v>2.41</v>
      </c>
      <c r="W135" s="44">
        <v>15.282</v>
      </c>
      <c r="X135" s="44">
        <v>8.8650763888888822</v>
      </c>
      <c r="Y135" s="52">
        <v>8.5809999999999995</v>
      </c>
      <c r="Z135" s="41">
        <v>-0.437</v>
      </c>
      <c r="AA135" s="42">
        <v>9.4719999999999995</v>
      </c>
      <c r="AB135" s="42">
        <v>5.7666736111111119</v>
      </c>
      <c r="AC135" s="43">
        <v>5.6550000000000002</v>
      </c>
    </row>
    <row r="136" spans="1:29" x14ac:dyDescent="0.25">
      <c r="A136" s="114" t="s">
        <v>487</v>
      </c>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30"/>
    </row>
    <row r="137" spans="1:29" x14ac:dyDescent="0.25">
      <c r="A137" s="26">
        <v>2016</v>
      </c>
      <c r="B137" s="32">
        <v>0.34300000000000003</v>
      </c>
      <c r="C137" s="33">
        <v>8.5809999999999995</v>
      </c>
      <c r="D137" s="33">
        <v>3.6917833333333299</v>
      </c>
      <c r="E137" s="34">
        <v>3.367</v>
      </c>
      <c r="F137" s="32">
        <v>2.0880000000000001</v>
      </c>
      <c r="G137" s="33">
        <v>11.625</v>
      </c>
      <c r="H137" s="33">
        <v>5.5632352150537434</v>
      </c>
      <c r="I137" s="34">
        <v>5.0369999999999999</v>
      </c>
      <c r="J137" s="32">
        <v>3.8929999999999998</v>
      </c>
      <c r="K137" s="33">
        <v>17.283999999999999</v>
      </c>
      <c r="L137" s="33">
        <v>9.0914444444444324</v>
      </c>
      <c r="M137" s="34">
        <v>8.4809999999999999</v>
      </c>
      <c r="N137" s="32">
        <v>6.0640000000000001</v>
      </c>
      <c r="O137" s="33">
        <v>18.995999999999999</v>
      </c>
      <c r="P137" s="33">
        <v>12.0663595430107</v>
      </c>
      <c r="Q137" s="34">
        <v>11.819000000000001</v>
      </c>
      <c r="R137" s="32">
        <v>5.45</v>
      </c>
      <c r="S137" s="33">
        <v>17.95</v>
      </c>
      <c r="T137" s="33">
        <v>11.610818548387092</v>
      </c>
      <c r="U137" s="34">
        <v>11.528</v>
      </c>
      <c r="V137" s="32">
        <v>4.2069999999999999</v>
      </c>
      <c r="W137" s="33">
        <v>14.996</v>
      </c>
      <c r="X137" s="33">
        <v>8.6702756944444221</v>
      </c>
      <c r="Y137" s="34">
        <v>8.4809999999999999</v>
      </c>
      <c r="Z137" s="32">
        <v>1.1120000000000001</v>
      </c>
      <c r="AA137" s="33">
        <v>10.553000000000001</v>
      </c>
      <c r="AB137" s="33">
        <v>4.9620483870967407</v>
      </c>
      <c r="AC137" s="34">
        <v>4.9340000000000002</v>
      </c>
    </row>
    <row r="138" spans="1:29" x14ac:dyDescent="0.25">
      <c r="A138" s="26">
        <v>2017</v>
      </c>
      <c r="B138" s="50">
        <v>0.23200000000000001</v>
      </c>
      <c r="C138" s="44">
        <v>7.8819999999999997</v>
      </c>
      <c r="D138" s="44">
        <v>3.3177215277777741</v>
      </c>
      <c r="E138" s="52">
        <v>2.9430000000000001</v>
      </c>
      <c r="F138" s="50"/>
      <c r="G138" s="44"/>
      <c r="H138" s="44"/>
      <c r="I138" s="52"/>
      <c r="J138" s="50"/>
      <c r="K138" s="44"/>
      <c r="L138" s="44"/>
      <c r="M138" s="52"/>
      <c r="N138" s="50"/>
      <c r="O138" s="44"/>
      <c r="P138" s="44"/>
      <c r="Q138" s="52"/>
      <c r="R138" s="50">
        <v>7.4809999999999999</v>
      </c>
      <c r="S138" s="44">
        <v>16.808</v>
      </c>
      <c r="T138" s="44">
        <v>11.606932123655879</v>
      </c>
      <c r="U138" s="52">
        <v>11.430999999999999</v>
      </c>
      <c r="V138" s="50">
        <v>2.3029999999999999</v>
      </c>
      <c r="W138" s="44">
        <v>15.569000000000001</v>
      </c>
      <c r="X138" s="44">
        <v>8.5236680555555537</v>
      </c>
      <c r="Y138" s="52">
        <v>8.3819999999999997</v>
      </c>
      <c r="Z138" s="50">
        <v>0.121</v>
      </c>
      <c r="AA138" s="44">
        <v>7.782</v>
      </c>
      <c r="AB138" s="44">
        <v>3.0897627688171969</v>
      </c>
      <c r="AC138" s="52">
        <v>3.0489999999999999</v>
      </c>
    </row>
    <row r="139" spans="1:29" x14ac:dyDescent="0.25">
      <c r="A139" s="26">
        <v>2018</v>
      </c>
      <c r="B139" s="50">
        <v>0.121</v>
      </c>
      <c r="C139" s="44">
        <v>7.3810000000000002</v>
      </c>
      <c r="D139" s="44">
        <v>2.6847270833333359</v>
      </c>
      <c r="E139" s="52">
        <v>2.41</v>
      </c>
      <c r="F139" s="50">
        <v>1.98</v>
      </c>
      <c r="G139" s="44">
        <v>10.553000000000001</v>
      </c>
      <c r="H139" s="44">
        <v>5.4747392473118124</v>
      </c>
      <c r="I139" s="52">
        <v>5.141</v>
      </c>
      <c r="J139" s="50">
        <v>3.472</v>
      </c>
      <c r="K139" s="44">
        <v>15.282</v>
      </c>
      <c r="L139" s="44">
        <v>8.7696097222222082</v>
      </c>
      <c r="M139" s="52">
        <v>8.3819999999999997</v>
      </c>
      <c r="N139" s="50">
        <v>6.1660000000000004</v>
      </c>
      <c r="O139" s="44">
        <v>18.14</v>
      </c>
      <c r="P139" s="44">
        <v>12.709488575268812</v>
      </c>
      <c r="Q139" s="52">
        <v>12.593999999999999</v>
      </c>
      <c r="R139" s="50">
        <v>5.7569999999999997</v>
      </c>
      <c r="S139" s="44">
        <v>18.331</v>
      </c>
      <c r="T139" s="44">
        <v>11.840702284946207</v>
      </c>
      <c r="U139" s="52">
        <v>11.528</v>
      </c>
      <c r="V139" s="50">
        <v>1.4390000000000001</v>
      </c>
      <c r="W139" s="44">
        <v>14.709</v>
      </c>
      <c r="X139" s="44">
        <v>8.0999763888888747</v>
      </c>
      <c r="Y139" s="52">
        <v>8.1820000000000004</v>
      </c>
      <c r="Z139" s="205">
        <v>-2.2610000000000001</v>
      </c>
      <c r="AA139" s="44">
        <v>11.819000000000001</v>
      </c>
      <c r="AB139" s="44">
        <v>4.5780147849462232</v>
      </c>
      <c r="AC139" s="52">
        <v>4.7270000000000003</v>
      </c>
    </row>
    <row r="140" spans="1:29" s="84" customFormat="1" x14ac:dyDescent="0.25">
      <c r="A140" s="93">
        <v>2019</v>
      </c>
      <c r="B140" s="41">
        <v>0.56299999999999994</v>
      </c>
      <c r="C140" s="42">
        <v>7.6820000000000004</v>
      </c>
      <c r="D140" s="42">
        <v>3.2304791666666679</v>
      </c>
      <c r="E140" s="43">
        <v>2.73</v>
      </c>
      <c r="F140" s="50">
        <v>0.34300000000000003</v>
      </c>
      <c r="G140" s="44">
        <v>10.161</v>
      </c>
      <c r="H140" s="44">
        <v>4.9245409946236363</v>
      </c>
      <c r="I140" s="52">
        <v>4.6230000000000002</v>
      </c>
      <c r="J140" s="50">
        <v>2.8370000000000002</v>
      </c>
      <c r="K140" s="44">
        <v>13.75</v>
      </c>
      <c r="L140" s="44">
        <v>7.3654638888888737</v>
      </c>
      <c r="M140" s="52">
        <v>7.0789999999999997</v>
      </c>
      <c r="N140" s="50">
        <v>6.0640000000000001</v>
      </c>
      <c r="O140" s="44">
        <v>17.760000000000002</v>
      </c>
      <c r="P140" s="44">
        <v>11.539421370967711</v>
      </c>
      <c r="Q140" s="52">
        <v>11.236000000000001</v>
      </c>
      <c r="R140" s="50">
        <v>7.0789999999999997</v>
      </c>
      <c r="S140" s="44">
        <v>18.045000000000002</v>
      </c>
      <c r="T140" s="44">
        <v>12.287215725806421</v>
      </c>
      <c r="U140" s="52">
        <v>12.013</v>
      </c>
      <c r="V140" s="50">
        <v>1.4390000000000001</v>
      </c>
      <c r="W140" s="44">
        <v>16.427</v>
      </c>
      <c r="X140" s="44">
        <v>9.2307236111110953</v>
      </c>
      <c r="Y140" s="52">
        <v>9.077</v>
      </c>
      <c r="Z140" s="50">
        <v>0.121</v>
      </c>
      <c r="AA140" s="44">
        <v>7.3810000000000002</v>
      </c>
      <c r="AB140" s="44">
        <v>2.4814905913978418</v>
      </c>
      <c r="AC140" s="52">
        <v>2.5169999999999999</v>
      </c>
    </row>
    <row r="141" spans="1:29" s="84" customFormat="1" x14ac:dyDescent="0.25">
      <c r="A141" s="93">
        <v>2020</v>
      </c>
      <c r="B141" s="50"/>
      <c r="C141" s="44"/>
      <c r="D141" s="44"/>
      <c r="E141" s="52"/>
      <c r="F141" s="50"/>
      <c r="G141" s="44"/>
      <c r="H141" s="44"/>
      <c r="I141" s="52"/>
      <c r="J141" s="41">
        <v>3.5779999999999998</v>
      </c>
      <c r="K141" s="42">
        <v>15.473000000000001</v>
      </c>
      <c r="L141" s="42">
        <v>8.1780753968253919</v>
      </c>
      <c r="M141" s="43">
        <v>7.6820000000000004</v>
      </c>
      <c r="N141" s="50">
        <v>4.9340000000000002</v>
      </c>
      <c r="O141" s="44">
        <v>18.806000000000001</v>
      </c>
      <c r="P141" s="44">
        <v>11.811094086021486</v>
      </c>
      <c r="Q141" s="52">
        <v>11.625</v>
      </c>
      <c r="R141" s="50">
        <v>7.6820000000000004</v>
      </c>
      <c r="S141" s="44">
        <v>18.995999999999999</v>
      </c>
      <c r="T141" s="44">
        <v>12.909124327956983</v>
      </c>
      <c r="U141" s="52">
        <v>12.69</v>
      </c>
      <c r="V141" s="50">
        <v>3.6829999999999998</v>
      </c>
      <c r="W141" s="44">
        <v>16.140999999999998</v>
      </c>
      <c r="X141" s="44">
        <v>8.9920826388888777</v>
      </c>
      <c r="Y141" s="52">
        <v>8.68</v>
      </c>
      <c r="Z141" s="50">
        <v>0.121</v>
      </c>
      <c r="AA141" s="44">
        <v>10.259</v>
      </c>
      <c r="AB141" s="44">
        <v>4.631043682795684</v>
      </c>
      <c r="AC141" s="52">
        <v>4.8310000000000004</v>
      </c>
    </row>
    <row r="142" spans="1:29" s="84" customFormat="1" x14ac:dyDescent="0.25">
      <c r="A142" s="93">
        <v>2021</v>
      </c>
      <c r="B142" s="50"/>
      <c r="C142" s="44"/>
      <c r="D142" s="44"/>
      <c r="E142" s="52"/>
      <c r="F142" s="41">
        <v>3.1549999999999998</v>
      </c>
      <c r="G142" s="42">
        <v>12.69</v>
      </c>
      <c r="H142" s="42">
        <v>6.2249935897436028</v>
      </c>
      <c r="I142" s="43">
        <v>5.45</v>
      </c>
      <c r="J142" s="41">
        <v>3.472</v>
      </c>
      <c r="K142" s="42">
        <v>16.998999999999999</v>
      </c>
      <c r="L142" s="42">
        <v>9.6874499999999948</v>
      </c>
      <c r="M142" s="43">
        <v>9.1760000000000002</v>
      </c>
      <c r="N142" s="41">
        <v>6.7750000000000004</v>
      </c>
      <c r="O142" s="42">
        <v>20.423999999999999</v>
      </c>
      <c r="P142" s="42">
        <v>13.930871527777748</v>
      </c>
      <c r="Q142" s="43">
        <v>13.75</v>
      </c>
      <c r="R142" s="50">
        <v>5.9619999999999997</v>
      </c>
      <c r="S142" s="44">
        <v>19.948</v>
      </c>
      <c r="T142" s="44">
        <v>12.559598790322545</v>
      </c>
      <c r="U142" s="52">
        <v>12.593999999999999</v>
      </c>
      <c r="V142" s="41">
        <v>3.5779999999999998</v>
      </c>
      <c r="W142" s="42">
        <v>15.473000000000001</v>
      </c>
      <c r="X142" s="42">
        <v>9.2184218749999882</v>
      </c>
      <c r="Y142" s="43">
        <v>9.077</v>
      </c>
      <c r="Z142" s="50"/>
      <c r="AA142" s="44"/>
      <c r="AB142" s="44"/>
      <c r="AC142" s="52"/>
    </row>
    <row r="143" spans="1:29" x14ac:dyDescent="0.25">
      <c r="A143" s="115" t="s">
        <v>749</v>
      </c>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30"/>
    </row>
    <row r="144" spans="1:29" x14ac:dyDescent="0.25">
      <c r="A144" s="26">
        <v>2009</v>
      </c>
      <c r="B144" s="32"/>
      <c r="C144" s="33"/>
      <c r="D144" s="33"/>
      <c r="E144" s="34"/>
      <c r="F144" s="32"/>
      <c r="G144" s="33"/>
      <c r="H144" s="33"/>
      <c r="I144" s="34"/>
      <c r="J144" s="32"/>
      <c r="K144" s="33"/>
      <c r="L144" s="33"/>
      <c r="M144" s="34"/>
      <c r="N144" s="32">
        <v>5.0369999999999999</v>
      </c>
      <c r="O144" s="33">
        <v>18.521000000000001</v>
      </c>
      <c r="P144" s="33">
        <v>11.249392473118288</v>
      </c>
      <c r="Q144" s="34">
        <v>10.944000000000001</v>
      </c>
      <c r="R144" s="32">
        <v>5.86</v>
      </c>
      <c r="S144" s="33">
        <v>17.379000000000001</v>
      </c>
      <c r="T144" s="33">
        <v>11.363775537634391</v>
      </c>
      <c r="U144" s="34">
        <v>11.041</v>
      </c>
      <c r="V144" s="32">
        <v>4.1020000000000003</v>
      </c>
      <c r="W144" s="33">
        <v>15.378</v>
      </c>
      <c r="X144" s="33">
        <v>9.6578333333333219</v>
      </c>
      <c r="Y144" s="34">
        <v>9.4719999999999995</v>
      </c>
      <c r="Z144" s="32">
        <v>0.01</v>
      </c>
      <c r="AA144" s="33">
        <v>7.8819999999999997</v>
      </c>
      <c r="AB144" s="33">
        <v>3.4674354838709682</v>
      </c>
      <c r="AC144" s="34">
        <v>3.472</v>
      </c>
    </row>
    <row r="145" spans="1:29" x14ac:dyDescent="0.25">
      <c r="A145" s="26">
        <v>2016</v>
      </c>
      <c r="B145" s="32"/>
      <c r="C145" s="33"/>
      <c r="D145" s="33"/>
      <c r="E145" s="34"/>
      <c r="F145" s="32"/>
      <c r="G145" s="33"/>
      <c r="H145" s="33"/>
      <c r="I145" s="34"/>
      <c r="J145" s="35"/>
      <c r="K145" s="36"/>
      <c r="L145" s="36"/>
      <c r="M145" s="37"/>
      <c r="N145" s="35">
        <v>7.3810000000000002</v>
      </c>
      <c r="O145" s="36">
        <v>17.95</v>
      </c>
      <c r="P145" s="36">
        <v>12.595493055555551</v>
      </c>
      <c r="Q145" s="37">
        <v>12.593999999999999</v>
      </c>
      <c r="R145" s="35">
        <v>6.9779999999999998</v>
      </c>
      <c r="S145" s="36">
        <v>17.094000000000001</v>
      </c>
      <c r="T145" s="36">
        <v>11.74858045977007</v>
      </c>
      <c r="U145" s="37">
        <v>11.722</v>
      </c>
      <c r="V145" s="32">
        <v>4.8310000000000004</v>
      </c>
      <c r="W145" s="33">
        <v>14.613</v>
      </c>
      <c r="X145" s="33">
        <v>8.7823944444444351</v>
      </c>
      <c r="Y145" s="34">
        <v>8.6304999999999996</v>
      </c>
      <c r="Z145" s="32">
        <v>1.8720000000000001</v>
      </c>
      <c r="AA145" s="33">
        <v>10.651</v>
      </c>
      <c r="AB145" s="33">
        <v>5.0068225806451414</v>
      </c>
      <c r="AC145" s="34">
        <v>4.9340000000000002</v>
      </c>
    </row>
    <row r="146" spans="1:29" x14ac:dyDescent="0.25">
      <c r="A146" s="26">
        <v>2017</v>
      </c>
      <c r="B146" s="32">
        <v>0.121</v>
      </c>
      <c r="C146" s="33">
        <v>7.6820000000000004</v>
      </c>
      <c r="D146" s="33">
        <v>3.3536576388888801</v>
      </c>
      <c r="E146" s="34">
        <v>3.0489999999999999</v>
      </c>
      <c r="F146" s="32">
        <v>1.98</v>
      </c>
      <c r="G146" s="33">
        <v>9.4719999999999995</v>
      </c>
      <c r="H146" s="33">
        <v>4.6753481182795742</v>
      </c>
      <c r="I146" s="34">
        <v>4.2069999999999999</v>
      </c>
      <c r="J146" s="32">
        <v>2.8370000000000002</v>
      </c>
      <c r="K146" s="33">
        <v>12.207000000000001</v>
      </c>
      <c r="L146" s="33">
        <v>6.5723423611110965</v>
      </c>
      <c r="M146" s="34">
        <v>6.1660000000000004</v>
      </c>
      <c r="N146" s="35">
        <v>5.86</v>
      </c>
      <c r="O146" s="36">
        <v>16.045999999999999</v>
      </c>
      <c r="P146" s="36">
        <v>10.917883372734416</v>
      </c>
      <c r="Q146" s="37">
        <v>10.747999999999999</v>
      </c>
      <c r="R146" s="32">
        <v>7.6820000000000004</v>
      </c>
      <c r="S146" s="33">
        <v>16.045999999999999</v>
      </c>
      <c r="T146" s="33">
        <v>11.454676075268777</v>
      </c>
      <c r="U146" s="34">
        <v>11.430999999999999</v>
      </c>
      <c r="V146" s="32">
        <v>2.73</v>
      </c>
      <c r="W146" s="33">
        <v>14.804</v>
      </c>
      <c r="X146" s="33">
        <v>8.5427229166666994</v>
      </c>
      <c r="Y146" s="34">
        <v>8.5809999999999995</v>
      </c>
      <c r="Z146" s="32">
        <v>0.23200000000000001</v>
      </c>
      <c r="AA146" s="33">
        <v>7.4809999999999999</v>
      </c>
      <c r="AB146" s="33">
        <v>3.2911142473118238</v>
      </c>
      <c r="AC146" s="34">
        <v>3.2610000000000001</v>
      </c>
    </row>
    <row r="147" spans="1:29" x14ac:dyDescent="0.25">
      <c r="A147" s="26">
        <v>2018</v>
      </c>
      <c r="B147" s="32">
        <v>0.01</v>
      </c>
      <c r="C147" s="33">
        <v>7.5819999999999999</v>
      </c>
      <c r="D147" s="33">
        <v>2.874422222222226</v>
      </c>
      <c r="E147" s="34">
        <v>2.5169999999999999</v>
      </c>
      <c r="F147" s="32">
        <v>2.0880000000000001</v>
      </c>
      <c r="G147" s="33">
        <v>10.063000000000001</v>
      </c>
      <c r="H147" s="33">
        <v>5.4058151881720296</v>
      </c>
      <c r="I147" s="34">
        <v>5.141</v>
      </c>
      <c r="J147" s="32">
        <v>3.2610000000000001</v>
      </c>
      <c r="K147" s="33">
        <v>14.420999999999999</v>
      </c>
      <c r="L147" s="33">
        <v>8.437927777777757</v>
      </c>
      <c r="M147" s="34">
        <v>8.1820000000000004</v>
      </c>
      <c r="N147" s="32">
        <v>6.1660000000000004</v>
      </c>
      <c r="O147" s="33">
        <v>17.283999999999999</v>
      </c>
      <c r="P147" s="33">
        <v>12.487434139784927</v>
      </c>
      <c r="Q147" s="34">
        <v>12.497</v>
      </c>
      <c r="R147" s="32">
        <v>6.4710000000000001</v>
      </c>
      <c r="S147" s="33">
        <v>17.475000000000001</v>
      </c>
      <c r="T147" s="33">
        <v>11.803057123655876</v>
      </c>
      <c r="U147" s="34">
        <v>11.528</v>
      </c>
      <c r="V147" s="32">
        <v>3.2610000000000001</v>
      </c>
      <c r="W147" s="33">
        <v>14.420999999999999</v>
      </c>
      <c r="X147" s="33">
        <v>8.3686506944444314</v>
      </c>
      <c r="Y147" s="34">
        <v>8.282</v>
      </c>
      <c r="Z147" s="32">
        <v>0.67400000000000004</v>
      </c>
      <c r="AA147" s="33">
        <v>10.259</v>
      </c>
      <c r="AB147" s="33">
        <v>4.742396505376326</v>
      </c>
      <c r="AC147" s="34">
        <v>4.8310000000000004</v>
      </c>
    </row>
    <row r="148" spans="1:29" x14ac:dyDescent="0.25">
      <c r="A148" s="26">
        <v>2019</v>
      </c>
      <c r="B148" s="35">
        <v>1.548</v>
      </c>
      <c r="C148" s="36">
        <v>4.6230000000000002</v>
      </c>
      <c r="D148" s="36">
        <v>2.7829418859649184</v>
      </c>
      <c r="E148" s="37">
        <v>2.73</v>
      </c>
      <c r="F148" s="35">
        <v>1.548</v>
      </c>
      <c r="G148" s="36">
        <v>9.8659999999999997</v>
      </c>
      <c r="H148" s="36">
        <v>5.3438706896551453</v>
      </c>
      <c r="I148" s="37">
        <v>5.0369999999999999</v>
      </c>
      <c r="J148" s="32">
        <v>3.0489999999999999</v>
      </c>
      <c r="K148" s="33">
        <v>13.461</v>
      </c>
      <c r="L148" s="33">
        <v>7.4415694444444433</v>
      </c>
      <c r="M148" s="34">
        <v>7.1790000000000003</v>
      </c>
      <c r="N148" s="35">
        <v>6.37</v>
      </c>
      <c r="O148" s="36">
        <v>16.427</v>
      </c>
      <c r="P148" s="36">
        <v>10.579111111111112</v>
      </c>
      <c r="Q148" s="37">
        <v>10.356999999999999</v>
      </c>
      <c r="R148" s="32"/>
      <c r="S148" s="33"/>
      <c r="T148" s="33"/>
      <c r="U148" s="34"/>
      <c r="V148" s="32">
        <v>2.6240000000000001</v>
      </c>
      <c r="W148" s="33">
        <v>16.045999999999999</v>
      </c>
      <c r="X148" s="33">
        <v>9.5612979166666321</v>
      </c>
      <c r="Y148" s="34">
        <v>9.3729999999999993</v>
      </c>
      <c r="Z148" s="107">
        <v>-4.0309999999999997</v>
      </c>
      <c r="AA148" s="33">
        <v>7.8819999999999997</v>
      </c>
      <c r="AB148" s="33">
        <v>2.875094758064519</v>
      </c>
      <c r="AC148" s="34">
        <v>2.9430000000000001</v>
      </c>
    </row>
    <row r="149" spans="1:29" x14ac:dyDescent="0.25">
      <c r="A149" s="26">
        <v>2020</v>
      </c>
      <c r="B149" s="32"/>
      <c r="C149" s="33"/>
      <c r="D149" s="33"/>
      <c r="E149" s="34"/>
      <c r="F149" s="32"/>
      <c r="G149" s="33"/>
      <c r="H149" s="33"/>
      <c r="I149" s="34"/>
      <c r="J149" s="35">
        <v>3.6829999999999998</v>
      </c>
      <c r="K149" s="36">
        <v>14.996</v>
      </c>
      <c r="L149" s="36">
        <v>8.1405369318181826</v>
      </c>
      <c r="M149" s="37">
        <v>7.782</v>
      </c>
      <c r="N149" s="32">
        <v>5.141</v>
      </c>
      <c r="O149" s="33">
        <v>16.998999999999999</v>
      </c>
      <c r="P149" s="33">
        <v>11.794864247311789</v>
      </c>
      <c r="Q149" s="34">
        <v>11.819000000000001</v>
      </c>
      <c r="R149" s="32">
        <v>9.4719999999999995</v>
      </c>
      <c r="S149" s="33">
        <v>17.855</v>
      </c>
      <c r="T149" s="33">
        <v>13.204666666666641</v>
      </c>
      <c r="U149" s="34">
        <v>12.882999999999999</v>
      </c>
      <c r="V149" s="32">
        <v>5.141</v>
      </c>
      <c r="W149" s="33">
        <v>15.664</v>
      </c>
      <c r="X149" s="33">
        <v>9.4238499999999714</v>
      </c>
      <c r="Y149" s="34">
        <v>9.1760000000000002</v>
      </c>
      <c r="Z149" s="50">
        <v>0.78400000000000003</v>
      </c>
      <c r="AA149" s="44">
        <v>10.553000000000001</v>
      </c>
      <c r="AB149" s="44">
        <v>5.1381041666666265</v>
      </c>
      <c r="AC149" s="52">
        <v>5.3470000000000004</v>
      </c>
    </row>
    <row r="150" spans="1:29" x14ac:dyDescent="0.25">
      <c r="A150" s="26">
        <v>2021</v>
      </c>
      <c r="B150" s="32"/>
      <c r="C150" s="33"/>
      <c r="D150" s="33"/>
      <c r="E150" s="34"/>
      <c r="F150" s="35">
        <v>1.98</v>
      </c>
      <c r="G150" s="36">
        <v>11.722</v>
      </c>
      <c r="H150" s="36">
        <v>6.1810672348484719</v>
      </c>
      <c r="I150" s="37">
        <v>5.7569999999999997</v>
      </c>
      <c r="J150" s="32">
        <v>4.3109999999999999</v>
      </c>
      <c r="K150" s="33">
        <v>18.331</v>
      </c>
      <c r="L150" s="33">
        <v>11.110157638888879</v>
      </c>
      <c r="M150" s="34">
        <v>11.138999999999999</v>
      </c>
      <c r="N150" s="32">
        <v>10.651</v>
      </c>
      <c r="O150" s="33">
        <v>18.995999999999999</v>
      </c>
      <c r="P150" s="33">
        <v>14.334805107526876</v>
      </c>
      <c r="Q150" s="34">
        <v>13.942</v>
      </c>
      <c r="R150" s="32">
        <v>8.0820000000000007</v>
      </c>
      <c r="S150" s="33">
        <v>19.376999999999999</v>
      </c>
      <c r="T150" s="33">
        <v>13.059857526881723</v>
      </c>
      <c r="U150" s="34">
        <v>13.028</v>
      </c>
      <c r="V150" s="32">
        <v>3.7879999999999998</v>
      </c>
      <c r="W150" s="33">
        <v>15.282</v>
      </c>
      <c r="X150" s="33">
        <v>9.3751986111110988</v>
      </c>
      <c r="Y150" s="34">
        <v>8.9779999999999998</v>
      </c>
      <c r="Z150" s="50">
        <v>2.0880000000000001</v>
      </c>
      <c r="AA150" s="44">
        <v>9.9649999999999999</v>
      </c>
      <c r="AB150" s="44">
        <v>5.0812016129032056</v>
      </c>
      <c r="AC150" s="52">
        <v>4.8310000000000004</v>
      </c>
    </row>
    <row r="151" spans="1:29" x14ac:dyDescent="0.25">
      <c r="A151" s="115" t="s">
        <v>289</v>
      </c>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30"/>
    </row>
    <row r="152" spans="1:29" x14ac:dyDescent="0.25">
      <c r="A152" s="26">
        <v>2012</v>
      </c>
      <c r="B152" s="32"/>
      <c r="C152" s="33"/>
      <c r="D152" s="33"/>
      <c r="E152" s="34"/>
      <c r="F152" s="32"/>
      <c r="G152" s="33"/>
      <c r="H152" s="33"/>
      <c r="I152" s="34"/>
      <c r="J152" s="35">
        <v>5.3849999999999998</v>
      </c>
      <c r="K152" s="36">
        <v>14.529</v>
      </c>
      <c r="L152" s="36">
        <v>9.412854166666671</v>
      </c>
      <c r="M152" s="37">
        <v>8.9405000000000001</v>
      </c>
      <c r="N152" s="32">
        <v>5.4109999999999996</v>
      </c>
      <c r="O152" s="33">
        <v>18.010000000000002</v>
      </c>
      <c r="P152" s="33">
        <v>11.851029905913952</v>
      </c>
      <c r="Q152" s="34">
        <v>11.600999999999999</v>
      </c>
      <c r="R152" s="32">
        <v>5.8470000000000004</v>
      </c>
      <c r="S152" s="33">
        <v>17.605</v>
      </c>
      <c r="T152" s="33">
        <v>11.204614247311808</v>
      </c>
      <c r="U152" s="34">
        <v>11.077999999999999</v>
      </c>
      <c r="V152" s="32">
        <v>4.1150000000000002</v>
      </c>
      <c r="W152" s="33">
        <v>14.194000000000001</v>
      </c>
      <c r="X152" s="33">
        <v>8.6716184027777494</v>
      </c>
      <c r="Y152" s="34">
        <v>8.6679999999999993</v>
      </c>
      <c r="Z152" s="35">
        <v>7.9000000000000001E-2</v>
      </c>
      <c r="AA152" s="36">
        <v>11.54</v>
      </c>
      <c r="AB152" s="36">
        <v>4.0579114583333808</v>
      </c>
      <c r="AC152" s="37">
        <v>4.0110000000000001</v>
      </c>
    </row>
    <row r="153" spans="1:29" x14ac:dyDescent="0.25">
      <c r="A153" s="26">
        <v>2013</v>
      </c>
      <c r="B153" s="32">
        <v>7.9000000000000001E-2</v>
      </c>
      <c r="C153" s="33">
        <v>9.7059999999999995</v>
      </c>
      <c r="D153" s="33">
        <v>3.13853229166667</v>
      </c>
      <c r="E153" s="34">
        <v>2.7170000000000001</v>
      </c>
      <c r="F153" s="32">
        <v>0.107</v>
      </c>
      <c r="G153" s="33">
        <v>11.321</v>
      </c>
      <c r="H153" s="33">
        <v>5.3356901881720535</v>
      </c>
      <c r="I153" s="34">
        <v>5.1280000000000001</v>
      </c>
      <c r="J153" s="35">
        <v>3.4060000000000001</v>
      </c>
      <c r="K153" s="36">
        <v>14.721</v>
      </c>
      <c r="L153" s="36">
        <v>8.7135857371794785</v>
      </c>
      <c r="M153" s="37">
        <v>8.5190000000000001</v>
      </c>
      <c r="N153" s="32"/>
      <c r="O153" s="33"/>
      <c r="P153" s="33"/>
      <c r="Q153" s="34"/>
      <c r="R153" s="32"/>
      <c r="S153" s="33"/>
      <c r="T153" s="33"/>
      <c r="U153" s="34"/>
      <c r="V153" s="32"/>
      <c r="W153" s="33"/>
      <c r="X153" s="33"/>
      <c r="Y153" s="34"/>
      <c r="Z153" s="35"/>
      <c r="AA153" s="36"/>
      <c r="AB153" s="36"/>
      <c r="AC153" s="37"/>
    </row>
    <row r="154" spans="1:29" x14ac:dyDescent="0.25">
      <c r="A154" s="114" t="s">
        <v>474</v>
      </c>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30"/>
    </row>
    <row r="155" spans="1:29" x14ac:dyDescent="0.25">
      <c r="A155" s="26">
        <v>2013</v>
      </c>
      <c r="B155" s="32">
        <v>0.121</v>
      </c>
      <c r="C155" s="33">
        <v>9.5709999999999997</v>
      </c>
      <c r="D155" s="33">
        <v>3.206222222222225</v>
      </c>
      <c r="E155" s="34">
        <v>2.8370000000000002</v>
      </c>
      <c r="F155" s="32">
        <v>0.23200000000000001</v>
      </c>
      <c r="G155" s="33">
        <v>11.236000000000001</v>
      </c>
      <c r="H155" s="33">
        <v>5.4115322580645069</v>
      </c>
      <c r="I155" s="34">
        <v>5.2439999999999998</v>
      </c>
      <c r="J155" s="32">
        <v>3.5779999999999998</v>
      </c>
      <c r="K155" s="33">
        <v>18.331</v>
      </c>
      <c r="L155" s="33">
        <v>9.3725489923557852</v>
      </c>
      <c r="M155" s="34">
        <v>9.077</v>
      </c>
      <c r="N155" s="32">
        <v>8.3819999999999997</v>
      </c>
      <c r="O155" s="33">
        <v>19.567</v>
      </c>
      <c r="P155" s="33">
        <v>13.585129032258044</v>
      </c>
      <c r="Q155" s="34">
        <v>13.461</v>
      </c>
      <c r="R155" s="32">
        <v>8.0820000000000007</v>
      </c>
      <c r="S155" s="33">
        <v>18.806000000000001</v>
      </c>
      <c r="T155" s="33">
        <v>12.918557123655903</v>
      </c>
      <c r="U155" s="34">
        <v>12.787000000000001</v>
      </c>
      <c r="V155" s="32">
        <v>4.3109999999999999</v>
      </c>
      <c r="W155" s="33">
        <v>18.236000000000001</v>
      </c>
      <c r="X155" s="33">
        <v>10.110536111111111</v>
      </c>
      <c r="Y155" s="34">
        <v>10.259</v>
      </c>
      <c r="Z155" s="32">
        <v>0.121</v>
      </c>
      <c r="AA155" s="33">
        <v>7.8819999999999997</v>
      </c>
      <c r="AB155" s="33">
        <v>3.4551196236559054</v>
      </c>
      <c r="AC155" s="34">
        <v>3.367</v>
      </c>
    </row>
    <row r="156" spans="1:29" x14ac:dyDescent="0.25">
      <c r="A156" s="26">
        <v>2014</v>
      </c>
      <c r="B156" s="32">
        <v>0.121</v>
      </c>
      <c r="C156" s="33">
        <v>9.1760000000000002</v>
      </c>
      <c r="D156" s="33">
        <v>2.8156472222222217</v>
      </c>
      <c r="E156" s="34">
        <v>2.41</v>
      </c>
      <c r="F156" s="32">
        <v>1.548</v>
      </c>
      <c r="G156" s="33">
        <v>10.063000000000001</v>
      </c>
      <c r="H156" s="33">
        <v>4.9199583333333319</v>
      </c>
      <c r="I156" s="34">
        <v>4.5190000000000001</v>
      </c>
      <c r="J156" s="32">
        <v>3.472</v>
      </c>
      <c r="K156" s="33">
        <v>13.75</v>
      </c>
      <c r="L156" s="33">
        <v>7.3395069444444374</v>
      </c>
      <c r="M156" s="34">
        <v>6.9779999999999998</v>
      </c>
      <c r="N156" s="32">
        <v>5.9619999999999997</v>
      </c>
      <c r="O156" s="33">
        <v>18.236000000000001</v>
      </c>
      <c r="P156" s="33">
        <v>12.486318548387072</v>
      </c>
      <c r="Q156" s="34">
        <v>12.497</v>
      </c>
      <c r="R156" s="32">
        <v>7.1790000000000003</v>
      </c>
      <c r="S156" s="33">
        <v>18.14</v>
      </c>
      <c r="T156" s="33">
        <v>12.0503091397849</v>
      </c>
      <c r="U156" s="34">
        <v>11.819000000000001</v>
      </c>
      <c r="V156" s="32">
        <v>3.5779999999999998</v>
      </c>
      <c r="W156" s="33">
        <v>14.709</v>
      </c>
      <c r="X156" s="33">
        <v>9.6830458333332956</v>
      </c>
      <c r="Y156" s="34">
        <v>9.6690000000000005</v>
      </c>
      <c r="Z156" s="32">
        <v>1.2210000000000001</v>
      </c>
      <c r="AA156" s="33">
        <v>11.722</v>
      </c>
      <c r="AB156" s="33">
        <v>5.7339428763440665</v>
      </c>
      <c r="AC156" s="34">
        <v>5.5519999999999996</v>
      </c>
    </row>
    <row r="157" spans="1:29" x14ac:dyDescent="0.25">
      <c r="A157" s="26">
        <v>2015</v>
      </c>
      <c r="B157" s="32">
        <v>0.121</v>
      </c>
      <c r="C157" s="33">
        <v>10.651</v>
      </c>
      <c r="D157" s="33">
        <v>3.981257183908042</v>
      </c>
      <c r="E157" s="34">
        <v>3.5779999999999998</v>
      </c>
      <c r="F157" s="32">
        <v>2.3029999999999999</v>
      </c>
      <c r="G157" s="33">
        <v>11.916</v>
      </c>
      <c r="H157" s="33">
        <v>6.1070947580645027</v>
      </c>
      <c r="I157" s="34">
        <v>5.86</v>
      </c>
      <c r="J157" s="32">
        <v>4.415</v>
      </c>
      <c r="K157" s="33">
        <v>19.091999999999999</v>
      </c>
      <c r="L157" s="33">
        <v>10.478049999999968</v>
      </c>
      <c r="M157" s="34">
        <v>10.063000000000001</v>
      </c>
      <c r="N157" s="32">
        <v>7.5819999999999999</v>
      </c>
      <c r="O157" s="33">
        <v>19.472000000000001</v>
      </c>
      <c r="P157" s="33">
        <v>12.928288978494598</v>
      </c>
      <c r="Q157" s="34">
        <v>12.69</v>
      </c>
      <c r="R157" s="32">
        <v>7.5819999999999999</v>
      </c>
      <c r="S157" s="33">
        <v>18.236000000000001</v>
      </c>
      <c r="T157" s="33">
        <v>11.540320138888857</v>
      </c>
      <c r="U157" s="34">
        <v>11.236000000000001</v>
      </c>
      <c r="V157" s="32">
        <v>4.7270000000000003</v>
      </c>
      <c r="W157" s="33">
        <v>16.332000000000001</v>
      </c>
      <c r="X157" s="33">
        <v>9.4701749999999851</v>
      </c>
      <c r="Y157" s="34">
        <v>9.1760000000000002</v>
      </c>
      <c r="Z157" s="32">
        <v>1.764</v>
      </c>
      <c r="AA157" s="33">
        <v>12.207000000000001</v>
      </c>
      <c r="AB157" s="33">
        <v>6.6035537634408792</v>
      </c>
      <c r="AC157" s="34">
        <v>6.5220000000000002</v>
      </c>
    </row>
    <row r="158" spans="1:29" x14ac:dyDescent="0.25">
      <c r="A158" s="26">
        <v>2016</v>
      </c>
      <c r="B158" s="32">
        <v>0.34300000000000003</v>
      </c>
      <c r="C158" s="33">
        <v>8.3819999999999997</v>
      </c>
      <c r="D158" s="33">
        <v>3.8564854166666622</v>
      </c>
      <c r="E158" s="34">
        <v>3.6829999999999998</v>
      </c>
      <c r="F158" s="32">
        <v>2.5169999999999999</v>
      </c>
      <c r="G158" s="33">
        <v>10.944000000000001</v>
      </c>
      <c r="H158" s="33">
        <v>5.8120255376343923</v>
      </c>
      <c r="I158" s="34">
        <v>5.45</v>
      </c>
      <c r="J158" s="32">
        <v>4.6230000000000002</v>
      </c>
      <c r="K158" s="33">
        <v>16.140999999999998</v>
      </c>
      <c r="L158" s="33">
        <v>9.2866909722222069</v>
      </c>
      <c r="M158" s="34">
        <v>8.8789999999999996</v>
      </c>
      <c r="N158" s="32">
        <v>7.0789999999999997</v>
      </c>
      <c r="O158" s="33">
        <v>18.045000000000002</v>
      </c>
      <c r="P158" s="33">
        <v>12.468595430107493</v>
      </c>
      <c r="Q158" s="34">
        <v>12.401</v>
      </c>
      <c r="R158" s="32">
        <v>7.9829999999999997</v>
      </c>
      <c r="S158" s="33">
        <v>16.998999999999999</v>
      </c>
      <c r="T158" s="33">
        <v>12.264272849462342</v>
      </c>
      <c r="U158" s="34">
        <v>12.207000000000001</v>
      </c>
      <c r="V158" s="32">
        <v>5.0369999999999999</v>
      </c>
      <c r="W158" s="33">
        <v>15.282</v>
      </c>
      <c r="X158" s="33">
        <v>9.1643458333333019</v>
      </c>
      <c r="Y158" s="34">
        <v>8.9779999999999998</v>
      </c>
      <c r="Z158" s="32">
        <v>2.0880000000000001</v>
      </c>
      <c r="AA158" s="33">
        <v>11.138999999999999</v>
      </c>
      <c r="AB158" s="33">
        <v>5.3532956989246987</v>
      </c>
      <c r="AC158" s="34">
        <v>5.3470000000000004</v>
      </c>
    </row>
    <row r="159" spans="1:29" x14ac:dyDescent="0.25">
      <c r="A159" s="26">
        <v>2017</v>
      </c>
      <c r="B159" s="32">
        <v>0.23200000000000001</v>
      </c>
      <c r="C159" s="33">
        <v>8.0820000000000007</v>
      </c>
      <c r="D159" s="33">
        <v>3.660849305555554</v>
      </c>
      <c r="E159" s="34">
        <v>3.367</v>
      </c>
      <c r="F159" s="32">
        <v>2.1949999999999998</v>
      </c>
      <c r="G159" s="33">
        <v>9.7680000000000007</v>
      </c>
      <c r="H159" s="33">
        <v>4.985035618279567</v>
      </c>
      <c r="I159" s="34">
        <v>4.5190000000000001</v>
      </c>
      <c r="J159" s="32">
        <v>3.0489999999999999</v>
      </c>
      <c r="K159" s="33">
        <v>12.593999999999999</v>
      </c>
      <c r="L159" s="33">
        <v>6.8695409722222154</v>
      </c>
      <c r="M159" s="34">
        <v>6.37</v>
      </c>
      <c r="N159" s="32">
        <v>6.1660000000000004</v>
      </c>
      <c r="O159" s="33">
        <v>16.617999999999999</v>
      </c>
      <c r="P159" s="33">
        <v>11.415444892473086</v>
      </c>
      <c r="Q159" s="34">
        <v>11.334</v>
      </c>
      <c r="R159" s="32">
        <v>7.9829999999999997</v>
      </c>
      <c r="S159" s="33">
        <v>16.617999999999999</v>
      </c>
      <c r="T159" s="33">
        <v>11.864128360215025</v>
      </c>
      <c r="U159" s="34">
        <v>11.819000000000001</v>
      </c>
      <c r="V159" s="32">
        <v>2.9430000000000001</v>
      </c>
      <c r="W159" s="33">
        <v>15.569000000000001</v>
      </c>
      <c r="X159" s="33">
        <v>8.9274902777777783</v>
      </c>
      <c r="Y159" s="34">
        <v>8.8789999999999996</v>
      </c>
      <c r="Z159" s="32">
        <v>0.45300000000000001</v>
      </c>
      <c r="AA159" s="33">
        <v>8.282</v>
      </c>
      <c r="AB159" s="33">
        <v>3.6366364247311704</v>
      </c>
      <c r="AC159" s="34">
        <v>3.5779999999999998</v>
      </c>
    </row>
    <row r="160" spans="1:29" x14ac:dyDescent="0.25">
      <c r="A160" s="114" t="s">
        <v>146</v>
      </c>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30"/>
    </row>
    <row r="161" spans="1:29" x14ac:dyDescent="0.25">
      <c r="A161" s="26">
        <v>2013</v>
      </c>
      <c r="B161" s="32">
        <v>0.01</v>
      </c>
      <c r="C161" s="33">
        <v>9.7680000000000007</v>
      </c>
      <c r="D161" s="33">
        <v>3.2392722222222239</v>
      </c>
      <c r="E161" s="34">
        <v>2.8370000000000002</v>
      </c>
      <c r="F161" s="32">
        <v>0.121</v>
      </c>
      <c r="G161" s="33">
        <v>11.334</v>
      </c>
      <c r="H161" s="33">
        <v>5.4007822580645017</v>
      </c>
      <c r="I161" s="34">
        <v>5.141</v>
      </c>
      <c r="J161" s="32">
        <v>3.472</v>
      </c>
      <c r="K161" s="33">
        <v>18.616</v>
      </c>
      <c r="L161" s="33">
        <v>9.4001534722222164</v>
      </c>
      <c r="M161" s="34">
        <v>9.077</v>
      </c>
      <c r="N161" s="32">
        <v>8.282</v>
      </c>
      <c r="O161" s="33">
        <v>20.138000000000002</v>
      </c>
      <c r="P161" s="33">
        <v>13.641299059139776</v>
      </c>
      <c r="Q161" s="34">
        <v>13.461</v>
      </c>
      <c r="R161" s="32">
        <v>8.0820000000000007</v>
      </c>
      <c r="S161" s="33">
        <v>19.282</v>
      </c>
      <c r="T161" s="33">
        <v>12.963000672042991</v>
      </c>
      <c r="U161" s="34">
        <v>12.69</v>
      </c>
      <c r="V161" s="32">
        <v>4.415</v>
      </c>
      <c r="W161" s="33">
        <v>18.331</v>
      </c>
      <c r="X161" s="33">
        <v>10.196422222222207</v>
      </c>
      <c r="Y161" s="34">
        <v>10.259</v>
      </c>
      <c r="Z161" s="32">
        <v>0.121</v>
      </c>
      <c r="AA161" s="33">
        <v>8.282</v>
      </c>
      <c r="AB161" s="33">
        <v>3.5601081989247225</v>
      </c>
      <c r="AC161" s="34">
        <v>3.472</v>
      </c>
    </row>
    <row r="162" spans="1:29" x14ac:dyDescent="0.25">
      <c r="A162" s="26">
        <v>2014</v>
      </c>
      <c r="B162" s="32">
        <v>0.01</v>
      </c>
      <c r="C162" s="33">
        <v>9.1760000000000002</v>
      </c>
      <c r="D162" s="33">
        <v>2.8183895833333312</v>
      </c>
      <c r="E162" s="34">
        <v>2.41</v>
      </c>
      <c r="F162" s="32">
        <v>1.548</v>
      </c>
      <c r="G162" s="33">
        <v>10.063000000000001</v>
      </c>
      <c r="H162" s="33">
        <v>4.9329731182795697</v>
      </c>
      <c r="I162" s="34">
        <v>4.5190000000000001</v>
      </c>
      <c r="J162" s="32">
        <v>3.472</v>
      </c>
      <c r="K162" s="33">
        <v>13.75</v>
      </c>
      <c r="L162" s="33">
        <v>7.3535395833333217</v>
      </c>
      <c r="M162" s="34">
        <v>6.9779999999999998</v>
      </c>
      <c r="N162" s="32">
        <v>5.9619999999999997</v>
      </c>
      <c r="O162" s="33">
        <v>18.14</v>
      </c>
      <c r="P162" s="33">
        <v>12.509627016129031</v>
      </c>
      <c r="Q162" s="34">
        <v>12.497</v>
      </c>
      <c r="R162" s="32">
        <v>7.28</v>
      </c>
      <c r="S162" s="33">
        <v>18.236000000000001</v>
      </c>
      <c r="T162" s="33">
        <v>12.085900537634359</v>
      </c>
      <c r="U162" s="34">
        <v>11.819000000000001</v>
      </c>
      <c r="V162" s="32">
        <v>3.6829999999999998</v>
      </c>
      <c r="W162" s="33">
        <v>14.996</v>
      </c>
      <c r="X162" s="33">
        <v>9.7230916666666385</v>
      </c>
      <c r="Y162" s="34">
        <v>9.6690000000000005</v>
      </c>
      <c r="Z162" s="32">
        <v>1.33</v>
      </c>
      <c r="AA162" s="33">
        <v>12.013</v>
      </c>
      <c r="AB162" s="33">
        <v>5.7900732526881553</v>
      </c>
      <c r="AC162" s="34">
        <v>5.5519999999999996</v>
      </c>
    </row>
    <row r="163" spans="1:29" x14ac:dyDescent="0.25">
      <c r="A163" s="26">
        <v>2015</v>
      </c>
      <c r="B163" s="32">
        <v>0.121</v>
      </c>
      <c r="C163" s="33">
        <v>10.651</v>
      </c>
      <c r="D163" s="33">
        <v>4.0224245689655058</v>
      </c>
      <c r="E163" s="34">
        <v>3.5779999999999998</v>
      </c>
      <c r="F163" s="32">
        <v>2.1949999999999998</v>
      </c>
      <c r="G163" s="33">
        <v>11.916</v>
      </c>
      <c r="H163" s="33">
        <v>6.1259133064516025</v>
      </c>
      <c r="I163" s="34">
        <v>5.86</v>
      </c>
      <c r="J163" s="32">
        <v>4.415</v>
      </c>
      <c r="K163" s="33">
        <v>19.376999999999999</v>
      </c>
      <c r="L163" s="33">
        <v>10.516034027777749</v>
      </c>
      <c r="M163" s="34">
        <v>10.063000000000001</v>
      </c>
      <c r="N163" s="32">
        <v>7.5819999999999999</v>
      </c>
      <c r="O163" s="33">
        <v>19.757999999999999</v>
      </c>
      <c r="P163" s="33">
        <v>12.997239247311803</v>
      </c>
      <c r="Q163" s="34">
        <v>12.69</v>
      </c>
      <c r="R163" s="32">
        <v>7.4809999999999999</v>
      </c>
      <c r="S163" s="33">
        <v>18.521000000000001</v>
      </c>
      <c r="T163" s="33">
        <v>11.548593055555507</v>
      </c>
      <c r="U163" s="34">
        <v>11.236000000000001</v>
      </c>
      <c r="V163" s="32">
        <v>4.6230000000000002</v>
      </c>
      <c r="W163" s="33">
        <v>16.713000000000001</v>
      </c>
      <c r="X163" s="33">
        <v>9.4362541666666537</v>
      </c>
      <c r="Y163" s="34">
        <v>9.1760000000000002</v>
      </c>
      <c r="Z163" s="32">
        <v>1.33</v>
      </c>
      <c r="AA163" s="33">
        <v>12.787000000000001</v>
      </c>
      <c r="AB163" s="33">
        <v>6.5013299731182972</v>
      </c>
      <c r="AC163" s="34">
        <v>6.37</v>
      </c>
    </row>
    <row r="164" spans="1:29" x14ac:dyDescent="0.25">
      <c r="A164" s="114" t="s">
        <v>63</v>
      </c>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30"/>
    </row>
    <row r="165" spans="1:29" x14ac:dyDescent="0.25">
      <c r="A165" s="26">
        <v>2007</v>
      </c>
      <c r="B165" s="35">
        <v>2.3029999999999999</v>
      </c>
      <c r="C165" s="36">
        <v>10.651</v>
      </c>
      <c r="D165" s="36">
        <v>5.5832041666666665</v>
      </c>
      <c r="E165" s="37">
        <v>5.0369999999999999</v>
      </c>
      <c r="F165" s="32">
        <v>0.78400000000000003</v>
      </c>
      <c r="G165" s="33">
        <v>12.207000000000001</v>
      </c>
      <c r="H165" s="33">
        <v>5.7259858870967646</v>
      </c>
      <c r="I165" s="34">
        <v>5.3470000000000004</v>
      </c>
      <c r="J165" s="32">
        <v>3.8929999999999998</v>
      </c>
      <c r="K165" s="33">
        <v>18.331</v>
      </c>
      <c r="L165" s="33">
        <v>9.5811624999999729</v>
      </c>
      <c r="M165" s="34">
        <v>9.077</v>
      </c>
      <c r="N165" s="32">
        <v>8.0820000000000007</v>
      </c>
      <c r="O165" s="33">
        <v>21.378</v>
      </c>
      <c r="P165" s="33">
        <v>14.493890456989208</v>
      </c>
      <c r="Q165" s="34">
        <v>14.23</v>
      </c>
      <c r="R165" s="32">
        <v>7.6820000000000004</v>
      </c>
      <c r="S165" s="33">
        <v>20.329000000000001</v>
      </c>
      <c r="T165" s="33">
        <v>12.906923387096729</v>
      </c>
      <c r="U165" s="34">
        <v>12.497</v>
      </c>
      <c r="V165" s="32">
        <v>2.1949999999999998</v>
      </c>
      <c r="W165" s="33">
        <v>19.472000000000001</v>
      </c>
      <c r="X165" s="33">
        <v>9.2623854166666639</v>
      </c>
      <c r="Y165" s="34">
        <v>8.68</v>
      </c>
      <c r="Z165" s="32">
        <v>0.01</v>
      </c>
      <c r="AA165" s="33">
        <v>11.236000000000001</v>
      </c>
      <c r="AB165" s="33">
        <v>4.3646512096773842</v>
      </c>
      <c r="AC165" s="34">
        <v>4.2069999999999999</v>
      </c>
    </row>
    <row r="166" spans="1:29" x14ac:dyDescent="0.25">
      <c r="A166" s="26">
        <v>2008</v>
      </c>
      <c r="B166" s="35">
        <v>0.2322222222222218</v>
      </c>
      <c r="C166" s="36">
        <v>9.5711111111111133</v>
      </c>
      <c r="D166" s="36">
        <v>2.9268215811965819</v>
      </c>
      <c r="E166" s="37">
        <v>2.1950000000000003</v>
      </c>
      <c r="F166" s="32">
        <v>0.34277777777777629</v>
      </c>
      <c r="G166" s="33">
        <v>9.0772222222222219</v>
      </c>
      <c r="H166" s="33">
        <v>4.6479278673835074</v>
      </c>
      <c r="I166" s="34">
        <v>4.3630555555555564</v>
      </c>
      <c r="J166" s="32">
        <v>2.6238888888888883</v>
      </c>
      <c r="K166" s="33">
        <v>14.229999999999999</v>
      </c>
      <c r="L166" s="33">
        <v>6.9258773148148158</v>
      </c>
      <c r="M166" s="34">
        <v>6.370000000000001</v>
      </c>
      <c r="N166" s="32">
        <v>6.4711111111111128</v>
      </c>
      <c r="O166" s="33">
        <v>18.236111111111111</v>
      </c>
      <c r="P166" s="33">
        <v>11.746705495818386</v>
      </c>
      <c r="Q166" s="34">
        <v>11.527777777777779</v>
      </c>
      <c r="R166" s="32">
        <v>6.5727777777777794</v>
      </c>
      <c r="S166" s="33">
        <v>19.092222222222219</v>
      </c>
      <c r="T166" s="33">
        <v>12.536792861409792</v>
      </c>
      <c r="U166" s="34">
        <v>12.401111111111113</v>
      </c>
      <c r="V166" s="32">
        <v>3.5777777777777766</v>
      </c>
      <c r="W166" s="33">
        <v>14.996111111111112</v>
      </c>
      <c r="X166" s="33">
        <v>8.8402793209876531</v>
      </c>
      <c r="Y166" s="34">
        <v>8.68</v>
      </c>
      <c r="Z166" s="32">
        <v>0.2322222222222218</v>
      </c>
      <c r="AA166" s="33">
        <v>14.229999999999999</v>
      </c>
      <c r="AB166" s="33">
        <v>4.3102658303464727</v>
      </c>
      <c r="AC166" s="34">
        <v>3.9977777777777765</v>
      </c>
    </row>
    <row r="167" spans="1:29" x14ac:dyDescent="0.25">
      <c r="A167" s="26">
        <v>2009</v>
      </c>
      <c r="B167" s="32"/>
      <c r="C167" s="33"/>
      <c r="D167" s="33"/>
      <c r="E167" s="34"/>
      <c r="F167" s="35">
        <v>1.98</v>
      </c>
      <c r="G167" s="36">
        <v>10.651</v>
      </c>
      <c r="H167" s="36">
        <v>5.3093970588235262</v>
      </c>
      <c r="I167" s="37">
        <v>4.8310000000000004</v>
      </c>
      <c r="J167" s="32">
        <v>3.2610000000000001</v>
      </c>
      <c r="K167" s="33">
        <v>14.709</v>
      </c>
      <c r="L167" s="33">
        <v>6.7987833333333478</v>
      </c>
      <c r="M167" s="34">
        <v>6.2679999999999998</v>
      </c>
      <c r="N167" s="32">
        <v>5.5519999999999996</v>
      </c>
      <c r="O167" s="33">
        <v>18.710999999999999</v>
      </c>
      <c r="P167" s="33">
        <v>11.535530913978487</v>
      </c>
      <c r="Q167" s="34">
        <v>11.236000000000001</v>
      </c>
      <c r="R167" s="32">
        <v>6.2679999999999998</v>
      </c>
      <c r="S167" s="33">
        <v>18.616</v>
      </c>
      <c r="T167" s="33">
        <v>11.91650537634407</v>
      </c>
      <c r="U167" s="34">
        <v>11.528</v>
      </c>
      <c r="V167" s="32">
        <v>4.415</v>
      </c>
      <c r="W167" s="33">
        <v>16.902999999999999</v>
      </c>
      <c r="X167" s="33">
        <v>10.246463888888881</v>
      </c>
      <c r="Y167" s="34">
        <v>9.8659999999999997</v>
      </c>
      <c r="Z167" s="32">
        <v>0.23200000000000001</v>
      </c>
      <c r="AA167" s="33">
        <v>8.8789999999999996</v>
      </c>
      <c r="AB167" s="33">
        <v>3.9557231182795758</v>
      </c>
      <c r="AC167" s="34">
        <v>3.9980000000000002</v>
      </c>
    </row>
    <row r="168" spans="1:29" x14ac:dyDescent="0.25">
      <c r="A168" s="26">
        <v>2010</v>
      </c>
      <c r="B168" s="32"/>
      <c r="C168" s="33"/>
      <c r="D168" s="33"/>
      <c r="E168" s="34"/>
      <c r="F168" s="35">
        <v>-0.10100000000000001</v>
      </c>
      <c r="G168" s="36">
        <v>11.334</v>
      </c>
      <c r="H168" s="36">
        <v>4.2086361111111055</v>
      </c>
      <c r="I168" s="37">
        <v>3.9980000000000002</v>
      </c>
      <c r="J168" s="32">
        <v>2.6240000000000001</v>
      </c>
      <c r="K168" s="33">
        <v>12.11</v>
      </c>
      <c r="L168" s="33">
        <v>6.1526173611110995</v>
      </c>
      <c r="M168" s="34">
        <v>5.6550000000000002</v>
      </c>
      <c r="N168" s="32">
        <v>5.6550000000000002</v>
      </c>
      <c r="O168" s="33">
        <v>16.617999999999999</v>
      </c>
      <c r="P168" s="33">
        <v>11.005445564516101</v>
      </c>
      <c r="Q168" s="34">
        <v>10.944000000000001</v>
      </c>
      <c r="R168" s="32">
        <v>6.9779999999999998</v>
      </c>
      <c r="S168" s="33">
        <v>18.710999999999999</v>
      </c>
      <c r="T168" s="33">
        <v>11.6191209677419</v>
      </c>
      <c r="U168" s="34">
        <v>11.430999999999999</v>
      </c>
      <c r="V168" s="32">
        <v>4.1020000000000003</v>
      </c>
      <c r="W168" s="33">
        <v>16.332000000000001</v>
      </c>
      <c r="X168" s="33">
        <v>8.6630118055555538</v>
      </c>
      <c r="Y168" s="34">
        <v>8.3819999999999997</v>
      </c>
      <c r="Z168" s="32">
        <v>0.56299999999999994</v>
      </c>
      <c r="AA168" s="33">
        <v>13.846</v>
      </c>
      <c r="AB168" s="33">
        <v>5.4861720430107193</v>
      </c>
      <c r="AC168" s="34">
        <v>5.2439999999999998</v>
      </c>
    </row>
    <row r="169" spans="1:29" x14ac:dyDescent="0.25">
      <c r="A169" s="26">
        <v>2011</v>
      </c>
      <c r="B169" s="32">
        <v>-0.10100000000000001</v>
      </c>
      <c r="C169" s="33">
        <v>9.077</v>
      </c>
      <c r="D169" s="33">
        <v>2.1715520833333413</v>
      </c>
      <c r="E169" s="34">
        <v>1.548</v>
      </c>
      <c r="F169" s="32">
        <v>0.34300000000000003</v>
      </c>
      <c r="G169" s="33">
        <v>9.9649999999999999</v>
      </c>
      <c r="H169" s="33">
        <v>4.1081794354838745</v>
      </c>
      <c r="I169" s="34">
        <v>3.6829999999999998</v>
      </c>
      <c r="J169" s="32">
        <v>2.3029999999999999</v>
      </c>
      <c r="K169" s="33">
        <v>10.747999999999999</v>
      </c>
      <c r="L169" s="33">
        <v>5.6701666666666588</v>
      </c>
      <c r="M169" s="34">
        <v>5.2439999999999998</v>
      </c>
      <c r="N169" s="32">
        <v>3.7879999999999998</v>
      </c>
      <c r="O169" s="33">
        <v>16.332000000000001</v>
      </c>
      <c r="P169" s="33">
        <v>9.7015262096773949</v>
      </c>
      <c r="Q169" s="34">
        <v>9.4719999999999995</v>
      </c>
      <c r="R169" s="32">
        <v>6.6740000000000004</v>
      </c>
      <c r="S169" s="33">
        <v>17.664999999999999</v>
      </c>
      <c r="T169" s="33">
        <v>11.368073252688127</v>
      </c>
      <c r="U169" s="34">
        <v>11.236000000000001</v>
      </c>
      <c r="V169" s="35">
        <v>4.7270000000000003</v>
      </c>
      <c r="W169" s="36">
        <v>14.9</v>
      </c>
      <c r="X169" s="36">
        <v>9.3373513323983079</v>
      </c>
      <c r="Y169" s="37">
        <v>9.1760000000000002</v>
      </c>
      <c r="Z169" s="32">
        <v>-0.10199999999999999</v>
      </c>
      <c r="AA169" s="33">
        <v>12.69</v>
      </c>
      <c r="AB169" s="33">
        <v>4.9439697580644992</v>
      </c>
      <c r="AC169" s="34">
        <v>5.0369999999999999</v>
      </c>
    </row>
    <row r="170" spans="1:29" x14ac:dyDescent="0.25">
      <c r="A170" s="26">
        <v>2012</v>
      </c>
      <c r="B170" s="35">
        <v>-0.10199999999999999</v>
      </c>
      <c r="C170" s="36">
        <v>6.8769999999999998</v>
      </c>
      <c r="D170" s="36">
        <v>1.5311857638888886</v>
      </c>
      <c r="E170" s="37">
        <v>0.89300000000000002</v>
      </c>
      <c r="F170" s="32"/>
      <c r="G170" s="33"/>
      <c r="H170" s="33"/>
      <c r="I170" s="34"/>
      <c r="J170" s="32"/>
      <c r="K170" s="33"/>
      <c r="L170" s="33"/>
      <c r="M170" s="34"/>
      <c r="N170" s="32"/>
      <c r="O170" s="33"/>
      <c r="P170" s="33"/>
      <c r="Q170" s="34"/>
      <c r="R170" s="32"/>
      <c r="S170" s="33"/>
      <c r="T170" s="33"/>
      <c r="U170" s="34"/>
      <c r="V170" s="32"/>
      <c r="W170" s="33"/>
      <c r="X170" s="33"/>
      <c r="Y170" s="34"/>
      <c r="Z170" s="32"/>
      <c r="AA170" s="33"/>
      <c r="AB170" s="33"/>
      <c r="AC170" s="34"/>
    </row>
    <row r="171" spans="1:29" x14ac:dyDescent="0.25">
      <c r="A171" s="26">
        <v>2013</v>
      </c>
      <c r="B171" s="32">
        <v>0.121</v>
      </c>
      <c r="C171" s="33">
        <v>9.8659999999999997</v>
      </c>
      <c r="D171" s="33">
        <v>3.3571145833333293</v>
      </c>
      <c r="E171" s="34">
        <v>2.9430000000000001</v>
      </c>
      <c r="F171" s="32">
        <v>0.23200000000000001</v>
      </c>
      <c r="G171" s="33">
        <v>11.430999999999999</v>
      </c>
      <c r="H171" s="33">
        <v>5.52662768817203</v>
      </c>
      <c r="I171" s="34">
        <v>5.3470000000000004</v>
      </c>
      <c r="J171" s="32">
        <v>3.6829999999999998</v>
      </c>
      <c r="K171" s="33">
        <v>18.710999999999999</v>
      </c>
      <c r="L171" s="33">
        <v>9.5572437499999641</v>
      </c>
      <c r="M171" s="34">
        <v>9.2750000000000004</v>
      </c>
      <c r="N171" s="32">
        <v>8.5809999999999995</v>
      </c>
      <c r="O171" s="33">
        <v>20.042999999999999</v>
      </c>
      <c r="P171" s="33">
        <v>13.864814516129004</v>
      </c>
      <c r="Q171" s="34">
        <v>13.75</v>
      </c>
      <c r="R171" s="32">
        <v>8.3819999999999997</v>
      </c>
      <c r="S171" s="33">
        <v>19.472000000000001</v>
      </c>
      <c r="T171" s="33">
        <v>13.189338709677402</v>
      </c>
      <c r="U171" s="34">
        <v>13.076000000000001</v>
      </c>
      <c r="V171" s="32">
        <v>4.5190000000000001</v>
      </c>
      <c r="W171" s="33">
        <v>18.425999999999998</v>
      </c>
      <c r="X171" s="33">
        <v>10.400407638888858</v>
      </c>
      <c r="Y171" s="34">
        <v>10.553000000000001</v>
      </c>
      <c r="Z171" s="32">
        <v>0.23200000000000001</v>
      </c>
      <c r="AA171" s="33">
        <v>8.1820000000000004</v>
      </c>
      <c r="AB171" s="33">
        <v>3.6341095430107444</v>
      </c>
      <c r="AC171" s="34">
        <v>3.5249999999999999</v>
      </c>
    </row>
    <row r="172" spans="1:29" x14ac:dyDescent="0.25">
      <c r="A172" s="26">
        <v>2014</v>
      </c>
      <c r="B172" s="35">
        <v>0.45300000000000001</v>
      </c>
      <c r="C172" s="36">
        <v>6.37</v>
      </c>
      <c r="D172" s="36">
        <v>3.2081240079365223</v>
      </c>
      <c r="E172" s="37">
        <v>3.1549999999999998</v>
      </c>
      <c r="F172" s="32">
        <v>2.1949999999999998</v>
      </c>
      <c r="G172" s="33">
        <v>9.5709999999999997</v>
      </c>
      <c r="H172" s="33">
        <v>5.0289919354838597</v>
      </c>
      <c r="I172" s="34">
        <v>4.6230000000000002</v>
      </c>
      <c r="J172" s="32">
        <v>3.5779999999999998</v>
      </c>
      <c r="K172" s="33">
        <v>13.846</v>
      </c>
      <c r="L172" s="33">
        <v>7.486179166666644</v>
      </c>
      <c r="M172" s="34">
        <v>7.1790000000000003</v>
      </c>
      <c r="N172" s="32">
        <v>6.1660000000000004</v>
      </c>
      <c r="O172" s="33">
        <v>18.331</v>
      </c>
      <c r="P172" s="33">
        <v>12.728319220430057</v>
      </c>
      <c r="Q172" s="34">
        <v>12.69</v>
      </c>
      <c r="R172" s="32">
        <v>7.6820000000000004</v>
      </c>
      <c r="S172" s="33">
        <v>18.616</v>
      </c>
      <c r="T172" s="33">
        <v>12.356001344085984</v>
      </c>
      <c r="U172" s="34">
        <v>12.11</v>
      </c>
      <c r="V172" s="32">
        <v>4.2069999999999999</v>
      </c>
      <c r="W172" s="33">
        <v>15.473000000000001</v>
      </c>
      <c r="X172" s="33">
        <v>10.063729861111067</v>
      </c>
      <c r="Y172" s="34">
        <v>9.9649999999999999</v>
      </c>
      <c r="Z172" s="32">
        <v>1.764</v>
      </c>
      <c r="AA172" s="33">
        <v>12.304</v>
      </c>
      <c r="AB172" s="33">
        <v>6.1336619623655908</v>
      </c>
      <c r="AC172" s="34">
        <v>5.86</v>
      </c>
    </row>
    <row r="173" spans="1:29" x14ac:dyDescent="0.25">
      <c r="A173" s="26">
        <v>2015</v>
      </c>
      <c r="B173" s="32">
        <v>0.34300000000000003</v>
      </c>
      <c r="C173" s="33">
        <v>9.1760000000000002</v>
      </c>
      <c r="D173" s="33">
        <v>4.1459913793103391</v>
      </c>
      <c r="E173" s="34">
        <v>3.8929999999999998</v>
      </c>
      <c r="F173" s="32">
        <v>3.2610000000000001</v>
      </c>
      <c r="G173" s="33">
        <v>10.944000000000001</v>
      </c>
      <c r="H173" s="33">
        <v>6.2184926075268736</v>
      </c>
      <c r="I173" s="34">
        <v>6.0640000000000001</v>
      </c>
      <c r="J173" s="32">
        <v>5.2439999999999998</v>
      </c>
      <c r="K173" s="33">
        <v>18.331</v>
      </c>
      <c r="L173" s="33">
        <v>10.601420833333309</v>
      </c>
      <c r="M173" s="34">
        <v>10.161</v>
      </c>
      <c r="N173" s="32">
        <v>8.1820000000000004</v>
      </c>
      <c r="O173" s="33">
        <v>19.567</v>
      </c>
      <c r="P173" s="33">
        <v>13.268506720430068</v>
      </c>
      <c r="Q173" s="34">
        <v>13.076000000000001</v>
      </c>
      <c r="R173" s="32">
        <v>7.8819999999999997</v>
      </c>
      <c r="S173" s="33">
        <v>18.995999999999999</v>
      </c>
      <c r="T173" s="33">
        <v>11.887354166666645</v>
      </c>
      <c r="U173" s="34">
        <v>11.625</v>
      </c>
      <c r="V173" s="32">
        <v>4.8310000000000004</v>
      </c>
      <c r="W173" s="33">
        <v>17.094000000000001</v>
      </c>
      <c r="X173" s="33">
        <v>9.7202541666666562</v>
      </c>
      <c r="Y173" s="34">
        <v>9.3729999999999993</v>
      </c>
      <c r="Z173" s="32">
        <v>1.548</v>
      </c>
      <c r="AA173" s="33">
        <v>13.173</v>
      </c>
      <c r="AB173" s="33">
        <v>6.7677452956989423</v>
      </c>
      <c r="AC173" s="34">
        <v>6.6740000000000004</v>
      </c>
    </row>
    <row r="174" spans="1:29" x14ac:dyDescent="0.25">
      <c r="A174" s="26">
        <v>2016</v>
      </c>
      <c r="B174" s="32">
        <v>0.45300000000000001</v>
      </c>
      <c r="C174" s="33">
        <v>8.7789999999999999</v>
      </c>
      <c r="D174" s="33">
        <v>3.9463333333333299</v>
      </c>
      <c r="E174" s="34">
        <v>3.6829999999999998</v>
      </c>
      <c r="F174" s="32">
        <v>2.1949999999999998</v>
      </c>
      <c r="G174" s="33">
        <v>11.625</v>
      </c>
      <c r="H174" s="33">
        <v>5.7963521505376292</v>
      </c>
      <c r="I174" s="34">
        <v>5.3470000000000004</v>
      </c>
      <c r="J174" s="32">
        <v>4.2069999999999999</v>
      </c>
      <c r="K174" s="33">
        <v>17.283999999999999</v>
      </c>
      <c r="L174" s="33">
        <v>9.3453847222222048</v>
      </c>
      <c r="M174" s="34">
        <v>8.8789999999999996</v>
      </c>
      <c r="N174" s="32">
        <v>6.6740000000000004</v>
      </c>
      <c r="O174" s="33">
        <v>19.567</v>
      </c>
      <c r="P174" s="33">
        <v>12.557163978494614</v>
      </c>
      <c r="Q174" s="34">
        <v>12.401</v>
      </c>
      <c r="R174" s="32">
        <v>7.1790000000000003</v>
      </c>
      <c r="S174" s="33">
        <v>18.521000000000001</v>
      </c>
      <c r="T174" s="33">
        <v>12.292534946236545</v>
      </c>
      <c r="U174" s="34">
        <v>12.11</v>
      </c>
      <c r="V174" s="32">
        <v>5.0369999999999999</v>
      </c>
      <c r="W174" s="33">
        <v>15.473000000000001</v>
      </c>
      <c r="X174" s="33">
        <v>9.2557541666666481</v>
      </c>
      <c r="Y174" s="34">
        <v>8.9779999999999998</v>
      </c>
      <c r="Z174" s="32">
        <v>2.0880000000000001</v>
      </c>
      <c r="AA174" s="33">
        <v>11.722</v>
      </c>
      <c r="AB174" s="33">
        <v>5.3621297043010392</v>
      </c>
      <c r="AC174" s="34">
        <v>5.2439999999999998</v>
      </c>
    </row>
    <row r="175" spans="1:29" x14ac:dyDescent="0.25">
      <c r="A175" s="26">
        <v>2017</v>
      </c>
      <c r="B175" s="32">
        <v>0.23200000000000001</v>
      </c>
      <c r="C175" s="33">
        <v>8.0820000000000007</v>
      </c>
      <c r="D175" s="33">
        <v>3.680401388888892</v>
      </c>
      <c r="E175" s="34">
        <v>3.367</v>
      </c>
      <c r="F175" s="32">
        <v>2.1949999999999998</v>
      </c>
      <c r="G175" s="33">
        <v>9.7680000000000007</v>
      </c>
      <c r="H175" s="33">
        <v>4.9610450268817177</v>
      </c>
      <c r="I175" s="34">
        <v>4.415</v>
      </c>
      <c r="J175" s="32">
        <v>3.0489999999999999</v>
      </c>
      <c r="K175" s="33">
        <v>12.593999999999999</v>
      </c>
      <c r="L175" s="33">
        <v>6.8593916666666539</v>
      </c>
      <c r="M175" s="34">
        <v>6.37</v>
      </c>
      <c r="N175" s="32">
        <v>6.0640000000000001</v>
      </c>
      <c r="O175" s="33">
        <v>16.808</v>
      </c>
      <c r="P175" s="33">
        <v>11.460790322580609</v>
      </c>
      <c r="Q175" s="34">
        <v>11.3825</v>
      </c>
      <c r="R175" s="32">
        <v>8.1820000000000004</v>
      </c>
      <c r="S175" s="33">
        <v>16.998999999999999</v>
      </c>
      <c r="T175" s="33">
        <v>12.011546370967718</v>
      </c>
      <c r="U175" s="34">
        <v>11.916</v>
      </c>
      <c r="V175" s="32">
        <v>3.2610000000000001</v>
      </c>
      <c r="W175" s="33">
        <v>16.140999999999998</v>
      </c>
      <c r="X175" s="33">
        <v>9.0815222222222278</v>
      </c>
      <c r="Y175" s="34">
        <v>9.077</v>
      </c>
      <c r="Z175" s="32">
        <v>0.56299999999999994</v>
      </c>
      <c r="AA175" s="33">
        <v>8.3819999999999997</v>
      </c>
      <c r="AB175" s="33">
        <v>3.8103736559139652</v>
      </c>
      <c r="AC175" s="34">
        <v>3.6829999999999998</v>
      </c>
    </row>
    <row r="176" spans="1:29" x14ac:dyDescent="0.25">
      <c r="A176" s="26">
        <v>2020</v>
      </c>
      <c r="B176" s="32"/>
      <c r="C176" s="33"/>
      <c r="D176" s="33"/>
      <c r="E176" s="34"/>
      <c r="F176" s="32"/>
      <c r="G176" s="33"/>
      <c r="H176" s="33"/>
      <c r="I176" s="34"/>
      <c r="J176" s="35">
        <v>3.7879999999999998</v>
      </c>
      <c r="K176" s="36">
        <v>15.951000000000001</v>
      </c>
      <c r="L176" s="36">
        <v>8.2575426136363568</v>
      </c>
      <c r="M176" s="37">
        <v>7.8819999999999997</v>
      </c>
      <c r="N176" s="32">
        <v>5.2439999999999998</v>
      </c>
      <c r="O176" s="33">
        <v>18.14</v>
      </c>
      <c r="P176" s="33">
        <v>12.044950268817171</v>
      </c>
      <c r="Q176" s="34">
        <v>12.013</v>
      </c>
      <c r="R176" s="32">
        <v>9.077</v>
      </c>
      <c r="S176" s="33">
        <v>19.472000000000001</v>
      </c>
      <c r="T176" s="33">
        <v>13.482877688172049</v>
      </c>
      <c r="U176" s="34">
        <v>12.98</v>
      </c>
      <c r="V176" s="32">
        <v>4.9340000000000002</v>
      </c>
      <c r="W176" s="33">
        <v>17.189</v>
      </c>
      <c r="X176" s="33">
        <v>9.6854111111110903</v>
      </c>
      <c r="Y176" s="34">
        <v>9.2750000000000004</v>
      </c>
      <c r="Z176" s="32">
        <v>0.121</v>
      </c>
      <c r="AA176" s="33">
        <v>11.819000000000001</v>
      </c>
      <c r="AB176" s="33">
        <v>5.3325060483870672</v>
      </c>
      <c r="AC176" s="34">
        <v>5.45</v>
      </c>
    </row>
    <row r="177" spans="1:29" x14ac:dyDescent="0.25">
      <c r="A177" s="26">
        <v>2021</v>
      </c>
      <c r="B177" s="32"/>
      <c r="C177" s="33"/>
      <c r="D177" s="33"/>
      <c r="E177" s="34"/>
      <c r="F177" s="35">
        <v>1.8720000000000001</v>
      </c>
      <c r="G177" s="36">
        <v>12.11</v>
      </c>
      <c r="H177" s="36">
        <v>6.2578276515151439</v>
      </c>
      <c r="I177" s="37">
        <v>5.7569999999999997</v>
      </c>
      <c r="J177" s="32">
        <v>4.2069999999999999</v>
      </c>
      <c r="K177" s="33">
        <v>19.661999999999999</v>
      </c>
      <c r="L177" s="33">
        <v>11.351702777777762</v>
      </c>
      <c r="M177" s="34">
        <v>11.334</v>
      </c>
      <c r="N177" s="35">
        <v>10.356999999999999</v>
      </c>
      <c r="O177" s="36">
        <v>20.423999999999999</v>
      </c>
      <c r="P177" s="36">
        <v>14.749443627450974</v>
      </c>
      <c r="Q177" s="37">
        <v>14.23</v>
      </c>
      <c r="R177" s="35">
        <v>7.6820000000000004</v>
      </c>
      <c r="S177" s="36">
        <v>21.091000000000001</v>
      </c>
      <c r="T177" s="36">
        <v>12.55141337719296</v>
      </c>
      <c r="U177" s="37">
        <v>12.207000000000001</v>
      </c>
      <c r="V177" s="32">
        <v>3.472</v>
      </c>
      <c r="W177" s="33">
        <v>17.379000000000001</v>
      </c>
      <c r="X177" s="33">
        <v>9.5851041666666514</v>
      </c>
      <c r="Y177" s="34">
        <v>9.077</v>
      </c>
      <c r="Z177" s="32">
        <v>1.98</v>
      </c>
      <c r="AA177" s="33">
        <v>11.138999999999999</v>
      </c>
      <c r="AB177" s="33">
        <v>5.2824200268816979</v>
      </c>
      <c r="AC177" s="34">
        <v>4.9340000000000002</v>
      </c>
    </row>
    <row r="178" spans="1:29" x14ac:dyDescent="0.25">
      <c r="A178" s="114" t="s">
        <v>469</v>
      </c>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30"/>
    </row>
    <row r="179" spans="1:29" x14ac:dyDescent="0.25">
      <c r="A179" s="26">
        <v>2007</v>
      </c>
      <c r="B179" s="35">
        <v>2.73</v>
      </c>
      <c r="C179" s="36">
        <v>10.553000000000001</v>
      </c>
      <c r="D179" s="36">
        <v>5.7326874999999973</v>
      </c>
      <c r="E179" s="37">
        <v>5.2955000000000005</v>
      </c>
      <c r="F179" s="32">
        <v>1.2210000000000001</v>
      </c>
      <c r="G179" s="33">
        <v>11.819000000000001</v>
      </c>
      <c r="H179" s="33">
        <v>5.874581317204278</v>
      </c>
      <c r="I179" s="34">
        <v>5.5519999999999996</v>
      </c>
      <c r="J179" s="32">
        <v>4.3109999999999999</v>
      </c>
      <c r="K179" s="33">
        <v>16.808</v>
      </c>
      <c r="L179" s="33">
        <v>9.6758694444444195</v>
      </c>
      <c r="M179" s="34">
        <v>9.2750000000000004</v>
      </c>
      <c r="N179" s="32">
        <v>8.68</v>
      </c>
      <c r="O179" s="33">
        <v>20.234000000000002</v>
      </c>
      <c r="P179" s="33">
        <v>14.45410685483864</v>
      </c>
      <c r="Q179" s="34">
        <v>14.23</v>
      </c>
      <c r="R179" s="32">
        <v>8.5809999999999995</v>
      </c>
      <c r="S179" s="33">
        <v>19.091999999999999</v>
      </c>
      <c r="T179" s="33">
        <v>13.107901881720434</v>
      </c>
      <c r="U179" s="34">
        <v>12.882999999999999</v>
      </c>
      <c r="V179" s="32">
        <v>3.367</v>
      </c>
      <c r="W179" s="33">
        <v>18.425999999999998</v>
      </c>
      <c r="X179" s="33">
        <v>9.7694097222221981</v>
      </c>
      <c r="Y179" s="34">
        <v>9.2750000000000004</v>
      </c>
      <c r="Z179" s="32">
        <v>1.1120000000000001</v>
      </c>
      <c r="AA179" s="33">
        <v>10.651</v>
      </c>
      <c r="AB179" s="33">
        <v>4.9871686827956792</v>
      </c>
      <c r="AC179" s="34">
        <v>4.9340000000000002</v>
      </c>
    </row>
    <row r="180" spans="1:29" x14ac:dyDescent="0.25">
      <c r="A180" s="26">
        <v>2008</v>
      </c>
      <c r="B180" s="35">
        <v>0.12111111111111307</v>
      </c>
      <c r="C180" s="36">
        <v>8.8788888888888877</v>
      </c>
      <c r="D180" s="36">
        <v>2.921611467236469</v>
      </c>
      <c r="E180" s="37">
        <v>2.3027777777777794</v>
      </c>
      <c r="F180" s="32">
        <v>1.0027777777777775</v>
      </c>
      <c r="G180" s="33">
        <v>7.4811111111111126</v>
      </c>
      <c r="H180" s="33">
        <v>4.6302777777777688</v>
      </c>
      <c r="I180" s="34">
        <v>4.5188888888888892</v>
      </c>
      <c r="J180" s="32">
        <v>3.6827777777777766</v>
      </c>
      <c r="K180" s="33">
        <v>12.110000000000001</v>
      </c>
      <c r="L180" s="33">
        <v>6.7537716049382794</v>
      </c>
      <c r="M180" s="34">
        <v>6.4711111111111128</v>
      </c>
      <c r="N180" s="32">
        <v>7.3811111111111121</v>
      </c>
      <c r="O180" s="33">
        <v>16.902777777777779</v>
      </c>
      <c r="P180" s="33">
        <v>11.089830495818399</v>
      </c>
      <c r="Q180" s="34">
        <v>10.943888888888887</v>
      </c>
      <c r="R180" s="32">
        <v>7.1788888888888875</v>
      </c>
      <c r="S180" s="33">
        <v>19.092222222222219</v>
      </c>
      <c r="T180" s="33">
        <v>12.630015681003577</v>
      </c>
      <c r="U180" s="34">
        <v>12.497222222222222</v>
      </c>
      <c r="V180" s="32">
        <v>4.4150000000000018</v>
      </c>
      <c r="W180" s="33">
        <v>15.377777777777778</v>
      </c>
      <c r="X180" s="33">
        <v>9.1496188271605075</v>
      </c>
      <c r="Y180" s="34">
        <v>8.9777777777777761</v>
      </c>
      <c r="Z180" s="32">
        <v>1.0027777777777775</v>
      </c>
      <c r="AA180" s="33">
        <v>12.69</v>
      </c>
      <c r="AB180" s="33">
        <v>4.7693876941457383</v>
      </c>
      <c r="AC180" s="34">
        <v>4.4150000000000018</v>
      </c>
    </row>
    <row r="181" spans="1:29" x14ac:dyDescent="0.25">
      <c r="A181" s="26">
        <v>2009</v>
      </c>
      <c r="B181" s="32"/>
      <c r="C181" s="33"/>
      <c r="D181" s="33"/>
      <c r="E181" s="34"/>
      <c r="F181" s="35">
        <v>2.1949999999999998</v>
      </c>
      <c r="G181" s="36">
        <v>10.356999999999999</v>
      </c>
      <c r="H181" s="36">
        <v>5.3442892156862811</v>
      </c>
      <c r="I181" s="37">
        <v>5.0369999999999999</v>
      </c>
      <c r="J181" s="32">
        <v>3.7879999999999998</v>
      </c>
      <c r="K181" s="33">
        <v>14.420999999999999</v>
      </c>
      <c r="L181" s="33">
        <v>6.9117472222222345</v>
      </c>
      <c r="M181" s="34">
        <v>6.37</v>
      </c>
      <c r="N181" s="32">
        <v>6.1660000000000004</v>
      </c>
      <c r="O181" s="33">
        <v>18.331</v>
      </c>
      <c r="P181" s="33">
        <v>11.520592741935484</v>
      </c>
      <c r="Q181" s="34">
        <v>11.236000000000001</v>
      </c>
      <c r="R181" s="32">
        <v>6.8769999999999998</v>
      </c>
      <c r="S181" s="33">
        <v>18.331</v>
      </c>
      <c r="T181" s="33">
        <v>11.971668010752664</v>
      </c>
      <c r="U181" s="34">
        <v>11.625</v>
      </c>
      <c r="V181" s="32">
        <v>5.3470000000000004</v>
      </c>
      <c r="W181" s="33">
        <v>16.140999999999998</v>
      </c>
      <c r="X181" s="33">
        <v>10.478595833333323</v>
      </c>
      <c r="Y181" s="34">
        <v>10.259</v>
      </c>
      <c r="Z181" s="32">
        <v>0.78400000000000003</v>
      </c>
      <c r="AA181" s="33">
        <v>8.8789999999999996</v>
      </c>
      <c r="AB181" s="33">
        <v>4.4127459677419383</v>
      </c>
      <c r="AC181" s="34">
        <v>4.5190000000000001</v>
      </c>
    </row>
    <row r="182" spans="1:29" x14ac:dyDescent="0.25">
      <c r="A182" s="26">
        <v>2010</v>
      </c>
      <c r="B182" s="32">
        <v>0.121</v>
      </c>
      <c r="C182" s="33">
        <v>7.6820000000000004</v>
      </c>
      <c r="D182" s="33">
        <v>2.4105416666666679</v>
      </c>
      <c r="E182" s="34">
        <v>2.1949999999999998</v>
      </c>
      <c r="F182" s="32">
        <v>1.2210000000000001</v>
      </c>
      <c r="G182" s="33">
        <v>9.2750000000000004</v>
      </c>
      <c r="H182" s="33">
        <v>4.4514495967741849</v>
      </c>
      <c r="I182" s="34">
        <v>4.3109999999999999</v>
      </c>
      <c r="J182" s="32">
        <v>2.8370000000000002</v>
      </c>
      <c r="K182" s="33">
        <v>13.173</v>
      </c>
      <c r="L182" s="33">
        <v>6.5487416666666531</v>
      </c>
      <c r="M182" s="34">
        <v>5.9619999999999997</v>
      </c>
      <c r="N182" s="32">
        <v>5.86</v>
      </c>
      <c r="O182" s="33">
        <v>17.094000000000001</v>
      </c>
      <c r="P182" s="33">
        <v>11.245178763440821</v>
      </c>
      <c r="Q182" s="34">
        <v>11.236000000000001</v>
      </c>
      <c r="R182" s="32">
        <v>7.3810000000000002</v>
      </c>
      <c r="S182" s="33">
        <v>18.710999999999999</v>
      </c>
      <c r="T182" s="33">
        <v>11.913757392473064</v>
      </c>
      <c r="U182" s="34">
        <v>11.528</v>
      </c>
      <c r="V182" s="32">
        <v>4.8310000000000004</v>
      </c>
      <c r="W182" s="33">
        <v>15.855</v>
      </c>
      <c r="X182" s="33">
        <v>9.1938111111110778</v>
      </c>
      <c r="Y182" s="34">
        <v>8.8789999999999996</v>
      </c>
      <c r="Z182" s="32">
        <v>1.33</v>
      </c>
      <c r="AA182" s="33">
        <v>13.75</v>
      </c>
      <c r="AB182" s="33">
        <v>6.0866713709677276</v>
      </c>
      <c r="AC182" s="34">
        <v>5.9619999999999997</v>
      </c>
    </row>
    <row r="183" spans="1:29" x14ac:dyDescent="0.25">
      <c r="A183" s="26">
        <v>2013</v>
      </c>
      <c r="B183" s="32">
        <v>0.121</v>
      </c>
      <c r="C183" s="33">
        <v>9.3729999999999993</v>
      </c>
      <c r="D183" s="33">
        <v>3.3571930555555558</v>
      </c>
      <c r="E183" s="34">
        <v>3.0489999999999999</v>
      </c>
      <c r="F183" s="32">
        <v>0.45300000000000001</v>
      </c>
      <c r="G183" s="33">
        <v>11.041</v>
      </c>
      <c r="H183" s="33">
        <v>5.5937399193548218</v>
      </c>
      <c r="I183" s="34">
        <v>5.45</v>
      </c>
      <c r="J183" s="32">
        <v>3.9980000000000002</v>
      </c>
      <c r="K183" s="33">
        <v>18.045000000000002</v>
      </c>
      <c r="L183" s="33">
        <v>9.6064062499999707</v>
      </c>
      <c r="M183" s="34">
        <v>9.2750000000000004</v>
      </c>
      <c r="N183" s="32">
        <v>8.9779999999999998</v>
      </c>
      <c r="O183" s="33">
        <v>19.282</v>
      </c>
      <c r="P183" s="33">
        <v>13.789090053763404</v>
      </c>
      <c r="Q183" s="34">
        <v>13.654</v>
      </c>
      <c r="R183" s="32">
        <v>8.8789999999999996</v>
      </c>
      <c r="S183" s="33">
        <v>18.616</v>
      </c>
      <c r="T183" s="33">
        <v>13.218809811827954</v>
      </c>
      <c r="U183" s="34">
        <v>13.076000000000001</v>
      </c>
      <c r="V183" s="32">
        <v>5.141</v>
      </c>
      <c r="W183" s="33">
        <v>16.998999999999999</v>
      </c>
      <c r="X183" s="33">
        <v>10.687702777777748</v>
      </c>
      <c r="Y183" s="34">
        <v>10.944000000000001</v>
      </c>
      <c r="Z183" s="32">
        <v>0.78400000000000003</v>
      </c>
      <c r="AA183" s="33">
        <v>8.3819999999999997</v>
      </c>
      <c r="AB183" s="33">
        <v>4.0409442204300934</v>
      </c>
      <c r="AC183" s="34">
        <v>3.9980000000000002</v>
      </c>
    </row>
    <row r="184" spans="1:29" x14ac:dyDescent="0.25">
      <c r="A184" s="26">
        <v>2014</v>
      </c>
      <c r="B184" s="35">
        <v>0.23200000000000001</v>
      </c>
      <c r="C184" s="36">
        <v>8.8789999999999996</v>
      </c>
      <c r="D184" s="36">
        <v>3.2601904761904756</v>
      </c>
      <c r="E184" s="37">
        <v>2.8370000000000002</v>
      </c>
      <c r="F184" s="32">
        <v>1.764</v>
      </c>
      <c r="G184" s="33">
        <v>9.8659999999999997</v>
      </c>
      <c r="H184" s="33">
        <v>5.0779086021505293</v>
      </c>
      <c r="I184" s="34">
        <v>4.6750000000000007</v>
      </c>
      <c r="J184" s="32">
        <v>3.6829999999999998</v>
      </c>
      <c r="K184" s="33">
        <v>13.461</v>
      </c>
      <c r="L184" s="33">
        <v>7.5474590277777578</v>
      </c>
      <c r="M184" s="34">
        <v>7.28</v>
      </c>
      <c r="N184" s="32">
        <v>6.4710000000000001</v>
      </c>
      <c r="O184" s="33">
        <v>17.855</v>
      </c>
      <c r="P184" s="33">
        <v>12.637406586021473</v>
      </c>
      <c r="Q184" s="34">
        <v>12.593999999999999</v>
      </c>
      <c r="R184" s="32">
        <v>7.8819999999999997</v>
      </c>
      <c r="S184" s="33">
        <v>18.14</v>
      </c>
      <c r="T184" s="33">
        <v>12.404045698924698</v>
      </c>
      <c r="U184" s="34">
        <v>12.1585</v>
      </c>
      <c r="V184" s="32">
        <v>4.5190000000000001</v>
      </c>
      <c r="W184" s="33">
        <v>15.186999999999999</v>
      </c>
      <c r="X184" s="33">
        <v>10.16568680555552</v>
      </c>
      <c r="Y184" s="34">
        <v>10.063000000000001</v>
      </c>
      <c r="Z184" s="32">
        <v>2.0880000000000001</v>
      </c>
      <c r="AA184" s="33">
        <v>12.304</v>
      </c>
      <c r="AB184" s="33">
        <v>6.4088252688172238</v>
      </c>
      <c r="AC184" s="34">
        <v>6.1660000000000004</v>
      </c>
    </row>
    <row r="185" spans="1:29" x14ac:dyDescent="0.25">
      <c r="A185" s="26">
        <v>2015</v>
      </c>
      <c r="B185" s="32">
        <v>0.121</v>
      </c>
      <c r="C185" s="33">
        <v>10.356999999999999</v>
      </c>
      <c r="D185" s="33">
        <v>4.1550567528735574</v>
      </c>
      <c r="E185" s="34">
        <v>3.7879999999999998</v>
      </c>
      <c r="F185" s="32">
        <v>2.41</v>
      </c>
      <c r="G185" s="33">
        <v>11.916</v>
      </c>
      <c r="H185" s="33">
        <v>6.3012634408602004</v>
      </c>
      <c r="I185" s="34">
        <v>6.0640000000000001</v>
      </c>
      <c r="J185" s="32">
        <v>4.7270000000000003</v>
      </c>
      <c r="K185" s="33">
        <v>18.616</v>
      </c>
      <c r="L185" s="33">
        <v>10.688256249999982</v>
      </c>
      <c r="M185" s="34">
        <v>10.259</v>
      </c>
      <c r="N185" s="32">
        <v>8.282</v>
      </c>
      <c r="O185" s="33">
        <v>19.376999999999999</v>
      </c>
      <c r="P185" s="33">
        <v>13.188201612903187</v>
      </c>
      <c r="Q185" s="34">
        <v>12.98</v>
      </c>
      <c r="R185" s="32">
        <v>8.0820000000000007</v>
      </c>
      <c r="S185" s="33">
        <v>18.236000000000001</v>
      </c>
      <c r="T185" s="33">
        <v>11.896548611111072</v>
      </c>
      <c r="U185" s="34">
        <v>11.625</v>
      </c>
      <c r="V185" s="32">
        <v>5.5519999999999996</v>
      </c>
      <c r="W185" s="33">
        <v>16.140999999999998</v>
      </c>
      <c r="X185" s="33">
        <v>9.881888194444425</v>
      </c>
      <c r="Y185" s="34">
        <v>9.5709999999999997</v>
      </c>
      <c r="Z185" s="32">
        <v>2.1949999999999998</v>
      </c>
      <c r="AA185" s="33">
        <v>12.593999999999999</v>
      </c>
      <c r="AB185" s="33">
        <v>7.0791250000000217</v>
      </c>
      <c r="AC185" s="34">
        <v>6.9779999999999998</v>
      </c>
    </row>
    <row r="186" spans="1:29" x14ac:dyDescent="0.25">
      <c r="A186" s="26">
        <v>2016</v>
      </c>
      <c r="B186" s="32">
        <v>0.67400000000000004</v>
      </c>
      <c r="C186" s="33">
        <v>8.5809999999999995</v>
      </c>
      <c r="D186" s="33">
        <v>3.9750909722222181</v>
      </c>
      <c r="E186" s="34">
        <v>3.6829999999999998</v>
      </c>
      <c r="F186" s="32">
        <v>2.3029999999999999</v>
      </c>
      <c r="G186" s="33">
        <v>11.430999999999999</v>
      </c>
      <c r="H186" s="33">
        <v>5.8622143817204098</v>
      </c>
      <c r="I186" s="34">
        <v>5.45</v>
      </c>
      <c r="J186" s="32">
        <v>4.415</v>
      </c>
      <c r="K186" s="33">
        <v>16.902999999999999</v>
      </c>
      <c r="L186" s="33">
        <v>9.4147104166666473</v>
      </c>
      <c r="M186" s="34">
        <v>8.9779999999999998</v>
      </c>
      <c r="N186" s="32">
        <v>7.0789999999999997</v>
      </c>
      <c r="O186" s="33">
        <v>18.901</v>
      </c>
      <c r="P186" s="33">
        <v>12.566863575268787</v>
      </c>
      <c r="Q186" s="34">
        <v>12.401</v>
      </c>
      <c r="R186" s="32">
        <v>7.5819999999999999</v>
      </c>
      <c r="S186" s="33">
        <v>17.760000000000002</v>
      </c>
      <c r="T186" s="33">
        <v>12.356040322580613</v>
      </c>
      <c r="U186" s="34">
        <v>12.207000000000001</v>
      </c>
      <c r="V186" s="32">
        <v>5.6550000000000002</v>
      </c>
      <c r="W186" s="33">
        <v>15.282</v>
      </c>
      <c r="X186" s="33">
        <v>9.5173972222221952</v>
      </c>
      <c r="Y186" s="34">
        <v>9.2750000000000004</v>
      </c>
      <c r="Z186" s="32">
        <v>2.73</v>
      </c>
      <c r="AA186" s="33">
        <v>11.916</v>
      </c>
      <c r="AB186" s="33">
        <v>5.7228212365591151</v>
      </c>
      <c r="AC186" s="34">
        <v>5.5519999999999996</v>
      </c>
    </row>
    <row r="187" spans="1:29" x14ac:dyDescent="0.25">
      <c r="A187" s="26">
        <v>2017</v>
      </c>
      <c r="B187" s="32">
        <v>0.34300000000000003</v>
      </c>
      <c r="C187" s="33">
        <v>7.8819999999999997</v>
      </c>
      <c r="D187" s="33">
        <v>3.6884965277777786</v>
      </c>
      <c r="E187" s="34">
        <v>3.367</v>
      </c>
      <c r="F187" s="32">
        <v>2.3029999999999999</v>
      </c>
      <c r="G187" s="33">
        <v>9.5709999999999997</v>
      </c>
      <c r="H187" s="33">
        <v>5.0098306451612844</v>
      </c>
      <c r="I187" s="34">
        <v>4.5190000000000001</v>
      </c>
      <c r="J187" s="32">
        <v>3.2610000000000001</v>
      </c>
      <c r="K187" s="33">
        <v>12.304</v>
      </c>
      <c r="L187" s="33">
        <v>6.9426854166666674</v>
      </c>
      <c r="M187" s="34">
        <v>6.5730000000000004</v>
      </c>
      <c r="N187" s="32">
        <v>6.37</v>
      </c>
      <c r="O187" s="33">
        <v>15.855</v>
      </c>
      <c r="P187" s="33">
        <v>11.432075268817155</v>
      </c>
      <c r="Q187" s="34">
        <v>11.430999999999999</v>
      </c>
      <c r="R187" s="32">
        <v>8.68</v>
      </c>
      <c r="S187" s="33">
        <v>15.951000000000001</v>
      </c>
      <c r="T187" s="33">
        <v>11.963763440860165</v>
      </c>
      <c r="U187" s="34">
        <v>11.916</v>
      </c>
      <c r="V187" s="32">
        <v>3.6829999999999998</v>
      </c>
      <c r="W187" s="33">
        <v>15.664</v>
      </c>
      <c r="X187" s="33">
        <v>9.2334048611111061</v>
      </c>
      <c r="Y187" s="34">
        <v>9.2750000000000004</v>
      </c>
      <c r="Z187" s="32">
        <v>0.89300000000000002</v>
      </c>
      <c r="AA187" s="33">
        <v>8.68</v>
      </c>
      <c r="AB187" s="33">
        <v>3.9969650537634287</v>
      </c>
      <c r="AC187" s="34">
        <v>3.9455</v>
      </c>
    </row>
    <row r="188" spans="1:29" x14ac:dyDescent="0.25">
      <c r="A188" s="26">
        <v>2018</v>
      </c>
      <c r="B188" s="32">
        <v>0.121</v>
      </c>
      <c r="C188" s="33">
        <v>7.8819999999999997</v>
      </c>
      <c r="D188" s="33">
        <v>3.1287326388888932</v>
      </c>
      <c r="E188" s="34">
        <v>2.8370000000000002</v>
      </c>
      <c r="F188" s="32">
        <v>2.3029999999999999</v>
      </c>
      <c r="G188" s="33">
        <v>10.356999999999999</v>
      </c>
      <c r="H188" s="33">
        <v>5.6788655913978454</v>
      </c>
      <c r="I188" s="34">
        <v>5.45</v>
      </c>
      <c r="J188" s="32">
        <v>3.7879999999999998</v>
      </c>
      <c r="K188" s="33">
        <v>14.420999999999999</v>
      </c>
      <c r="L188" s="33">
        <v>8.8432208333333069</v>
      </c>
      <c r="M188" s="34">
        <v>8.5809999999999995</v>
      </c>
      <c r="N188" s="32">
        <v>6.7750000000000004</v>
      </c>
      <c r="O188" s="33">
        <v>18.045000000000002</v>
      </c>
      <c r="P188" s="33">
        <v>12.968975134408595</v>
      </c>
      <c r="Q188" s="34">
        <v>12.98</v>
      </c>
      <c r="R188" s="32">
        <v>7.0789999999999997</v>
      </c>
      <c r="S188" s="33">
        <v>18.331</v>
      </c>
      <c r="T188" s="33">
        <v>12.417548387096732</v>
      </c>
      <c r="U188" s="34">
        <v>12.11</v>
      </c>
      <c r="V188" s="32">
        <v>3.6829999999999998</v>
      </c>
      <c r="W188" s="33">
        <v>15.569000000000001</v>
      </c>
      <c r="X188" s="33">
        <v>9.0143555555555466</v>
      </c>
      <c r="Y188" s="34">
        <v>8.8789999999999996</v>
      </c>
      <c r="Z188" s="32">
        <v>0.78400000000000003</v>
      </c>
      <c r="AA188" s="33">
        <v>11.625</v>
      </c>
      <c r="AB188" s="33">
        <v>5.367858870967722</v>
      </c>
      <c r="AC188" s="34">
        <v>5.45</v>
      </c>
    </row>
    <row r="189" spans="1:29" x14ac:dyDescent="0.25">
      <c r="A189" s="26">
        <v>2019</v>
      </c>
      <c r="B189" s="32"/>
      <c r="C189" s="33"/>
      <c r="D189" s="33"/>
      <c r="E189" s="34"/>
      <c r="F189" s="32"/>
      <c r="G189" s="33"/>
      <c r="H189" s="33"/>
      <c r="I189" s="34"/>
      <c r="J189" s="32"/>
      <c r="K189" s="33"/>
      <c r="L189" s="33"/>
      <c r="M189" s="34"/>
      <c r="N189" s="32"/>
      <c r="O189" s="33"/>
      <c r="P189" s="33"/>
      <c r="Q189" s="34"/>
      <c r="R189" s="32"/>
      <c r="S189" s="33"/>
      <c r="T189" s="33"/>
      <c r="U189" s="34"/>
      <c r="V189" s="32">
        <v>2.9430000000000001</v>
      </c>
      <c r="W189" s="33">
        <v>17.283999999999999</v>
      </c>
      <c r="X189" s="33">
        <v>10.079635416666662</v>
      </c>
      <c r="Y189" s="34">
        <v>9.8659999999999997</v>
      </c>
      <c r="Z189" s="32">
        <v>0.23200000000000001</v>
      </c>
      <c r="AA189" s="33">
        <v>9.4719999999999995</v>
      </c>
      <c r="AB189" s="33">
        <v>3.4821176075268587</v>
      </c>
      <c r="AC189" s="34">
        <v>3.472</v>
      </c>
    </row>
    <row r="190" spans="1:29" x14ac:dyDescent="0.25">
      <c r="A190" s="26">
        <v>2020</v>
      </c>
      <c r="B190" s="32"/>
      <c r="C190" s="33"/>
      <c r="D190" s="33"/>
      <c r="E190" s="34"/>
      <c r="F190" s="32"/>
      <c r="G190" s="33"/>
      <c r="H190" s="33"/>
      <c r="I190" s="34"/>
      <c r="J190" s="35">
        <v>3.8929999999999998</v>
      </c>
      <c r="K190" s="36">
        <v>16.427</v>
      </c>
      <c r="L190" s="36">
        <v>8.4742320075757611</v>
      </c>
      <c r="M190" s="37">
        <v>8.0820000000000007</v>
      </c>
      <c r="N190" s="32">
        <v>5.45</v>
      </c>
      <c r="O190" s="33">
        <v>18.710999999999999</v>
      </c>
      <c r="P190" s="33">
        <v>12.118199596774165</v>
      </c>
      <c r="Q190" s="34">
        <v>11.916</v>
      </c>
      <c r="R190" s="32">
        <v>8.9779999999999998</v>
      </c>
      <c r="S190" s="33">
        <v>19.567</v>
      </c>
      <c r="T190" s="33">
        <v>13.576249327956996</v>
      </c>
      <c r="U190" s="34">
        <v>13.076000000000001</v>
      </c>
      <c r="V190" s="32">
        <v>5.141</v>
      </c>
      <c r="W190" s="33">
        <v>17.475000000000001</v>
      </c>
      <c r="X190" s="33">
        <v>9.9647590277777507</v>
      </c>
      <c r="Y190" s="34">
        <v>9.4719999999999995</v>
      </c>
      <c r="Z190" s="32">
        <v>0.78400000000000003</v>
      </c>
      <c r="AA190" s="33">
        <v>11.916</v>
      </c>
      <c r="AB190" s="33">
        <v>5.6481014784945884</v>
      </c>
      <c r="AC190" s="34">
        <v>5.6550000000000002</v>
      </c>
    </row>
    <row r="191" spans="1:29" x14ac:dyDescent="0.25">
      <c r="A191" s="26">
        <v>2021</v>
      </c>
      <c r="B191" s="32"/>
      <c r="C191" s="33"/>
      <c r="D191" s="33"/>
      <c r="E191" s="34"/>
      <c r="F191" s="35">
        <v>1.8720000000000001</v>
      </c>
      <c r="G191" s="36">
        <v>12.207000000000001</v>
      </c>
      <c r="H191" s="36">
        <v>6.3094119318181816</v>
      </c>
      <c r="I191" s="37">
        <v>5.86</v>
      </c>
      <c r="J191" s="32">
        <v>4.3109999999999999</v>
      </c>
      <c r="K191" s="33">
        <v>19.853000000000002</v>
      </c>
      <c r="L191" s="33">
        <v>11.388793055555521</v>
      </c>
      <c r="M191" s="34">
        <v>11.334</v>
      </c>
      <c r="N191" s="32">
        <v>10.356999999999999</v>
      </c>
      <c r="O191" s="33">
        <v>20.423999999999999</v>
      </c>
      <c r="P191" s="33">
        <v>14.714860215053761</v>
      </c>
      <c r="Q191" s="34">
        <v>14.2775</v>
      </c>
      <c r="R191" s="32">
        <v>7.4809999999999999</v>
      </c>
      <c r="S191" s="33">
        <v>21.282</v>
      </c>
      <c r="T191" s="33">
        <v>13.509490591397816</v>
      </c>
      <c r="U191" s="34">
        <v>13.461</v>
      </c>
      <c r="V191" s="32">
        <v>3.367</v>
      </c>
      <c r="W191" s="33">
        <v>16.902999999999999</v>
      </c>
      <c r="X191" s="33">
        <v>9.8874090277777587</v>
      </c>
      <c r="Y191" s="34">
        <v>9.4719999999999995</v>
      </c>
      <c r="Z191" s="32">
        <v>2.0880000000000001</v>
      </c>
      <c r="AA191" s="33">
        <v>11.625</v>
      </c>
      <c r="AB191" s="33">
        <v>5.5902526881720211</v>
      </c>
      <c r="AC191" s="34">
        <v>5.2439999999999998</v>
      </c>
    </row>
    <row r="192" spans="1:29" x14ac:dyDescent="0.25">
      <c r="A192" s="114" t="s">
        <v>470</v>
      </c>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30"/>
    </row>
    <row r="193" spans="1:34" x14ac:dyDescent="0.25">
      <c r="A193" s="26">
        <v>2007</v>
      </c>
      <c r="B193" s="32"/>
      <c r="C193" s="33"/>
      <c r="D193" s="33"/>
      <c r="E193" s="34"/>
      <c r="F193" s="35"/>
      <c r="G193" s="36"/>
      <c r="H193" s="36"/>
      <c r="I193" s="37"/>
      <c r="J193" s="35">
        <v>5.57</v>
      </c>
      <c r="K193" s="36">
        <v>17.09</v>
      </c>
      <c r="L193" s="36">
        <v>11.342597222222228</v>
      </c>
      <c r="M193" s="37">
        <v>11.32</v>
      </c>
      <c r="N193" s="35">
        <v>8.4700000000000006</v>
      </c>
      <c r="O193" s="36">
        <v>20.420000000000002</v>
      </c>
      <c r="P193" s="36">
        <v>14.715989537925017</v>
      </c>
      <c r="Q193" s="37">
        <v>14.59</v>
      </c>
      <c r="R193" s="35">
        <v>8.14</v>
      </c>
      <c r="S193" s="36">
        <v>19.260000000000002</v>
      </c>
      <c r="T193" s="36">
        <v>13.069973707274311</v>
      </c>
      <c r="U193" s="37">
        <v>12.93</v>
      </c>
      <c r="V193" s="35">
        <v>2.54</v>
      </c>
      <c r="W193" s="36">
        <v>15.57</v>
      </c>
      <c r="X193" s="36">
        <v>8.8907968476357322</v>
      </c>
      <c r="Y193" s="37">
        <v>8.4600000000000009</v>
      </c>
      <c r="Z193" s="35">
        <v>0.33</v>
      </c>
      <c r="AA193" s="36">
        <v>9.69</v>
      </c>
      <c r="AB193" s="36">
        <v>4.7840866425992852</v>
      </c>
      <c r="AC193" s="37">
        <v>4.8</v>
      </c>
    </row>
    <row r="194" spans="1:34" x14ac:dyDescent="0.25">
      <c r="A194" s="26">
        <v>2008</v>
      </c>
      <c r="B194" s="32"/>
      <c r="C194" s="33"/>
      <c r="D194" s="33"/>
      <c r="E194" s="34"/>
      <c r="F194" s="35">
        <v>0.12</v>
      </c>
      <c r="G194" s="36">
        <v>9.6300000000000008</v>
      </c>
      <c r="H194" s="36">
        <v>4.6340105078809124</v>
      </c>
      <c r="I194" s="37">
        <v>4.3949999999999996</v>
      </c>
      <c r="J194" s="35">
        <v>3.52</v>
      </c>
      <c r="K194" s="36">
        <v>13.85</v>
      </c>
      <c r="L194" s="36">
        <v>7.2262298387096768</v>
      </c>
      <c r="M194" s="37">
        <v>6.75</v>
      </c>
      <c r="N194" s="35">
        <v>6.61</v>
      </c>
      <c r="O194" s="36">
        <v>16.829999999999998</v>
      </c>
      <c r="P194" s="36">
        <v>11.84431249999999</v>
      </c>
      <c r="Q194" s="37">
        <v>11.885000000000002</v>
      </c>
      <c r="R194" s="35">
        <v>7.58</v>
      </c>
      <c r="S194" s="36">
        <v>17.329999999999998</v>
      </c>
      <c r="T194" s="36">
        <v>12.689491059147183</v>
      </c>
      <c r="U194" s="37">
        <v>12.64</v>
      </c>
      <c r="V194" s="35">
        <v>4.4000000000000004</v>
      </c>
      <c r="W194" s="36">
        <v>14.3</v>
      </c>
      <c r="X194" s="36">
        <v>9.5085677083333291</v>
      </c>
      <c r="Y194" s="37">
        <v>9.24</v>
      </c>
      <c r="Z194" s="35"/>
      <c r="AA194" s="36"/>
      <c r="AB194" s="36"/>
      <c r="AC194" s="37"/>
    </row>
    <row r="195" spans="1:34" x14ac:dyDescent="0.25">
      <c r="A195" s="26">
        <v>2009</v>
      </c>
      <c r="B195" s="32"/>
      <c r="C195" s="33"/>
      <c r="D195" s="33"/>
      <c r="E195" s="34"/>
      <c r="F195" s="35">
        <v>1.95</v>
      </c>
      <c r="G195" s="36">
        <v>10.09</v>
      </c>
      <c r="H195" s="36">
        <v>5.3225590062111774</v>
      </c>
      <c r="I195" s="37">
        <v>4.91</v>
      </c>
      <c r="J195" s="35">
        <v>3.27</v>
      </c>
      <c r="K195" s="36">
        <v>14.04</v>
      </c>
      <c r="L195" s="36">
        <v>6.8274087078651666</v>
      </c>
      <c r="M195" s="37">
        <v>6.34</v>
      </c>
      <c r="N195" s="35">
        <v>5.67</v>
      </c>
      <c r="O195" s="36">
        <v>17.82</v>
      </c>
      <c r="P195" s="36">
        <v>11.571680216802163</v>
      </c>
      <c r="Q195" s="37">
        <v>11.38</v>
      </c>
      <c r="R195" s="35">
        <v>6.49</v>
      </c>
      <c r="S195" s="36">
        <v>17.82</v>
      </c>
      <c r="T195" s="36">
        <v>12.010875169606509</v>
      </c>
      <c r="U195" s="37">
        <v>11.7</v>
      </c>
      <c r="V195" s="35">
        <v>4.6900000000000004</v>
      </c>
      <c r="W195" s="36">
        <v>15.37</v>
      </c>
      <c r="X195" s="36">
        <v>10.260021097046424</v>
      </c>
      <c r="Y195" s="37">
        <v>10.119999999999999</v>
      </c>
      <c r="Z195" s="35">
        <v>-0.04</v>
      </c>
      <c r="AA195" s="36">
        <v>8.02</v>
      </c>
      <c r="AB195" s="36">
        <v>4.0164697301239949</v>
      </c>
      <c r="AC195" s="37">
        <v>4.1500000000000004</v>
      </c>
    </row>
    <row r="196" spans="1:34" x14ac:dyDescent="0.25">
      <c r="A196" s="26">
        <v>2010</v>
      </c>
      <c r="B196" s="107">
        <v>-5.62</v>
      </c>
      <c r="C196" s="33">
        <v>11.722</v>
      </c>
      <c r="D196" s="33">
        <v>2.339481250000004</v>
      </c>
      <c r="E196" s="34">
        <v>1.98</v>
      </c>
      <c r="F196" s="32">
        <v>-3.1E-2</v>
      </c>
      <c r="G196" s="33">
        <v>10.932</v>
      </c>
      <c r="H196" s="33">
        <v>4.3932251344086017</v>
      </c>
      <c r="I196" s="34">
        <v>4.141</v>
      </c>
      <c r="J196" s="32">
        <v>3.5640000000000001</v>
      </c>
      <c r="K196" s="33">
        <v>13.016</v>
      </c>
      <c r="L196" s="33">
        <v>7.4867416317991742</v>
      </c>
      <c r="M196" s="34">
        <v>7.2679999999999998</v>
      </c>
      <c r="N196" s="32">
        <v>5.7190000000000003</v>
      </c>
      <c r="O196" s="33">
        <v>17.510000000000002</v>
      </c>
      <c r="P196" s="33">
        <v>11.476428864569092</v>
      </c>
      <c r="Q196" s="34">
        <v>11.382</v>
      </c>
      <c r="R196" s="32">
        <v>6.9139999999999997</v>
      </c>
      <c r="S196" s="33">
        <v>17.248999999999999</v>
      </c>
      <c r="T196" s="33">
        <v>11.650849462365596</v>
      </c>
      <c r="U196" s="34">
        <v>11.321</v>
      </c>
      <c r="V196" s="35">
        <v>4.2720000000000002</v>
      </c>
      <c r="W196" s="36">
        <v>14.96</v>
      </c>
      <c r="X196" s="36">
        <v>8.8354909722222281</v>
      </c>
      <c r="Y196" s="37">
        <v>8.6430000000000007</v>
      </c>
      <c r="Z196" s="35">
        <v>1.3979999999999999</v>
      </c>
      <c r="AA196" s="36">
        <v>12.292</v>
      </c>
      <c r="AB196" s="36">
        <v>5.8621333824613053</v>
      </c>
      <c r="AC196" s="37">
        <v>5.7450000000000001</v>
      </c>
    </row>
    <row r="197" spans="1:34" x14ac:dyDescent="0.25">
      <c r="A197" s="26">
        <v>2011</v>
      </c>
      <c r="B197" s="35">
        <v>0</v>
      </c>
      <c r="C197" s="36">
        <v>7.73</v>
      </c>
      <c r="D197" s="36">
        <v>2.63</v>
      </c>
      <c r="E197" s="37">
        <v>2.21</v>
      </c>
      <c r="F197" s="32">
        <v>0.58799999999999997</v>
      </c>
      <c r="G197" s="33">
        <v>10.781000000000001</v>
      </c>
      <c r="H197" s="33">
        <v>4.3425824594852243</v>
      </c>
      <c r="I197" s="34">
        <v>4.0084999999999997</v>
      </c>
      <c r="J197" s="32">
        <v>2.403</v>
      </c>
      <c r="K197" s="33">
        <v>10.861000000000001</v>
      </c>
      <c r="L197" s="33">
        <v>5.963325694444455</v>
      </c>
      <c r="M197" s="34">
        <v>5.5789999999999997</v>
      </c>
      <c r="N197" s="35">
        <v>4.133</v>
      </c>
      <c r="O197" s="36">
        <v>13.047000000000001</v>
      </c>
      <c r="P197" s="36">
        <v>8.441006172839522</v>
      </c>
      <c r="Q197" s="37">
        <v>8.17</v>
      </c>
      <c r="R197" s="35">
        <v>7.109</v>
      </c>
      <c r="S197" s="36">
        <v>17.402999999999999</v>
      </c>
      <c r="T197" s="36">
        <v>11.831060000000013</v>
      </c>
      <c r="U197" s="37">
        <v>11.757999999999999</v>
      </c>
      <c r="V197" s="32">
        <v>5.1829999999999998</v>
      </c>
      <c r="W197" s="33">
        <v>14.305</v>
      </c>
      <c r="X197" s="33">
        <v>9.7392111111111159</v>
      </c>
      <c r="Y197" s="34">
        <v>9.7059999999999995</v>
      </c>
      <c r="Z197" s="32">
        <v>6.4000000000000001E-2</v>
      </c>
      <c r="AA197" s="33">
        <v>12.401</v>
      </c>
      <c r="AB197" s="33">
        <v>5.3195612816491051</v>
      </c>
      <c r="AC197" s="34">
        <v>5.3949999999999996</v>
      </c>
    </row>
    <row r="198" spans="1:34" x14ac:dyDescent="0.25">
      <c r="A198" s="26">
        <v>2012</v>
      </c>
      <c r="B198" s="35">
        <v>1.1399999999999999</v>
      </c>
      <c r="C198" s="36">
        <v>7.65</v>
      </c>
      <c r="D198" s="36">
        <v>3.6105000000000058</v>
      </c>
      <c r="E198" s="37">
        <v>3.0949999999999998</v>
      </c>
      <c r="F198" s="35">
        <v>1.07</v>
      </c>
      <c r="G198" s="36">
        <v>10.16</v>
      </c>
      <c r="H198" s="36">
        <v>4.8644107512060764</v>
      </c>
      <c r="I198" s="37">
        <v>4.4400000000000004</v>
      </c>
      <c r="J198" s="35">
        <v>2.29</v>
      </c>
      <c r="K198" s="36">
        <v>14</v>
      </c>
      <c r="L198" s="36">
        <v>7.2086285714285765</v>
      </c>
      <c r="M198" s="37">
        <v>6.75</v>
      </c>
      <c r="N198" s="35">
        <v>5.83</v>
      </c>
      <c r="O198" s="36">
        <v>17.989999999999998</v>
      </c>
      <c r="P198" s="36">
        <v>12.146883910386967</v>
      </c>
      <c r="Q198" s="37">
        <v>12.02</v>
      </c>
      <c r="R198" s="35">
        <v>6.21</v>
      </c>
      <c r="S198" s="36">
        <v>17.89</v>
      </c>
      <c r="T198" s="36">
        <v>11.633439836845699</v>
      </c>
      <c r="U198" s="37">
        <v>11.51</v>
      </c>
      <c r="V198" s="35">
        <v>4.49</v>
      </c>
      <c r="W198" s="36">
        <v>14.02</v>
      </c>
      <c r="X198" s="36">
        <v>9.0131766381766329</v>
      </c>
      <c r="Y198" s="37">
        <v>9.0650000000000013</v>
      </c>
      <c r="Z198" s="35">
        <v>-0.14000000000000001</v>
      </c>
      <c r="AA198" s="36">
        <v>11.55</v>
      </c>
      <c r="AB198" s="36">
        <v>4.1423238482384823</v>
      </c>
      <c r="AC198" s="37">
        <v>4.1100000000000003</v>
      </c>
    </row>
    <row r="199" spans="1:34" x14ac:dyDescent="0.25">
      <c r="A199" s="26">
        <v>2013</v>
      </c>
      <c r="B199" s="32">
        <v>-0.77400000000000002</v>
      </c>
      <c r="C199" s="33">
        <v>9.6690000000000005</v>
      </c>
      <c r="D199" s="33">
        <v>3.4461166666666667</v>
      </c>
      <c r="E199" s="34">
        <v>3.1549999999999998</v>
      </c>
      <c r="F199" s="32">
        <v>0.34300000000000003</v>
      </c>
      <c r="G199" s="33">
        <v>10.944000000000001</v>
      </c>
      <c r="H199" s="33">
        <v>5.673182123655903</v>
      </c>
      <c r="I199" s="34">
        <v>5.5519999999999996</v>
      </c>
      <c r="J199" s="32">
        <v>4.1020000000000003</v>
      </c>
      <c r="K199" s="33">
        <v>18.331</v>
      </c>
      <c r="L199" s="33">
        <v>9.7920159722221864</v>
      </c>
      <c r="M199" s="34">
        <v>9.4719999999999995</v>
      </c>
      <c r="N199" s="32">
        <v>8.9779999999999998</v>
      </c>
      <c r="O199" s="33">
        <v>19.472000000000001</v>
      </c>
      <c r="P199" s="33">
        <v>14.108905241935462</v>
      </c>
      <c r="Q199" s="34">
        <v>14.038</v>
      </c>
      <c r="R199" s="32">
        <v>8.68</v>
      </c>
      <c r="S199" s="33">
        <v>18.236000000000001</v>
      </c>
      <c r="T199" s="33">
        <v>13.377965725806444</v>
      </c>
      <c r="U199" s="34">
        <v>13.365</v>
      </c>
      <c r="V199" s="35">
        <v>8.7789999999999999</v>
      </c>
      <c r="W199" s="36">
        <v>17.094000000000001</v>
      </c>
      <c r="X199" s="36">
        <v>13.310363095238095</v>
      </c>
      <c r="Y199" s="37">
        <v>13.461</v>
      </c>
      <c r="Z199" s="32"/>
      <c r="AA199" s="33"/>
      <c r="AB199" s="33"/>
      <c r="AC199" s="34"/>
      <c r="AE199" s="84"/>
      <c r="AF199" s="84"/>
      <c r="AG199" s="84"/>
      <c r="AH199" s="84"/>
    </row>
    <row r="200" spans="1:34" x14ac:dyDescent="0.25">
      <c r="A200" s="26">
        <v>2014</v>
      </c>
      <c r="B200" s="35">
        <v>0.121</v>
      </c>
      <c r="C200" s="36">
        <v>9.1760000000000002</v>
      </c>
      <c r="D200" s="36">
        <v>3.3650406746031756</v>
      </c>
      <c r="E200" s="37">
        <v>3.0489999999999999</v>
      </c>
      <c r="F200" s="32">
        <v>1.6559999999999999</v>
      </c>
      <c r="G200" s="33">
        <v>10.063000000000001</v>
      </c>
      <c r="H200" s="33">
        <v>5.172996639784941</v>
      </c>
      <c r="I200" s="34">
        <v>4.7270000000000003</v>
      </c>
      <c r="J200" s="32">
        <v>3.6829999999999998</v>
      </c>
      <c r="K200" s="33">
        <v>13.558</v>
      </c>
      <c r="L200" s="33">
        <v>7.6588034722221927</v>
      </c>
      <c r="M200" s="34">
        <v>7.3810000000000002</v>
      </c>
      <c r="N200" s="32">
        <v>6.4710000000000001</v>
      </c>
      <c r="O200" s="33">
        <v>18.236000000000001</v>
      </c>
      <c r="P200" s="33">
        <v>12.93564583333332</v>
      </c>
      <c r="Q200" s="34">
        <v>12.882999999999999</v>
      </c>
      <c r="R200" s="32">
        <v>5.2439999999999998</v>
      </c>
      <c r="S200" s="33">
        <v>18.331</v>
      </c>
      <c r="T200" s="33">
        <v>12.514233870967733</v>
      </c>
      <c r="U200" s="34">
        <v>12.401</v>
      </c>
      <c r="V200" s="32">
        <v>4.1020000000000003</v>
      </c>
      <c r="W200" s="33">
        <v>14.996</v>
      </c>
      <c r="X200" s="33">
        <v>10.190030555555515</v>
      </c>
      <c r="Y200" s="34">
        <v>10.161</v>
      </c>
      <c r="Z200" s="32">
        <v>1.548</v>
      </c>
      <c r="AA200" s="33">
        <v>12.013</v>
      </c>
      <c r="AB200" s="33">
        <v>6.1951088709677569</v>
      </c>
      <c r="AC200" s="34">
        <v>5.9619999999999997</v>
      </c>
      <c r="AE200" s="84"/>
      <c r="AF200" s="84"/>
      <c r="AG200" s="84"/>
      <c r="AH200" s="84"/>
    </row>
    <row r="201" spans="1:34" x14ac:dyDescent="0.25">
      <c r="A201" s="26">
        <v>2015</v>
      </c>
      <c r="B201" s="35">
        <v>-0.06</v>
      </c>
      <c r="C201" s="36">
        <v>10.3</v>
      </c>
      <c r="D201" s="36">
        <v>4.0277518248175213</v>
      </c>
      <c r="E201" s="37">
        <v>3.665</v>
      </c>
      <c r="F201" s="35">
        <v>2.2400000000000002</v>
      </c>
      <c r="G201" s="36">
        <v>11.93</v>
      </c>
      <c r="H201" s="36">
        <v>6.2222727272727258</v>
      </c>
      <c r="I201" s="37">
        <v>5.98</v>
      </c>
      <c r="J201" s="35">
        <v>4.54</v>
      </c>
      <c r="K201" s="36">
        <v>18.62</v>
      </c>
      <c r="L201" s="36">
        <v>10.860843283582092</v>
      </c>
      <c r="M201" s="37">
        <v>10.614999999999998</v>
      </c>
      <c r="N201" s="35">
        <v>8.02</v>
      </c>
      <c r="O201" s="36">
        <v>19.52</v>
      </c>
      <c r="P201" s="36">
        <v>13.202869198312218</v>
      </c>
      <c r="Q201" s="37">
        <v>12.975000000000001</v>
      </c>
      <c r="R201" s="35">
        <v>7.66</v>
      </c>
      <c r="S201" s="36">
        <v>17.940000000000001</v>
      </c>
      <c r="T201" s="36">
        <v>11.717673410404602</v>
      </c>
      <c r="U201" s="37">
        <v>11.58</v>
      </c>
      <c r="V201" s="35">
        <v>4.8499999999999996</v>
      </c>
      <c r="W201" s="36">
        <v>15.92</v>
      </c>
      <c r="X201" s="36">
        <v>9.6578087927424914</v>
      </c>
      <c r="Y201" s="37">
        <v>9.4600000000000009</v>
      </c>
      <c r="Z201" s="35">
        <v>1.27</v>
      </c>
      <c r="AA201" s="36">
        <v>12.16</v>
      </c>
      <c r="AB201" s="36">
        <v>6.6645741758241792</v>
      </c>
      <c r="AC201" s="37">
        <v>6.57</v>
      </c>
      <c r="AE201" s="84"/>
      <c r="AF201" s="84"/>
      <c r="AG201" s="84"/>
      <c r="AH201" s="84"/>
    </row>
    <row r="202" spans="1:34" x14ac:dyDescent="0.25">
      <c r="A202" s="26">
        <v>2016</v>
      </c>
      <c r="B202" s="35">
        <v>0.35</v>
      </c>
      <c r="C202" s="36">
        <v>8.5</v>
      </c>
      <c r="D202" s="36">
        <v>3.8750738552437278</v>
      </c>
      <c r="E202" s="37">
        <v>3.64</v>
      </c>
      <c r="F202" s="35">
        <v>2.09</v>
      </c>
      <c r="G202" s="36">
        <v>11.37</v>
      </c>
      <c r="H202" s="36">
        <v>5.7955155010814634</v>
      </c>
      <c r="I202" s="37">
        <v>5.39</v>
      </c>
      <c r="J202" s="35">
        <v>4.1500000000000004</v>
      </c>
      <c r="K202" s="36">
        <v>17</v>
      </c>
      <c r="L202" s="36">
        <v>9.3154080118694349</v>
      </c>
      <c r="M202" s="37">
        <v>8.9</v>
      </c>
      <c r="N202" s="35">
        <v>6.75</v>
      </c>
      <c r="O202" s="36">
        <v>18.989999999999998</v>
      </c>
      <c r="P202" s="36">
        <v>12.637204301075275</v>
      </c>
      <c r="Q202" s="37">
        <v>12.53</v>
      </c>
      <c r="R202" s="35">
        <v>6.96</v>
      </c>
      <c r="S202" s="36">
        <v>17.8</v>
      </c>
      <c r="T202" s="36">
        <v>11.008143160878809</v>
      </c>
      <c r="U202" s="37">
        <v>10.73</v>
      </c>
      <c r="V202" s="35">
        <v>1.85</v>
      </c>
      <c r="W202" s="36">
        <v>13.26</v>
      </c>
      <c r="X202" s="36">
        <v>7.726624999999995</v>
      </c>
      <c r="Y202" s="37">
        <v>7.45</v>
      </c>
      <c r="Z202" s="35">
        <v>1.85</v>
      </c>
      <c r="AA202" s="36">
        <v>9.6999999999999993</v>
      </c>
      <c r="AB202" s="36">
        <v>5.3438389647735587</v>
      </c>
      <c r="AC202" s="37">
        <v>5.28</v>
      </c>
      <c r="AE202" s="84"/>
      <c r="AF202" s="84"/>
      <c r="AG202" s="84"/>
      <c r="AH202" s="84"/>
    </row>
    <row r="203" spans="1:34" x14ac:dyDescent="0.25">
      <c r="A203" s="26">
        <v>2017</v>
      </c>
      <c r="B203" s="35">
        <v>1.31</v>
      </c>
      <c r="C203" s="36">
        <v>7.85</v>
      </c>
      <c r="D203" s="36">
        <v>4.0714962121212066</v>
      </c>
      <c r="E203" s="37">
        <v>3.7549999999999999</v>
      </c>
      <c r="F203" s="35">
        <v>2.11</v>
      </c>
      <c r="G203" s="36">
        <v>9.5</v>
      </c>
      <c r="H203" s="36">
        <v>4.9044589096826714</v>
      </c>
      <c r="I203" s="37">
        <v>4.42</v>
      </c>
      <c r="J203" s="35">
        <v>3.33</v>
      </c>
      <c r="K203" s="36">
        <v>12.31</v>
      </c>
      <c r="L203" s="36">
        <v>7.3687058823529403</v>
      </c>
      <c r="M203" s="37">
        <v>6.97</v>
      </c>
      <c r="N203" s="35">
        <v>6.16</v>
      </c>
      <c r="O203" s="36">
        <v>16.579999999999998</v>
      </c>
      <c r="P203" s="36">
        <v>11.470487125956863</v>
      </c>
      <c r="Q203" s="37">
        <v>11.45</v>
      </c>
      <c r="R203" s="35">
        <v>8.02</v>
      </c>
      <c r="S203" s="36">
        <v>16.37</v>
      </c>
      <c r="T203" s="36">
        <v>11.940595836324471</v>
      </c>
      <c r="U203" s="37">
        <v>11.85</v>
      </c>
      <c r="V203" s="35">
        <v>0.28999999999999998</v>
      </c>
      <c r="W203" s="36">
        <v>11.66</v>
      </c>
      <c r="X203" s="36">
        <v>5.6506764295676435</v>
      </c>
      <c r="Y203" s="37">
        <v>5.44</v>
      </c>
      <c r="Z203" s="35">
        <v>7.0000000000000007E-2</v>
      </c>
      <c r="AA203" s="36">
        <v>8.39</v>
      </c>
      <c r="AB203" s="36">
        <v>3.5441283124128309</v>
      </c>
      <c r="AC203" s="37">
        <v>3.51</v>
      </c>
      <c r="AE203" s="84"/>
      <c r="AF203" s="84"/>
      <c r="AG203" s="84"/>
      <c r="AH203" s="84"/>
    </row>
    <row r="204" spans="1:34" x14ac:dyDescent="0.25">
      <c r="A204" s="26">
        <v>2018</v>
      </c>
      <c r="B204" s="35">
        <v>-0.06</v>
      </c>
      <c r="C204" s="36">
        <v>7.89</v>
      </c>
      <c r="D204" s="36">
        <v>3.0499928315412177</v>
      </c>
      <c r="E204" s="37">
        <v>2.73</v>
      </c>
      <c r="F204" s="35">
        <v>2.14</v>
      </c>
      <c r="G204" s="36">
        <v>10.29</v>
      </c>
      <c r="H204" s="36">
        <v>5.5973869346733691</v>
      </c>
      <c r="I204" s="37">
        <v>5.4</v>
      </c>
      <c r="J204" s="35">
        <v>3.55</v>
      </c>
      <c r="K204" s="36">
        <v>14.41</v>
      </c>
      <c r="L204" s="36">
        <v>8.8397287390029167</v>
      </c>
      <c r="M204" s="37">
        <v>8.6350000000000016</v>
      </c>
      <c r="N204" s="35">
        <v>6.58</v>
      </c>
      <c r="O204" s="36">
        <v>17.98</v>
      </c>
      <c r="P204" s="36">
        <v>13.000222222222211</v>
      </c>
      <c r="Q204" s="37">
        <v>12.98</v>
      </c>
      <c r="R204" s="35">
        <v>6.83</v>
      </c>
      <c r="S204" s="36">
        <v>18.3</v>
      </c>
      <c r="T204" s="36">
        <v>12.329634146341462</v>
      </c>
      <c r="U204" s="37">
        <v>12.12</v>
      </c>
      <c r="V204" s="35">
        <v>0.45</v>
      </c>
      <c r="W204" s="36">
        <v>14.9</v>
      </c>
      <c r="X204" s="36">
        <v>7.9274726840854992</v>
      </c>
      <c r="Y204" s="37">
        <v>7.74</v>
      </c>
      <c r="Z204" s="35">
        <v>0.14000000000000001</v>
      </c>
      <c r="AA204" s="36">
        <v>11.06</v>
      </c>
      <c r="AB204" s="36">
        <v>5.1318257261410709</v>
      </c>
      <c r="AC204" s="37">
        <v>5.29</v>
      </c>
      <c r="AE204" s="84"/>
      <c r="AF204" s="84"/>
      <c r="AG204" s="84"/>
      <c r="AH204" s="84"/>
    </row>
    <row r="205" spans="1:34" x14ac:dyDescent="0.25">
      <c r="A205" s="26">
        <v>2019</v>
      </c>
      <c r="B205" s="35"/>
      <c r="C205" s="36"/>
      <c r="D205" s="36"/>
      <c r="E205" s="37"/>
      <c r="F205" s="35">
        <v>1.4390000000000001</v>
      </c>
      <c r="G205" s="36">
        <v>9.9649999999999999</v>
      </c>
      <c r="H205" s="36">
        <v>5.4702183908046011</v>
      </c>
      <c r="I205" s="37">
        <v>5.2439999999999998</v>
      </c>
      <c r="J205" s="32">
        <v>3.2610000000000001</v>
      </c>
      <c r="K205" s="33">
        <v>13.365</v>
      </c>
      <c r="L205" s="33">
        <v>7.5990916666666735</v>
      </c>
      <c r="M205" s="34">
        <v>7.4809999999999999</v>
      </c>
      <c r="N205" s="32">
        <v>6.5730000000000004</v>
      </c>
      <c r="O205" s="33">
        <v>18.045000000000002</v>
      </c>
      <c r="P205" s="33">
        <v>12.1160766129032</v>
      </c>
      <c r="Q205" s="34">
        <v>12.11</v>
      </c>
      <c r="R205" s="32">
        <v>8.1820000000000004</v>
      </c>
      <c r="S205" s="33">
        <v>18.710999999999999</v>
      </c>
      <c r="T205" s="33">
        <v>13.106422043010715</v>
      </c>
      <c r="U205" s="34">
        <v>12.882999999999999</v>
      </c>
      <c r="V205" s="32">
        <v>2.6240000000000001</v>
      </c>
      <c r="W205" s="33">
        <v>16.998999999999999</v>
      </c>
      <c r="X205" s="33">
        <v>10.0257611111111</v>
      </c>
      <c r="Y205" s="34">
        <v>9.8659999999999997</v>
      </c>
      <c r="Z205" s="107">
        <v>-1.1140000000000001</v>
      </c>
      <c r="AA205" s="33">
        <v>8.8789999999999996</v>
      </c>
      <c r="AB205" s="33">
        <v>3.1193010752688286</v>
      </c>
      <c r="AC205" s="34">
        <v>3.2610000000000001</v>
      </c>
      <c r="AE205" s="84"/>
      <c r="AF205" s="84"/>
      <c r="AG205" s="84"/>
      <c r="AH205" s="84"/>
    </row>
    <row r="206" spans="1:34" s="84" customFormat="1" x14ac:dyDescent="0.25">
      <c r="A206" s="93">
        <v>2020</v>
      </c>
      <c r="B206" s="50"/>
      <c r="C206" s="44"/>
      <c r="D206" s="44"/>
      <c r="E206" s="52"/>
      <c r="F206" s="50"/>
      <c r="G206" s="44"/>
      <c r="H206" s="44"/>
      <c r="I206" s="52"/>
      <c r="J206" s="41">
        <v>3.9980000000000002</v>
      </c>
      <c r="K206" s="42">
        <v>15.186999999999999</v>
      </c>
      <c r="L206" s="42">
        <v>8.5289195075757629</v>
      </c>
      <c r="M206" s="43">
        <v>8.1820000000000004</v>
      </c>
      <c r="N206" s="41">
        <v>5.5519999999999996</v>
      </c>
      <c r="O206" s="42">
        <v>18.995999999999999</v>
      </c>
      <c r="P206" s="42">
        <v>11.416924479166655</v>
      </c>
      <c r="Q206" s="43">
        <v>11.528</v>
      </c>
      <c r="R206" s="50">
        <v>8.8789999999999996</v>
      </c>
      <c r="S206" s="44">
        <v>19.661999999999999</v>
      </c>
      <c r="T206" s="44">
        <v>13.837671370967715</v>
      </c>
      <c r="U206" s="52">
        <v>13.461</v>
      </c>
      <c r="V206" s="50">
        <v>4.9340000000000002</v>
      </c>
      <c r="W206" s="44">
        <v>17.283999999999999</v>
      </c>
      <c r="X206" s="44">
        <v>10.029262499999968</v>
      </c>
      <c r="Y206" s="52">
        <v>9.6690000000000005</v>
      </c>
      <c r="Z206" s="50">
        <v>0.121</v>
      </c>
      <c r="AA206" s="44">
        <v>11.528</v>
      </c>
      <c r="AB206" s="44">
        <v>5.554102822580619</v>
      </c>
      <c r="AC206" s="52">
        <v>5.5519999999999996</v>
      </c>
    </row>
    <row r="207" spans="1:34" s="84" customFormat="1" x14ac:dyDescent="0.25">
      <c r="A207" s="93">
        <v>2021</v>
      </c>
      <c r="B207" s="50"/>
      <c r="C207" s="44"/>
      <c r="D207" s="44"/>
      <c r="E207" s="52"/>
      <c r="F207" s="41"/>
      <c r="G207" s="42"/>
      <c r="H207" s="42"/>
      <c r="I207" s="43"/>
      <c r="J207" s="50"/>
      <c r="K207" s="44"/>
      <c r="L207" s="44"/>
      <c r="M207" s="52"/>
      <c r="N207" s="50"/>
      <c r="O207" s="44"/>
      <c r="P207" s="44"/>
      <c r="Q207" s="52"/>
      <c r="R207" s="50"/>
      <c r="S207" s="44"/>
      <c r="T207" s="44"/>
      <c r="U207" s="52"/>
      <c r="V207" s="50">
        <v>2.9430000000000001</v>
      </c>
      <c r="W207" s="44">
        <v>16.617999999999999</v>
      </c>
      <c r="X207" s="44">
        <v>9.9031340277777726</v>
      </c>
      <c r="Y207" s="52">
        <v>9.5709999999999997</v>
      </c>
      <c r="Z207" s="50">
        <v>1.764</v>
      </c>
      <c r="AA207" s="44">
        <v>10.944000000000001</v>
      </c>
      <c r="AB207" s="44">
        <v>5.4883534946236461</v>
      </c>
      <c r="AC207" s="52">
        <v>5.141</v>
      </c>
    </row>
    <row r="208" spans="1:34" x14ac:dyDescent="0.25">
      <c r="A208" s="114" t="s">
        <v>143</v>
      </c>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38"/>
      <c r="AA208" s="38"/>
      <c r="AB208" s="38"/>
      <c r="AC208" s="46"/>
    </row>
    <row r="209" spans="1:29" x14ac:dyDescent="0.25">
      <c r="A209" s="26">
        <v>2012</v>
      </c>
      <c r="B209" s="32"/>
      <c r="C209" s="33"/>
      <c r="D209" s="33"/>
      <c r="E209" s="34"/>
      <c r="F209" s="32"/>
      <c r="G209" s="33"/>
      <c r="H209" s="33"/>
      <c r="I209" s="34"/>
      <c r="J209" s="32"/>
      <c r="K209" s="33"/>
      <c r="L209" s="33"/>
      <c r="M209" s="34"/>
      <c r="N209" s="32"/>
      <c r="O209" s="33"/>
      <c r="P209" s="33"/>
      <c r="Q209" s="34"/>
      <c r="R209" s="32"/>
      <c r="S209" s="33"/>
      <c r="T209" s="33"/>
      <c r="U209" s="34"/>
      <c r="V209" s="32"/>
      <c r="W209" s="33"/>
      <c r="X209" s="33"/>
      <c r="Y209" s="34"/>
      <c r="Z209" s="35"/>
      <c r="AA209" s="36"/>
      <c r="AB209" s="36"/>
      <c r="AC209" s="37"/>
    </row>
    <row r="210" spans="1:29" x14ac:dyDescent="0.25">
      <c r="A210" s="26">
        <v>2013</v>
      </c>
      <c r="B210" s="32">
        <v>3.2610000000000001</v>
      </c>
      <c r="C210" s="33">
        <v>9.4719999999999995</v>
      </c>
      <c r="D210" s="33">
        <v>5.2891361111110911</v>
      </c>
      <c r="E210" s="34">
        <v>4.9340000000000002</v>
      </c>
      <c r="F210" s="32">
        <v>3.8929999999999998</v>
      </c>
      <c r="G210" s="33">
        <v>10.747999999999999</v>
      </c>
      <c r="H210" s="33">
        <v>6.4767036290322428</v>
      </c>
      <c r="I210" s="34">
        <v>6.1660000000000004</v>
      </c>
      <c r="J210" s="32">
        <v>5.141</v>
      </c>
      <c r="K210" s="33">
        <v>10.651</v>
      </c>
      <c r="L210" s="33">
        <v>7.1467491313412062</v>
      </c>
      <c r="M210" s="34">
        <v>6.7750000000000004</v>
      </c>
      <c r="N210" s="32">
        <v>5.9619999999999997</v>
      </c>
      <c r="O210" s="33">
        <v>9.6690000000000005</v>
      </c>
      <c r="P210" s="33">
        <v>7.3133528225806614</v>
      </c>
      <c r="Q210" s="34">
        <v>7.0789999999999997</v>
      </c>
      <c r="R210" s="32">
        <v>5.9619999999999997</v>
      </c>
      <c r="S210" s="33">
        <v>8.8789999999999996</v>
      </c>
      <c r="T210" s="33">
        <v>7.1028306451613066</v>
      </c>
      <c r="U210" s="34">
        <v>6.9779999999999998</v>
      </c>
      <c r="V210" s="32">
        <v>5.3470000000000004</v>
      </c>
      <c r="W210" s="33">
        <v>8.68</v>
      </c>
      <c r="X210" s="33">
        <v>6.8124743055555461</v>
      </c>
      <c r="Y210" s="34">
        <v>6.7750000000000004</v>
      </c>
      <c r="Z210" s="32">
        <v>4.6230000000000002</v>
      </c>
      <c r="AA210" s="33">
        <v>7.1790000000000003</v>
      </c>
      <c r="AB210" s="33">
        <v>5.5933918010752244</v>
      </c>
      <c r="AC210" s="34">
        <v>5.5519999999999996</v>
      </c>
    </row>
    <row r="211" spans="1:29" x14ac:dyDescent="0.25">
      <c r="A211" s="26">
        <v>2014</v>
      </c>
      <c r="B211" s="32">
        <v>2.8370000000000002</v>
      </c>
      <c r="C211" s="33">
        <v>7.5819999999999999</v>
      </c>
      <c r="D211" s="33">
        <v>4.5090374999999883</v>
      </c>
      <c r="E211" s="34">
        <v>4.2069999999999999</v>
      </c>
      <c r="F211" s="32">
        <v>4.2069999999999999</v>
      </c>
      <c r="G211" s="33">
        <v>8.5809999999999995</v>
      </c>
      <c r="H211" s="33">
        <v>5.8285981182795394</v>
      </c>
      <c r="I211" s="34">
        <v>5.6550000000000002</v>
      </c>
      <c r="J211" s="32">
        <v>5.45</v>
      </c>
      <c r="K211" s="33">
        <v>8.4809999999999999</v>
      </c>
      <c r="L211" s="33">
        <v>6.6023284722222266</v>
      </c>
      <c r="M211" s="34">
        <v>6.37</v>
      </c>
      <c r="N211" s="32">
        <v>5.86</v>
      </c>
      <c r="O211" s="33">
        <v>8.7789999999999999</v>
      </c>
      <c r="P211" s="33">
        <v>7.1063528225806527</v>
      </c>
      <c r="Q211" s="34">
        <v>6.8769999999999998</v>
      </c>
      <c r="R211" s="32">
        <v>6.1660000000000004</v>
      </c>
      <c r="S211" s="33">
        <v>8.5809999999999995</v>
      </c>
      <c r="T211" s="33">
        <v>7.0258366935483956</v>
      </c>
      <c r="U211" s="34">
        <v>6.8769999999999998</v>
      </c>
      <c r="V211" s="32">
        <v>5.141</v>
      </c>
      <c r="W211" s="33">
        <v>8.0820000000000007</v>
      </c>
      <c r="X211" s="33">
        <v>6.6280784722222252</v>
      </c>
      <c r="Y211" s="34">
        <v>6.6740000000000004</v>
      </c>
      <c r="Z211" s="32">
        <v>5.0369999999999999</v>
      </c>
      <c r="AA211" s="33">
        <v>7.4809999999999999</v>
      </c>
      <c r="AB211" s="33">
        <v>5.9950940860214823</v>
      </c>
      <c r="AC211" s="34">
        <v>5.9619999999999997</v>
      </c>
    </row>
    <row r="212" spans="1:29" x14ac:dyDescent="0.25">
      <c r="A212" s="26">
        <v>2015</v>
      </c>
      <c r="B212" s="32">
        <v>3.5779999999999998</v>
      </c>
      <c r="C212" s="33">
        <v>9.2750000000000004</v>
      </c>
      <c r="D212" s="33">
        <v>5.5572680555555296</v>
      </c>
      <c r="E212" s="34">
        <v>5.2439999999999998</v>
      </c>
      <c r="F212" s="32">
        <v>4.7270000000000003</v>
      </c>
      <c r="G212" s="33">
        <v>9.7680000000000007</v>
      </c>
      <c r="H212" s="33">
        <v>6.5023877688172265</v>
      </c>
      <c r="I212" s="34">
        <v>6.2679999999999998</v>
      </c>
      <c r="J212" s="32">
        <v>5.6550000000000002</v>
      </c>
      <c r="K212" s="33">
        <v>10.553000000000001</v>
      </c>
      <c r="L212" s="33">
        <v>7.2808152777777773</v>
      </c>
      <c r="M212" s="34">
        <v>6.9779999999999998</v>
      </c>
      <c r="N212" s="32">
        <v>6.0640000000000001</v>
      </c>
      <c r="O212" s="33">
        <v>9.9649999999999999</v>
      </c>
      <c r="P212" s="33">
        <v>7.3026115591397964</v>
      </c>
      <c r="Q212" s="34">
        <v>7.0789999999999997</v>
      </c>
      <c r="R212" s="32">
        <v>5.9619999999999997</v>
      </c>
      <c r="S212" s="33">
        <v>9.077</v>
      </c>
      <c r="T212" s="33">
        <v>7.0779604166666612</v>
      </c>
      <c r="U212" s="34">
        <v>6.8769999999999998</v>
      </c>
      <c r="V212" s="32">
        <v>5.6550000000000002</v>
      </c>
      <c r="W212" s="33">
        <v>8.8789999999999996</v>
      </c>
      <c r="X212" s="33">
        <v>6.7980062500000145</v>
      </c>
      <c r="Y212" s="34">
        <v>6.6740000000000004</v>
      </c>
      <c r="Z212" s="32">
        <v>4.9340000000000002</v>
      </c>
      <c r="AA212" s="33">
        <v>8.282</v>
      </c>
      <c r="AB212" s="33">
        <v>6.3076733870967319</v>
      </c>
      <c r="AC212" s="34">
        <v>6.2170000000000005</v>
      </c>
    </row>
    <row r="213" spans="1:29" x14ac:dyDescent="0.25">
      <c r="A213" s="26">
        <v>2016</v>
      </c>
      <c r="B213" s="32">
        <v>2.73</v>
      </c>
      <c r="C213" s="33">
        <v>10.356999999999999</v>
      </c>
      <c r="D213" s="33">
        <v>5.709208333333307</v>
      </c>
      <c r="E213" s="34">
        <v>5.45</v>
      </c>
      <c r="F213" s="32">
        <v>4.9340000000000002</v>
      </c>
      <c r="G213" s="33">
        <v>9.9649999999999999</v>
      </c>
      <c r="H213" s="33">
        <v>6.5054119623655966</v>
      </c>
      <c r="I213" s="34">
        <v>6.1660000000000004</v>
      </c>
      <c r="J213" s="32">
        <v>5.7569999999999997</v>
      </c>
      <c r="K213" s="33">
        <v>9.5709999999999997</v>
      </c>
      <c r="L213" s="33">
        <v>7.1433159722222133</v>
      </c>
      <c r="M213" s="34">
        <v>6.8769999999999998</v>
      </c>
      <c r="N213" s="32">
        <v>5.7569999999999997</v>
      </c>
      <c r="O213" s="33">
        <v>9.5709999999999997</v>
      </c>
      <c r="P213" s="33">
        <v>7.291668682795696</v>
      </c>
      <c r="Q213" s="34">
        <v>6.9779999999999998</v>
      </c>
      <c r="R213" s="32">
        <v>5.6550000000000002</v>
      </c>
      <c r="S213" s="33">
        <v>9.3729999999999993</v>
      </c>
      <c r="T213" s="33">
        <v>7.2007668010752823</v>
      </c>
      <c r="U213" s="34">
        <v>6.9779999999999998</v>
      </c>
      <c r="V213" s="32">
        <v>5.3470000000000004</v>
      </c>
      <c r="W213" s="33">
        <v>9.1760000000000002</v>
      </c>
      <c r="X213" s="33">
        <v>6.7960500000000179</v>
      </c>
      <c r="Y213" s="34">
        <v>6.6740000000000004</v>
      </c>
      <c r="Z213" s="32">
        <v>4.2069999999999999</v>
      </c>
      <c r="AA213" s="33">
        <v>8.0820000000000007</v>
      </c>
      <c r="AB213" s="33">
        <v>6.0057849462365249</v>
      </c>
      <c r="AC213" s="34">
        <v>5.9619999999999997</v>
      </c>
    </row>
    <row r="214" spans="1:29" x14ac:dyDescent="0.25">
      <c r="A214" s="26">
        <v>2017</v>
      </c>
      <c r="B214" s="32">
        <v>3.7879999999999998</v>
      </c>
      <c r="C214" s="33">
        <v>7.3810000000000002</v>
      </c>
      <c r="D214" s="33">
        <v>5.206740277777774</v>
      </c>
      <c r="E214" s="34">
        <v>5.0369999999999999</v>
      </c>
      <c r="F214" s="32">
        <v>4.6230000000000002</v>
      </c>
      <c r="G214" s="33">
        <v>9.5709999999999997</v>
      </c>
      <c r="H214" s="33">
        <v>6.4016216397849188</v>
      </c>
      <c r="I214" s="34">
        <v>6.0640000000000001</v>
      </c>
      <c r="J214" s="32">
        <v>5.5519999999999996</v>
      </c>
      <c r="K214" s="33">
        <v>9.8659999999999997</v>
      </c>
      <c r="L214" s="33">
        <v>7.3140180555555441</v>
      </c>
      <c r="M214" s="34">
        <v>7.0789999999999997</v>
      </c>
      <c r="N214" s="32">
        <v>6.5730000000000004</v>
      </c>
      <c r="O214" s="33">
        <v>9.7680000000000007</v>
      </c>
      <c r="P214" s="33">
        <v>7.6878534946236456</v>
      </c>
      <c r="Q214" s="34">
        <v>7.3810000000000002</v>
      </c>
      <c r="R214" s="32">
        <v>6.37</v>
      </c>
      <c r="S214" s="33">
        <v>9.077</v>
      </c>
      <c r="T214" s="33">
        <v>7.3739576612903326</v>
      </c>
      <c r="U214" s="34">
        <v>7.1790000000000003</v>
      </c>
      <c r="V214" s="32">
        <v>5.7569999999999997</v>
      </c>
      <c r="W214" s="33">
        <v>8.8789999999999996</v>
      </c>
      <c r="X214" s="33">
        <v>6.936995833333329</v>
      </c>
      <c r="Y214" s="34">
        <v>6.8769999999999998</v>
      </c>
      <c r="Z214" s="32">
        <v>4.9340000000000002</v>
      </c>
      <c r="AA214" s="33">
        <v>7.6820000000000004</v>
      </c>
      <c r="AB214" s="33">
        <v>5.9972157258064236</v>
      </c>
      <c r="AC214" s="34">
        <v>5.9619999999999997</v>
      </c>
    </row>
    <row r="215" spans="1:29" x14ac:dyDescent="0.25">
      <c r="A215" s="26">
        <v>2020</v>
      </c>
      <c r="B215" s="32"/>
      <c r="C215" s="33"/>
      <c r="D215" s="33"/>
      <c r="E215" s="34"/>
      <c r="F215" s="32"/>
      <c r="G215" s="33"/>
      <c r="H215" s="33"/>
      <c r="I215" s="34"/>
      <c r="J215" s="32"/>
      <c r="K215" s="33"/>
      <c r="L215" s="33"/>
      <c r="M215" s="34"/>
      <c r="N215" s="35">
        <v>6.5730000000000004</v>
      </c>
      <c r="O215" s="36">
        <v>8.9779999999999998</v>
      </c>
      <c r="P215" s="36">
        <v>7.5007499999999929</v>
      </c>
      <c r="Q215" s="37">
        <v>7.3305000000000007</v>
      </c>
      <c r="R215" s="32">
        <v>6.2679999999999998</v>
      </c>
      <c r="S215" s="33">
        <v>9.1760000000000002</v>
      </c>
      <c r="T215" s="33">
        <v>7.4381646505376429</v>
      </c>
      <c r="U215" s="34">
        <v>7.28</v>
      </c>
      <c r="V215" s="35">
        <v>5.5519999999999996</v>
      </c>
      <c r="W215" s="36">
        <v>8.8789999999999996</v>
      </c>
      <c r="X215" s="36">
        <v>6.9772879901961016</v>
      </c>
      <c r="Y215" s="37">
        <v>6.7750000000000004</v>
      </c>
      <c r="Z215" s="32"/>
      <c r="AA215" s="33"/>
      <c r="AB215" s="33"/>
      <c r="AC215" s="34"/>
    </row>
    <row r="216" spans="1:29" x14ac:dyDescent="0.25">
      <c r="A216" s="26">
        <v>2021</v>
      </c>
      <c r="B216" s="32"/>
      <c r="C216" s="33"/>
      <c r="D216" s="33"/>
      <c r="E216" s="34"/>
      <c r="F216" s="32"/>
      <c r="G216" s="33"/>
      <c r="H216" s="33"/>
      <c r="I216" s="34"/>
      <c r="J216" s="32"/>
      <c r="K216" s="33"/>
      <c r="L216" s="33"/>
      <c r="M216" s="34"/>
      <c r="N216" s="32">
        <v>6.5730000000000004</v>
      </c>
      <c r="O216" s="33">
        <v>10.651</v>
      </c>
      <c r="P216" s="33">
        <v>8.2317909946236387</v>
      </c>
      <c r="Q216" s="34">
        <v>7.9829999999999997</v>
      </c>
      <c r="R216" s="32">
        <v>5.86</v>
      </c>
      <c r="S216" s="33">
        <v>10.259</v>
      </c>
      <c r="T216" s="33">
        <v>7.7682708333333288</v>
      </c>
      <c r="U216" s="34">
        <v>7.6820000000000004</v>
      </c>
      <c r="V216" s="32">
        <v>4.6230000000000002</v>
      </c>
      <c r="W216" s="33">
        <v>9.4719999999999995</v>
      </c>
      <c r="X216" s="33">
        <v>6.8465979166666644</v>
      </c>
      <c r="Y216" s="34">
        <v>6.6740000000000004</v>
      </c>
      <c r="Z216" s="32">
        <v>4.7270000000000003</v>
      </c>
      <c r="AA216" s="33">
        <v>7.8819999999999997</v>
      </c>
      <c r="AB216" s="33">
        <v>6.0175120967741815</v>
      </c>
      <c r="AC216" s="34">
        <v>5.9619999999999997</v>
      </c>
    </row>
    <row r="217" spans="1:29" x14ac:dyDescent="0.25">
      <c r="A217" s="114" t="s">
        <v>65</v>
      </c>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38"/>
      <c r="AA217" s="38"/>
      <c r="AB217" s="38"/>
      <c r="AC217" s="46"/>
    </row>
    <row r="218" spans="1:29" x14ac:dyDescent="0.25">
      <c r="A218" s="26">
        <v>2009</v>
      </c>
      <c r="B218" s="32"/>
      <c r="C218" s="33"/>
      <c r="D218" s="33"/>
      <c r="E218" s="34"/>
      <c r="F218" s="35">
        <v>4.7270000000000003</v>
      </c>
      <c r="G218" s="36">
        <v>10.356999999999999</v>
      </c>
      <c r="H218" s="36">
        <v>7.2517333333333323</v>
      </c>
      <c r="I218" s="37">
        <v>7.1790000000000003</v>
      </c>
      <c r="J218" s="32">
        <v>4.8310000000000004</v>
      </c>
      <c r="K218" s="33">
        <v>12.207000000000001</v>
      </c>
      <c r="L218" s="33">
        <v>7.3657805555555633</v>
      </c>
      <c r="M218" s="34">
        <v>7.0789999999999997</v>
      </c>
      <c r="N218" s="32">
        <v>5.7569999999999997</v>
      </c>
      <c r="O218" s="33">
        <v>10.944000000000001</v>
      </c>
      <c r="P218" s="33">
        <v>8.2692620967741934</v>
      </c>
      <c r="Q218" s="34">
        <v>8.1820000000000004</v>
      </c>
      <c r="R218" s="32">
        <v>6.0640000000000001</v>
      </c>
      <c r="S218" s="33">
        <v>10.259</v>
      </c>
      <c r="T218" s="33">
        <v>8.1926747311828088</v>
      </c>
      <c r="U218" s="34">
        <v>8.1820000000000004</v>
      </c>
      <c r="V218" s="32">
        <v>5.0369999999999999</v>
      </c>
      <c r="W218" s="33">
        <v>9.7680000000000007</v>
      </c>
      <c r="X218" s="33">
        <v>7.4600555555555657</v>
      </c>
      <c r="Y218" s="34">
        <v>7.4809999999999999</v>
      </c>
      <c r="Z218" s="32">
        <v>1.8720000000000001</v>
      </c>
      <c r="AA218" s="33">
        <v>6.7750000000000004</v>
      </c>
      <c r="AB218" s="33">
        <v>4.8352513440860294</v>
      </c>
      <c r="AC218" s="34">
        <v>5.0369999999999999</v>
      </c>
    </row>
    <row r="219" spans="1:29" x14ac:dyDescent="0.25">
      <c r="A219" s="26">
        <v>2010</v>
      </c>
      <c r="B219" s="35">
        <v>0.01</v>
      </c>
      <c r="C219" s="36">
        <v>7.782</v>
      </c>
      <c r="D219" s="36">
        <v>3.1143576388888965</v>
      </c>
      <c r="E219" s="37">
        <v>2.9430000000000001</v>
      </c>
      <c r="F219" s="32">
        <v>1.33</v>
      </c>
      <c r="G219" s="33">
        <v>7.8819999999999997</v>
      </c>
      <c r="H219" s="33">
        <v>3.8967150537634305</v>
      </c>
      <c r="I219" s="34">
        <v>3.7879999999999998</v>
      </c>
      <c r="J219" s="32">
        <v>3.6829999999999998</v>
      </c>
      <c r="K219" s="33">
        <v>11.334</v>
      </c>
      <c r="L219" s="33">
        <v>6.5408041666666472</v>
      </c>
      <c r="M219" s="34">
        <v>6.1660000000000004</v>
      </c>
      <c r="N219" s="32">
        <v>5.3470000000000004</v>
      </c>
      <c r="O219" s="33">
        <v>11.722</v>
      </c>
      <c r="P219" s="33">
        <v>8.0808366935483793</v>
      </c>
      <c r="Q219" s="34">
        <v>7.782</v>
      </c>
      <c r="R219" s="32">
        <v>5.2439999999999998</v>
      </c>
      <c r="S219" s="33">
        <v>10.944000000000001</v>
      </c>
      <c r="T219" s="33">
        <v>7.7795819892473217</v>
      </c>
      <c r="U219" s="34">
        <v>7.5819999999999999</v>
      </c>
      <c r="V219" s="32">
        <v>4.2069999999999999</v>
      </c>
      <c r="W219" s="33">
        <v>9.5709999999999997</v>
      </c>
      <c r="X219" s="33">
        <v>6.4888527777777716</v>
      </c>
      <c r="Y219" s="34">
        <v>6.4710000000000001</v>
      </c>
      <c r="Z219" s="32">
        <v>2.6240000000000001</v>
      </c>
      <c r="AA219" s="33">
        <v>8.5809999999999995</v>
      </c>
      <c r="AB219" s="33">
        <v>5.1834146505376157</v>
      </c>
      <c r="AC219" s="34">
        <v>4.9340000000000002</v>
      </c>
    </row>
    <row r="220" spans="1:29" x14ac:dyDescent="0.25">
      <c r="A220" s="26">
        <v>2011</v>
      </c>
      <c r="B220" s="32"/>
      <c r="C220" s="33"/>
      <c r="D220" s="33"/>
      <c r="E220" s="34"/>
      <c r="F220" s="32"/>
      <c r="G220" s="33"/>
      <c r="H220" s="33"/>
      <c r="I220" s="34"/>
      <c r="J220" s="32"/>
      <c r="K220" s="33"/>
      <c r="L220" s="33"/>
      <c r="M220" s="34"/>
      <c r="N220" s="32"/>
      <c r="O220" s="33"/>
      <c r="P220" s="33"/>
      <c r="Q220" s="34"/>
      <c r="R220" s="32"/>
      <c r="S220" s="33"/>
      <c r="T220" s="33"/>
      <c r="U220" s="34"/>
      <c r="V220" s="32"/>
      <c r="W220" s="33"/>
      <c r="X220" s="33"/>
      <c r="Y220" s="34"/>
      <c r="Z220" s="32"/>
      <c r="AA220" s="33"/>
      <c r="AB220" s="33"/>
      <c r="AC220" s="34"/>
    </row>
    <row r="221" spans="1:29" x14ac:dyDescent="0.25">
      <c r="A221" s="26">
        <v>2012</v>
      </c>
      <c r="B221" s="35">
        <v>2.1949999999999998</v>
      </c>
      <c r="C221" s="36">
        <v>7.28</v>
      </c>
      <c r="D221" s="36">
        <v>3.9082054597701061</v>
      </c>
      <c r="E221" s="37">
        <v>3.6829999999999998</v>
      </c>
      <c r="F221" s="32">
        <v>2.5169999999999999</v>
      </c>
      <c r="G221" s="33">
        <v>9.077</v>
      </c>
      <c r="H221" s="33">
        <v>5.5886801075268595</v>
      </c>
      <c r="I221" s="34">
        <v>5.45</v>
      </c>
      <c r="J221" s="35">
        <v>4.3109999999999999</v>
      </c>
      <c r="K221" s="36">
        <v>10.455</v>
      </c>
      <c r="L221" s="36">
        <v>7.0504498106060538</v>
      </c>
      <c r="M221" s="37">
        <v>6.8769999999999998</v>
      </c>
      <c r="N221" s="32"/>
      <c r="O221" s="33"/>
      <c r="P221" s="33"/>
      <c r="Q221" s="34"/>
      <c r="R221" s="32"/>
      <c r="S221" s="33"/>
      <c r="T221" s="33"/>
      <c r="U221" s="34"/>
      <c r="V221" s="32"/>
      <c r="W221" s="33"/>
      <c r="X221" s="33"/>
      <c r="Y221" s="34"/>
      <c r="Z221" s="32"/>
      <c r="AA221" s="33"/>
      <c r="AB221" s="33"/>
      <c r="AC221" s="34"/>
    </row>
    <row r="222" spans="1:29" x14ac:dyDescent="0.25">
      <c r="A222" s="26">
        <v>2013</v>
      </c>
      <c r="B222" s="35"/>
      <c r="C222" s="36"/>
      <c r="D222" s="36"/>
      <c r="E222" s="37"/>
      <c r="F222" s="32"/>
      <c r="G222" s="33"/>
      <c r="H222" s="33"/>
      <c r="I222" s="34"/>
      <c r="J222" s="35"/>
      <c r="K222" s="36"/>
      <c r="L222" s="36"/>
      <c r="M222" s="37"/>
      <c r="N222" s="32"/>
      <c r="O222" s="33"/>
      <c r="P222" s="33"/>
      <c r="Q222" s="34"/>
      <c r="R222" s="32"/>
      <c r="S222" s="33"/>
      <c r="T222" s="33"/>
      <c r="U222" s="34"/>
      <c r="V222" s="32"/>
      <c r="W222" s="33"/>
      <c r="X222" s="33"/>
      <c r="Y222" s="34"/>
      <c r="Z222" s="32"/>
      <c r="AA222" s="33"/>
      <c r="AB222" s="33"/>
      <c r="AC222" s="34"/>
    </row>
    <row r="223" spans="1:29" x14ac:dyDescent="0.25">
      <c r="A223" s="26">
        <v>2014</v>
      </c>
      <c r="B223" s="32">
        <v>2.1949999999999998</v>
      </c>
      <c r="C223" s="33">
        <v>5.0369999999999999</v>
      </c>
      <c r="D223" s="33">
        <v>3.3309666666666726</v>
      </c>
      <c r="E223" s="34">
        <v>3.2610000000000001</v>
      </c>
      <c r="F223" s="32">
        <v>2.8370000000000002</v>
      </c>
      <c r="G223" s="33">
        <v>8.282</v>
      </c>
      <c r="H223" s="33">
        <v>5.0861135752688051</v>
      </c>
      <c r="I223" s="34">
        <v>4.9340000000000002</v>
      </c>
      <c r="J223" s="32">
        <v>4.8310000000000004</v>
      </c>
      <c r="K223" s="33">
        <v>8.9779999999999998</v>
      </c>
      <c r="L223" s="33">
        <v>6.8227659722222169</v>
      </c>
      <c r="M223" s="34">
        <v>6.7750000000000004</v>
      </c>
      <c r="N223" s="32">
        <v>6.1660000000000004</v>
      </c>
      <c r="O223" s="33">
        <v>10.063000000000001</v>
      </c>
      <c r="P223" s="33">
        <v>8.3573790322580344</v>
      </c>
      <c r="Q223" s="34">
        <v>8.3819999999999997</v>
      </c>
      <c r="R223" s="32">
        <v>7.0789999999999997</v>
      </c>
      <c r="S223" s="33">
        <v>9.6690000000000005</v>
      </c>
      <c r="T223" s="33">
        <v>8.2234603494623908</v>
      </c>
      <c r="U223" s="34">
        <v>8.1820000000000004</v>
      </c>
      <c r="V223" s="32">
        <v>5.45</v>
      </c>
      <c r="W223" s="33">
        <v>8.4809999999999999</v>
      </c>
      <c r="X223" s="33">
        <v>7.180682638888884</v>
      </c>
      <c r="Y223" s="34">
        <v>7.28</v>
      </c>
      <c r="Z223" s="32">
        <v>4.8310000000000004</v>
      </c>
      <c r="AA223" s="33">
        <v>7.6820000000000004</v>
      </c>
      <c r="AB223" s="33">
        <v>6.0961129032258041</v>
      </c>
      <c r="AC223" s="34">
        <v>6.0640000000000001</v>
      </c>
    </row>
    <row r="224" spans="1:29" x14ac:dyDescent="0.25">
      <c r="A224" s="26">
        <v>2015</v>
      </c>
      <c r="B224" s="32">
        <v>1.764</v>
      </c>
      <c r="C224" s="33">
        <v>6.5730000000000004</v>
      </c>
      <c r="D224" s="33">
        <v>3.6708472222222182</v>
      </c>
      <c r="E224" s="34">
        <v>3.472</v>
      </c>
      <c r="F224" s="32">
        <v>3.5779999999999998</v>
      </c>
      <c r="G224" s="33">
        <v>8.282</v>
      </c>
      <c r="H224" s="33">
        <v>5.6629260752687971</v>
      </c>
      <c r="I224" s="34">
        <v>5.6550000000000002</v>
      </c>
      <c r="J224" s="32">
        <v>5.6550000000000002</v>
      </c>
      <c r="K224" s="33">
        <v>9.9649999999999999</v>
      </c>
      <c r="L224" s="33">
        <v>7.4662243055555484</v>
      </c>
      <c r="M224" s="34">
        <v>7.28</v>
      </c>
      <c r="N224" s="32">
        <v>6.4710000000000001</v>
      </c>
      <c r="O224" s="33">
        <v>10.356999999999999</v>
      </c>
      <c r="P224" s="33">
        <v>7.923679435483856</v>
      </c>
      <c r="Q224" s="34">
        <v>7.782</v>
      </c>
      <c r="R224" s="32">
        <v>5.45</v>
      </c>
      <c r="S224" s="33">
        <v>10.553000000000001</v>
      </c>
      <c r="T224" s="33">
        <v>7.4358770833333425</v>
      </c>
      <c r="U224" s="34">
        <v>7.1790000000000003</v>
      </c>
      <c r="V224" s="32">
        <v>4.9340000000000002</v>
      </c>
      <c r="W224" s="33">
        <v>9.9649999999999999</v>
      </c>
      <c r="X224" s="33">
        <v>6.907062499999987</v>
      </c>
      <c r="Y224" s="34">
        <v>6.7750000000000004</v>
      </c>
      <c r="Z224" s="32">
        <v>3.7879999999999998</v>
      </c>
      <c r="AA224" s="33">
        <v>8.7789999999999999</v>
      </c>
      <c r="AB224" s="33">
        <v>6.0259872311827758</v>
      </c>
      <c r="AC224" s="34">
        <v>5.9619999999999997</v>
      </c>
    </row>
    <row r="225" spans="1:29" x14ac:dyDescent="0.25">
      <c r="A225" s="26">
        <v>2016</v>
      </c>
      <c r="B225" s="32">
        <v>2.8370000000000002</v>
      </c>
      <c r="C225" s="33">
        <v>6.7750000000000004</v>
      </c>
      <c r="D225" s="33">
        <v>4.2033951388888644</v>
      </c>
      <c r="E225" s="34">
        <v>4.1020000000000003</v>
      </c>
      <c r="F225" s="32">
        <v>3.472</v>
      </c>
      <c r="G225" s="33">
        <v>9.3729999999999993</v>
      </c>
      <c r="H225" s="33">
        <v>5.9090215053763124</v>
      </c>
      <c r="I225" s="34">
        <v>5.7569999999999997</v>
      </c>
      <c r="J225" s="32">
        <v>5.2439999999999998</v>
      </c>
      <c r="K225" s="33">
        <v>10.944000000000001</v>
      </c>
      <c r="L225" s="33">
        <v>7.6663895833333138</v>
      </c>
      <c r="M225" s="34">
        <v>7.3810000000000002</v>
      </c>
      <c r="N225" s="32">
        <v>6.1660000000000004</v>
      </c>
      <c r="O225" s="33">
        <v>11.138999999999999</v>
      </c>
      <c r="P225" s="33">
        <v>8.2081350806451461</v>
      </c>
      <c r="Q225" s="34">
        <v>7.8819999999999997</v>
      </c>
      <c r="R225" s="32">
        <v>5.7569999999999997</v>
      </c>
      <c r="S225" s="33">
        <v>10.455</v>
      </c>
      <c r="T225" s="33">
        <v>7.9305745967741847</v>
      </c>
      <c r="U225" s="34">
        <v>7.6820000000000004</v>
      </c>
      <c r="V225" s="32">
        <v>5.5519999999999996</v>
      </c>
      <c r="W225" s="33">
        <v>9.9649999999999999</v>
      </c>
      <c r="X225" s="33">
        <v>7.1442430555555463</v>
      </c>
      <c r="Y225" s="34">
        <v>7.0789999999999997</v>
      </c>
      <c r="Z225" s="32">
        <v>4.415</v>
      </c>
      <c r="AA225" s="33">
        <v>8.3819999999999997</v>
      </c>
      <c r="AB225" s="33">
        <v>5.9836848118279287</v>
      </c>
      <c r="AC225" s="34">
        <v>5.9619999999999997</v>
      </c>
    </row>
    <row r="226" spans="1:29" x14ac:dyDescent="0.25">
      <c r="A226" s="26">
        <v>2017</v>
      </c>
      <c r="B226" s="32">
        <v>3.0489999999999999</v>
      </c>
      <c r="C226" s="33">
        <v>6.0640000000000001</v>
      </c>
      <c r="D226" s="33">
        <v>4.4702868055555243</v>
      </c>
      <c r="E226" s="34">
        <v>4.415</v>
      </c>
      <c r="F226" s="32">
        <v>3.367</v>
      </c>
      <c r="G226" s="33">
        <v>9.9649999999999999</v>
      </c>
      <c r="H226" s="33">
        <v>5.6723481182795554</v>
      </c>
      <c r="I226" s="34">
        <v>5.3470000000000004</v>
      </c>
      <c r="J226" s="32">
        <v>4.6230000000000002</v>
      </c>
      <c r="K226" s="33">
        <v>11.625</v>
      </c>
      <c r="L226" s="33">
        <v>7.7363847222222102</v>
      </c>
      <c r="M226" s="34">
        <v>7.4809999999999999</v>
      </c>
      <c r="N226" s="32">
        <v>6.7750000000000004</v>
      </c>
      <c r="O226" s="33">
        <v>11.819000000000001</v>
      </c>
      <c r="P226" s="33">
        <v>9.1667217741935119</v>
      </c>
      <c r="Q226" s="34">
        <v>8.9779999999999998</v>
      </c>
      <c r="R226" s="32">
        <v>7.28</v>
      </c>
      <c r="S226" s="33">
        <v>10.944000000000001</v>
      </c>
      <c r="T226" s="33">
        <v>8.8750504032257815</v>
      </c>
      <c r="U226" s="34">
        <v>8.7789999999999999</v>
      </c>
      <c r="V226" s="32">
        <v>5.6550000000000002</v>
      </c>
      <c r="W226" s="33">
        <v>9.8659999999999997</v>
      </c>
      <c r="X226" s="33">
        <v>7.8076104166666731</v>
      </c>
      <c r="Y226" s="34">
        <v>7.8819999999999997</v>
      </c>
      <c r="Z226" s="32">
        <v>3.9980000000000002</v>
      </c>
      <c r="AA226" s="33">
        <v>7.0789999999999997</v>
      </c>
      <c r="AB226" s="33">
        <v>5.4636115591397285</v>
      </c>
      <c r="AC226" s="34">
        <v>5.45</v>
      </c>
    </row>
    <row r="227" spans="1:29" x14ac:dyDescent="0.25">
      <c r="A227" s="26">
        <v>2018</v>
      </c>
      <c r="B227" s="32">
        <v>1.6559999999999999</v>
      </c>
      <c r="C227" s="33">
        <v>6.37</v>
      </c>
      <c r="D227" s="33">
        <v>3.3450465277777806</v>
      </c>
      <c r="E227" s="34">
        <v>3.1549999999999998</v>
      </c>
      <c r="F227" s="32">
        <v>2.8370000000000002</v>
      </c>
      <c r="G227" s="33">
        <v>9.9649999999999999</v>
      </c>
      <c r="H227" s="33">
        <v>6.0229213709677234</v>
      </c>
      <c r="I227" s="34">
        <v>6.0640000000000001</v>
      </c>
      <c r="J227" s="32">
        <v>4.6230000000000002</v>
      </c>
      <c r="K227" s="33">
        <v>10.356999999999999</v>
      </c>
      <c r="L227" s="33">
        <v>7.5472930555555502</v>
      </c>
      <c r="M227" s="34">
        <v>7.3810000000000002</v>
      </c>
      <c r="N227" s="32">
        <v>6.0640000000000001</v>
      </c>
      <c r="O227" s="33">
        <v>10.651</v>
      </c>
      <c r="P227" s="33">
        <v>8.5418178763440746</v>
      </c>
      <c r="Q227" s="34">
        <v>8.4809999999999999</v>
      </c>
      <c r="R227" s="32">
        <v>6.7750000000000004</v>
      </c>
      <c r="S227" s="33">
        <v>10.161</v>
      </c>
      <c r="T227" s="33">
        <v>8.3185248655913853</v>
      </c>
      <c r="U227" s="34">
        <v>8.1820000000000004</v>
      </c>
      <c r="V227" s="32">
        <v>5.2439999999999998</v>
      </c>
      <c r="W227" s="33">
        <v>9.077</v>
      </c>
      <c r="X227" s="33">
        <v>7.0730583333333383</v>
      </c>
      <c r="Y227" s="34">
        <v>7.0789999999999997</v>
      </c>
      <c r="Z227" s="32">
        <v>4.3109999999999999</v>
      </c>
      <c r="AA227" s="33">
        <v>7.6820000000000004</v>
      </c>
      <c r="AB227" s="33">
        <v>5.7868427419354473</v>
      </c>
      <c r="AC227" s="34">
        <v>5.7569999999999997</v>
      </c>
    </row>
    <row r="228" spans="1:29" x14ac:dyDescent="0.25">
      <c r="A228" s="26">
        <v>2019</v>
      </c>
      <c r="B228" s="35">
        <v>2.1949999999999998</v>
      </c>
      <c r="C228" s="36">
        <v>6.1660000000000004</v>
      </c>
      <c r="D228" s="36">
        <v>3.9605128205128208</v>
      </c>
      <c r="E228" s="37">
        <v>3.6829999999999998</v>
      </c>
      <c r="F228" s="32">
        <v>1.764</v>
      </c>
      <c r="G228" s="33">
        <v>8.5809999999999995</v>
      </c>
      <c r="H228" s="33">
        <v>5.4008689516128792</v>
      </c>
      <c r="I228" s="34">
        <v>5.3470000000000004</v>
      </c>
      <c r="J228" s="32">
        <v>4.6230000000000002</v>
      </c>
      <c r="K228" s="33">
        <v>9.8659999999999997</v>
      </c>
      <c r="L228" s="33">
        <v>7.0919152777777867</v>
      </c>
      <c r="M228" s="34">
        <v>6.8769999999999998</v>
      </c>
      <c r="N228" s="32">
        <v>6.0640000000000001</v>
      </c>
      <c r="O228" s="33">
        <v>9.8659999999999997</v>
      </c>
      <c r="P228" s="33">
        <v>7.809481182795702</v>
      </c>
      <c r="Q228" s="34">
        <v>7.6820000000000004</v>
      </c>
      <c r="R228" s="32">
        <v>6.4710000000000001</v>
      </c>
      <c r="S228" s="33">
        <v>9.6690000000000005</v>
      </c>
      <c r="T228" s="33">
        <v>8.0771989247311708</v>
      </c>
      <c r="U228" s="34">
        <v>7.9829999999999997</v>
      </c>
      <c r="V228" s="32">
        <v>5.3470000000000004</v>
      </c>
      <c r="W228" s="33">
        <v>9.3729999999999993</v>
      </c>
      <c r="X228" s="33">
        <v>7.4312076388888908</v>
      </c>
      <c r="Y228" s="34">
        <v>7.3810000000000002</v>
      </c>
      <c r="Z228" s="32">
        <v>2.41</v>
      </c>
      <c r="AA228" s="33">
        <v>7.1790000000000003</v>
      </c>
      <c r="AB228" s="33">
        <v>5.1927143817203811</v>
      </c>
      <c r="AC228" s="34">
        <v>5.2439999999999998</v>
      </c>
    </row>
    <row r="229" spans="1:29" x14ac:dyDescent="0.25">
      <c r="A229" s="26">
        <v>2020</v>
      </c>
      <c r="B229" s="32"/>
      <c r="C229" s="33"/>
      <c r="D229" s="33"/>
      <c r="E229" s="34"/>
      <c r="F229" s="32"/>
      <c r="G229" s="33"/>
      <c r="H229" s="33"/>
      <c r="I229" s="34"/>
      <c r="J229" s="35">
        <v>4.9340000000000002</v>
      </c>
      <c r="K229" s="36">
        <v>8.8789999999999996</v>
      </c>
      <c r="L229" s="36">
        <v>6.5186947463768208</v>
      </c>
      <c r="M229" s="37">
        <v>6.4710000000000001</v>
      </c>
      <c r="N229" s="32">
        <v>5.6550000000000002</v>
      </c>
      <c r="O229" s="33">
        <v>9.5709999999999997</v>
      </c>
      <c r="P229" s="33">
        <v>7.3388655913978393</v>
      </c>
      <c r="Q229" s="34">
        <v>7.1790000000000003</v>
      </c>
      <c r="R229" s="32">
        <v>5.9619999999999997</v>
      </c>
      <c r="S229" s="33">
        <v>10.063000000000001</v>
      </c>
      <c r="T229" s="33">
        <v>7.7600309139784995</v>
      </c>
      <c r="U229" s="34">
        <v>7.5819999999999999</v>
      </c>
      <c r="V229" s="32">
        <v>4.5190000000000001</v>
      </c>
      <c r="W229" s="33">
        <v>9.4719999999999995</v>
      </c>
      <c r="X229" s="33">
        <v>6.7526659722222186</v>
      </c>
      <c r="Y229" s="34">
        <v>6.6740000000000004</v>
      </c>
      <c r="Z229" s="32">
        <v>2.5169999999999999</v>
      </c>
      <c r="AA229" s="33">
        <v>7.6820000000000004</v>
      </c>
      <c r="AB229" s="33">
        <v>5.4491848118279407</v>
      </c>
      <c r="AC229" s="34">
        <v>5.5519999999999996</v>
      </c>
    </row>
    <row r="230" spans="1:29" x14ac:dyDescent="0.25">
      <c r="A230" s="26">
        <v>2021</v>
      </c>
      <c r="B230" s="32"/>
      <c r="C230" s="33"/>
      <c r="D230" s="33"/>
      <c r="E230" s="34"/>
      <c r="F230" s="35">
        <v>3.0489999999999999</v>
      </c>
      <c r="G230" s="36">
        <v>8.4809999999999999</v>
      </c>
      <c r="H230" s="36">
        <v>4.9289094202898447</v>
      </c>
      <c r="I230" s="37">
        <v>4.7270000000000003</v>
      </c>
      <c r="J230" s="32">
        <v>3.8929999999999998</v>
      </c>
      <c r="K230" s="33">
        <v>12.207000000000001</v>
      </c>
      <c r="L230" s="33">
        <v>7.1004513888888718</v>
      </c>
      <c r="M230" s="34">
        <v>6.5730000000000004</v>
      </c>
      <c r="N230" s="32">
        <v>5.7569999999999997</v>
      </c>
      <c r="O230" s="33">
        <v>14.324999999999999</v>
      </c>
      <c r="P230" s="33">
        <v>8.920403225806437</v>
      </c>
      <c r="Q230" s="34">
        <v>8.4809999999999999</v>
      </c>
      <c r="R230" s="32">
        <v>4.1020000000000003</v>
      </c>
      <c r="S230" s="33">
        <v>13.365</v>
      </c>
      <c r="T230" s="33">
        <v>8.7510174731182726</v>
      </c>
      <c r="U230" s="34">
        <v>8.68</v>
      </c>
      <c r="V230" s="32">
        <v>1.33</v>
      </c>
      <c r="W230" s="33">
        <v>12.593999999999999</v>
      </c>
      <c r="X230" s="33">
        <v>6.6274201388888923</v>
      </c>
      <c r="Y230" s="34">
        <v>6.4205000000000005</v>
      </c>
      <c r="Z230" s="32">
        <v>1.8720000000000001</v>
      </c>
      <c r="AA230" s="33">
        <v>7.4809999999999999</v>
      </c>
      <c r="AB230" s="33">
        <v>4.8044220430107405</v>
      </c>
      <c r="AC230" s="34">
        <v>4.8310000000000004</v>
      </c>
    </row>
    <row r="231" spans="1:29" x14ac:dyDescent="0.25">
      <c r="A231" s="114" t="s">
        <v>179</v>
      </c>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30"/>
    </row>
    <row r="232" spans="1:29" x14ac:dyDescent="0.25">
      <c r="A232" s="26">
        <v>2012</v>
      </c>
      <c r="B232" s="35">
        <v>1.33</v>
      </c>
      <c r="C232" s="36">
        <v>7.6820000000000004</v>
      </c>
      <c r="D232" s="36">
        <v>3.7090800438596543</v>
      </c>
      <c r="E232" s="37">
        <v>3.472</v>
      </c>
      <c r="F232" s="32">
        <v>1.6559999999999999</v>
      </c>
      <c r="G232" s="33">
        <v>9.6690000000000005</v>
      </c>
      <c r="H232" s="33">
        <v>4.7862815860214942</v>
      </c>
      <c r="I232" s="34">
        <v>4.3109999999999999</v>
      </c>
      <c r="J232" s="35">
        <v>2.5169999999999999</v>
      </c>
      <c r="K232" s="36">
        <v>11.819000000000001</v>
      </c>
      <c r="L232" s="36">
        <v>6.295160984848482</v>
      </c>
      <c r="M232" s="37">
        <v>5.86</v>
      </c>
      <c r="N232" s="32">
        <v>5.2309999999999999</v>
      </c>
      <c r="O232" s="33">
        <v>15.031000000000001</v>
      </c>
      <c r="P232" s="33">
        <v>10.302229502688167</v>
      </c>
      <c r="Q232" s="34">
        <v>10.074999999999999</v>
      </c>
      <c r="R232" s="32">
        <v>5.6159999999999997</v>
      </c>
      <c r="S232" s="33">
        <v>15.127000000000001</v>
      </c>
      <c r="T232" s="33">
        <v>9.9540823252688</v>
      </c>
      <c r="U232" s="34">
        <v>9.8414999999999999</v>
      </c>
      <c r="V232" s="32">
        <v>3.9319999999999999</v>
      </c>
      <c r="W232" s="33">
        <v>11.419</v>
      </c>
      <c r="X232" s="33">
        <v>7.4892979166666613</v>
      </c>
      <c r="Y232" s="34">
        <v>7.569</v>
      </c>
      <c r="Z232" s="35">
        <v>2.4E-2</v>
      </c>
      <c r="AA232" s="36">
        <v>9.8539999999999992</v>
      </c>
      <c r="AB232" s="36">
        <v>3.7480600694444743</v>
      </c>
      <c r="AC232" s="37">
        <v>3.6429999999999998</v>
      </c>
    </row>
    <row r="233" spans="1:29" x14ac:dyDescent="0.25">
      <c r="A233" s="26">
        <v>2013</v>
      </c>
      <c r="B233" s="32">
        <v>5.0999999999999997E-2</v>
      </c>
      <c r="C233" s="33">
        <v>8.6430000000000007</v>
      </c>
      <c r="D233" s="33">
        <v>2.7393427083333295</v>
      </c>
      <c r="E233" s="34">
        <v>2.4500000000000002</v>
      </c>
      <c r="F233" s="32">
        <v>5.0999999999999997E-2</v>
      </c>
      <c r="G233" s="33">
        <v>11.151</v>
      </c>
      <c r="H233" s="33">
        <v>5.1974522849462517</v>
      </c>
      <c r="I233" s="34">
        <v>4.96</v>
      </c>
      <c r="J233" s="32">
        <v>3.1680000000000001</v>
      </c>
      <c r="K233" s="33">
        <v>16.367999999999999</v>
      </c>
      <c r="L233" s="33">
        <v>8.4302309626436838</v>
      </c>
      <c r="M233" s="34">
        <v>8.02</v>
      </c>
      <c r="N233" s="32">
        <v>6.7880000000000003</v>
      </c>
      <c r="O233" s="33">
        <v>16.677</v>
      </c>
      <c r="P233" s="33">
        <v>11.38756854838709</v>
      </c>
      <c r="Q233" s="34">
        <v>11.138999999999999</v>
      </c>
      <c r="R233" s="32">
        <v>6.5090000000000003</v>
      </c>
      <c r="S233" s="33">
        <v>15.484999999999999</v>
      </c>
      <c r="T233" s="33">
        <v>10.53399831989246</v>
      </c>
      <c r="U233" s="34">
        <v>10.345000000000001</v>
      </c>
      <c r="V233" s="32">
        <v>3.6960000000000002</v>
      </c>
      <c r="W233" s="33">
        <v>14.05</v>
      </c>
      <c r="X233" s="33">
        <v>8.6888548611111034</v>
      </c>
      <c r="Y233" s="34">
        <v>8.6929999999999996</v>
      </c>
      <c r="Z233" s="32">
        <v>0.32900000000000001</v>
      </c>
      <c r="AA233" s="33">
        <v>6.7629999999999999</v>
      </c>
      <c r="AB233" s="33">
        <v>3.2519650537634663</v>
      </c>
      <c r="AC233" s="34">
        <v>3.1949999999999998</v>
      </c>
    </row>
    <row r="234" spans="1:29" x14ac:dyDescent="0.25">
      <c r="A234" s="26">
        <v>2015</v>
      </c>
      <c r="B234" s="32">
        <v>0.121</v>
      </c>
      <c r="C234" s="33">
        <v>11.916</v>
      </c>
      <c r="D234" s="33">
        <v>3.5943469827586161</v>
      </c>
      <c r="E234" s="34">
        <v>3.1549999999999998</v>
      </c>
      <c r="F234" s="32">
        <v>2.3029999999999999</v>
      </c>
      <c r="G234" s="33">
        <v>11.138999999999999</v>
      </c>
      <c r="H234" s="33">
        <v>5.8549038978494474</v>
      </c>
      <c r="I234" s="34">
        <v>5.5519999999999996</v>
      </c>
      <c r="J234" s="35">
        <v>4.1020000000000003</v>
      </c>
      <c r="K234" s="36">
        <v>14.420999999999999</v>
      </c>
      <c r="L234" s="36">
        <v>7.715477272727278</v>
      </c>
      <c r="M234" s="37">
        <v>7.3810000000000002</v>
      </c>
      <c r="N234" s="32"/>
      <c r="O234" s="33"/>
      <c r="P234" s="33"/>
      <c r="Q234" s="34"/>
      <c r="R234" s="32"/>
      <c r="S234" s="33"/>
      <c r="T234" s="33"/>
      <c r="U234" s="34"/>
      <c r="V234" s="32"/>
      <c r="W234" s="33"/>
      <c r="X234" s="33"/>
      <c r="Y234" s="34"/>
      <c r="Z234" s="32"/>
      <c r="AA234" s="33"/>
      <c r="AB234" s="33"/>
      <c r="AC234" s="34"/>
    </row>
    <row r="235" spans="1:29" x14ac:dyDescent="0.25">
      <c r="A235" s="114" t="s">
        <v>82</v>
      </c>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30"/>
    </row>
    <row r="236" spans="1:29" x14ac:dyDescent="0.25">
      <c r="A236" s="26">
        <v>2010</v>
      </c>
      <c r="B236" s="35">
        <v>-3.1E-2</v>
      </c>
      <c r="C236" s="36">
        <v>5.024</v>
      </c>
      <c r="D236" s="36">
        <v>1.4799305555555557</v>
      </c>
      <c r="E236" s="37">
        <v>1.2350000000000001</v>
      </c>
      <c r="F236" s="32">
        <v>-4.0000000000000001E-3</v>
      </c>
      <c r="G236" s="33">
        <v>7.0659999999999998</v>
      </c>
      <c r="H236" s="33">
        <v>3.1222224462365542</v>
      </c>
      <c r="I236" s="34">
        <v>3.1160000000000001</v>
      </c>
      <c r="J236" s="32">
        <v>4.194</v>
      </c>
      <c r="K236" s="33">
        <v>9.8539999999999992</v>
      </c>
      <c r="L236" s="33">
        <v>6.5888180555555547</v>
      </c>
      <c r="M236" s="34">
        <v>6.3570000000000002</v>
      </c>
      <c r="N236" s="32">
        <v>5.8470000000000004</v>
      </c>
      <c r="O236" s="33">
        <v>12.195</v>
      </c>
      <c r="P236" s="33">
        <v>9.2385793010752764</v>
      </c>
      <c r="Q236" s="34">
        <v>9.1880000000000006</v>
      </c>
      <c r="R236" s="32">
        <v>5.9489999999999998</v>
      </c>
      <c r="S236" s="33">
        <v>11.565</v>
      </c>
      <c r="T236" s="33">
        <v>8.8108810483870883</v>
      </c>
      <c r="U236" s="34">
        <v>8.891</v>
      </c>
      <c r="V236" s="32">
        <v>3.9849999999999999</v>
      </c>
      <c r="W236" s="33">
        <v>8.8409999999999993</v>
      </c>
      <c r="X236" s="33">
        <v>6.4236756944444426</v>
      </c>
      <c r="Y236" s="34">
        <v>6.484</v>
      </c>
      <c r="Z236" s="32">
        <v>0.52200000000000002</v>
      </c>
      <c r="AA236" s="33">
        <v>8.3190000000000008</v>
      </c>
      <c r="AB236" s="33">
        <v>4.3320551075268501</v>
      </c>
      <c r="AC236" s="34">
        <v>4.0629999999999997</v>
      </c>
    </row>
    <row r="237" spans="1:29" x14ac:dyDescent="0.25">
      <c r="A237" s="26">
        <v>2011</v>
      </c>
      <c r="B237" s="35">
        <v>0.121</v>
      </c>
      <c r="C237" s="36">
        <v>2.9430000000000001</v>
      </c>
      <c r="D237" s="36">
        <v>1.5329678030303016</v>
      </c>
      <c r="E237" s="37">
        <v>1.6559999999999999</v>
      </c>
      <c r="F237" s="32">
        <v>1.0029999999999999</v>
      </c>
      <c r="G237" s="33">
        <v>6.5730000000000004</v>
      </c>
      <c r="H237" s="33">
        <v>3.2227177419354995</v>
      </c>
      <c r="I237" s="34">
        <v>3.0489999999999999</v>
      </c>
      <c r="J237" s="35">
        <v>2.73</v>
      </c>
      <c r="K237" s="36">
        <v>8.5809999999999995</v>
      </c>
      <c r="L237" s="36">
        <v>5.0978287037037076</v>
      </c>
      <c r="M237" s="37">
        <v>5.0369999999999999</v>
      </c>
      <c r="N237" s="35">
        <v>6.5730000000000004</v>
      </c>
      <c r="O237" s="36">
        <v>11.334</v>
      </c>
      <c r="P237" s="36">
        <v>9.3207159090909091</v>
      </c>
      <c r="Q237" s="37">
        <v>9.5709999999999997</v>
      </c>
      <c r="R237" s="32">
        <v>6.1660000000000004</v>
      </c>
      <c r="S237" s="33">
        <v>12.11</v>
      </c>
      <c r="T237" s="33">
        <v>9.3053024193547937</v>
      </c>
      <c r="U237" s="34">
        <v>9.4719999999999995</v>
      </c>
      <c r="V237" s="32">
        <v>4.5190000000000001</v>
      </c>
      <c r="W237" s="33">
        <v>9.5709999999999997</v>
      </c>
      <c r="X237" s="33">
        <v>7.2938499999999991</v>
      </c>
      <c r="Y237" s="34">
        <v>7.3810000000000002</v>
      </c>
      <c r="Z237" s="32">
        <v>0.01</v>
      </c>
      <c r="AA237" s="33">
        <v>8.7789999999999999</v>
      </c>
      <c r="AB237" s="33">
        <v>4.2213400537634289</v>
      </c>
      <c r="AC237" s="34">
        <v>4.415</v>
      </c>
    </row>
    <row r="238" spans="1:29" x14ac:dyDescent="0.25">
      <c r="A238" s="26">
        <v>2012</v>
      </c>
      <c r="B238" s="35">
        <v>1.1120000000000001</v>
      </c>
      <c r="C238" s="36">
        <v>5.5519999999999996</v>
      </c>
      <c r="D238" s="36">
        <v>2.6945098684210573</v>
      </c>
      <c r="E238" s="37">
        <v>2.5169999999999999</v>
      </c>
      <c r="F238" s="32">
        <v>1.1120000000000001</v>
      </c>
      <c r="G238" s="33">
        <v>9.077</v>
      </c>
      <c r="H238" s="33">
        <v>4.6509401881720338</v>
      </c>
      <c r="I238" s="34">
        <v>4.415</v>
      </c>
      <c r="J238" s="32">
        <v>2.9430000000000001</v>
      </c>
      <c r="K238" s="33">
        <v>11.528</v>
      </c>
      <c r="L238" s="33">
        <v>7.0729458333333239</v>
      </c>
      <c r="M238" s="34">
        <v>6.8769999999999998</v>
      </c>
      <c r="N238" s="32">
        <v>5.5519999999999996</v>
      </c>
      <c r="O238" s="33">
        <v>12.882999999999999</v>
      </c>
      <c r="P238" s="33">
        <v>10.164630376344066</v>
      </c>
      <c r="Q238" s="34">
        <v>10.161</v>
      </c>
      <c r="R238" s="32">
        <v>4.415</v>
      </c>
      <c r="S238" s="33">
        <v>12.98</v>
      </c>
      <c r="T238" s="33">
        <v>9.272041666666615</v>
      </c>
      <c r="U238" s="34">
        <v>9.3729999999999993</v>
      </c>
      <c r="V238" s="32">
        <v>2.41</v>
      </c>
      <c r="W238" s="33">
        <v>10.455</v>
      </c>
      <c r="X238" s="33">
        <v>6.8124895833333259</v>
      </c>
      <c r="Y238" s="34">
        <v>7.1289999999999996</v>
      </c>
      <c r="Z238" s="35">
        <v>0.01</v>
      </c>
      <c r="AA238" s="36">
        <v>8.5809999999999995</v>
      </c>
      <c r="AB238" s="36">
        <v>2.8420423387096876</v>
      </c>
      <c r="AC238" s="37">
        <v>2.73</v>
      </c>
    </row>
    <row r="239" spans="1:29" x14ac:dyDescent="0.25">
      <c r="A239" s="26">
        <v>2013</v>
      </c>
      <c r="B239" s="32">
        <v>5.0999999999999997E-2</v>
      </c>
      <c r="C239" s="33">
        <v>6.5090000000000003</v>
      </c>
      <c r="D239" s="33">
        <v>1.8834583333333428</v>
      </c>
      <c r="E239" s="34">
        <v>1.724</v>
      </c>
      <c r="F239" s="32">
        <v>5.0999999999999997E-2</v>
      </c>
      <c r="G239" s="33">
        <v>9.3119999999999994</v>
      </c>
      <c r="H239" s="33">
        <v>5.3476706989247491</v>
      </c>
      <c r="I239" s="34">
        <v>5.3849999999999998</v>
      </c>
      <c r="J239" s="32">
        <v>3.9060000000000001</v>
      </c>
      <c r="K239" s="33">
        <v>13.786</v>
      </c>
      <c r="L239" s="33">
        <v>8.6494030172413883</v>
      </c>
      <c r="M239" s="34">
        <v>8.4939999999999998</v>
      </c>
      <c r="N239" s="32">
        <v>6.7880000000000003</v>
      </c>
      <c r="O239" s="33">
        <v>14.002000000000001</v>
      </c>
      <c r="P239" s="33">
        <v>10.714819892473116</v>
      </c>
      <c r="Q239" s="34">
        <v>10.785</v>
      </c>
      <c r="R239" s="32">
        <v>6.56</v>
      </c>
      <c r="S239" s="33">
        <v>12.388999999999999</v>
      </c>
      <c r="T239" s="33">
        <v>9.7563968413978355</v>
      </c>
      <c r="U239" s="34">
        <v>9.8539999999999992</v>
      </c>
      <c r="V239" s="32">
        <v>3.4590000000000001</v>
      </c>
      <c r="W239" s="33">
        <v>12.388999999999999</v>
      </c>
      <c r="X239" s="33">
        <v>8.1012739583333548</v>
      </c>
      <c r="Y239" s="34">
        <v>8.17</v>
      </c>
      <c r="Z239" s="32">
        <v>2.4E-2</v>
      </c>
      <c r="AA239" s="33">
        <v>5.4619999999999997</v>
      </c>
      <c r="AB239" s="33">
        <v>2.4027580645160631</v>
      </c>
      <c r="AC239" s="34">
        <v>2.37</v>
      </c>
    </row>
    <row r="240" spans="1:29" x14ac:dyDescent="0.25">
      <c r="A240" s="114" t="s">
        <v>66</v>
      </c>
      <c r="B240" s="29"/>
      <c r="C240" s="29"/>
      <c r="D240" s="29"/>
      <c r="E240" s="29"/>
      <c r="F240" s="29"/>
      <c r="G240" s="29"/>
      <c r="H240" s="29"/>
      <c r="I240" s="29"/>
      <c r="J240" s="38"/>
      <c r="K240" s="38"/>
      <c r="L240" s="38"/>
      <c r="M240" s="38"/>
      <c r="N240" s="29"/>
      <c r="O240" s="29"/>
      <c r="P240" s="29"/>
      <c r="Q240" s="29"/>
      <c r="R240" s="29"/>
      <c r="S240" s="29"/>
      <c r="T240" s="29"/>
      <c r="U240" s="29"/>
      <c r="V240" s="29"/>
      <c r="W240" s="29"/>
      <c r="X240" s="29"/>
      <c r="Y240" s="29"/>
      <c r="Z240" s="29"/>
      <c r="AA240" s="29"/>
      <c r="AB240" s="29"/>
      <c r="AC240" s="30"/>
    </row>
    <row r="241" spans="1:29" x14ac:dyDescent="0.25">
      <c r="A241" s="26">
        <v>2009</v>
      </c>
      <c r="B241" s="32"/>
      <c r="C241" s="33"/>
      <c r="D241" s="33"/>
      <c r="E241" s="34"/>
      <c r="F241" s="35">
        <v>2.5169999999999999</v>
      </c>
      <c r="G241" s="36">
        <v>9.5709999999999997</v>
      </c>
      <c r="H241" s="36">
        <v>5.0505333333333295</v>
      </c>
      <c r="I241" s="37">
        <v>4.6230000000000002</v>
      </c>
      <c r="J241" s="32">
        <v>2.73</v>
      </c>
      <c r="K241" s="33">
        <v>10.944000000000001</v>
      </c>
      <c r="L241" s="33">
        <v>5.6916583333333479</v>
      </c>
      <c r="M241" s="34">
        <v>5.45</v>
      </c>
      <c r="N241" s="32">
        <v>3.7879999999999998</v>
      </c>
      <c r="O241" s="33">
        <v>10.651</v>
      </c>
      <c r="P241" s="33">
        <v>7.242326612903236</v>
      </c>
      <c r="Q241" s="34">
        <v>7.0789999999999997</v>
      </c>
      <c r="R241" s="32">
        <v>4.2069999999999999</v>
      </c>
      <c r="S241" s="33">
        <v>9.7680000000000007</v>
      </c>
      <c r="T241" s="33">
        <v>6.8180080645161363</v>
      </c>
      <c r="U241" s="34">
        <v>6.7750000000000004</v>
      </c>
      <c r="V241" s="35">
        <v>3.367</v>
      </c>
      <c r="W241" s="36">
        <v>8.5809999999999995</v>
      </c>
      <c r="X241" s="36">
        <v>6.023238505747134</v>
      </c>
      <c r="Y241" s="37">
        <v>5.9619999999999997</v>
      </c>
      <c r="Z241" s="32">
        <v>2.8370000000000002</v>
      </c>
      <c r="AA241" s="33">
        <v>5.5519999999999996</v>
      </c>
      <c r="AB241" s="33">
        <v>3.8526411290322677</v>
      </c>
      <c r="AC241" s="34">
        <v>3.7879999999999998</v>
      </c>
    </row>
    <row r="242" spans="1:29" x14ac:dyDescent="0.25">
      <c r="A242" s="26">
        <v>2011</v>
      </c>
      <c r="B242" s="35">
        <v>1.8720000000000001</v>
      </c>
      <c r="C242" s="36">
        <v>4.2069999999999999</v>
      </c>
      <c r="D242" s="36">
        <v>2.74694507575758</v>
      </c>
      <c r="E242" s="37">
        <v>2.73</v>
      </c>
      <c r="F242" s="32">
        <v>1.548</v>
      </c>
      <c r="G242" s="33">
        <v>6.5730000000000004</v>
      </c>
      <c r="H242" s="33">
        <v>3.1386176075268764</v>
      </c>
      <c r="I242" s="34">
        <v>2.8370000000000002</v>
      </c>
      <c r="J242" s="32">
        <v>1.8720000000000001</v>
      </c>
      <c r="K242" s="33">
        <v>9.7680000000000007</v>
      </c>
      <c r="L242" s="33">
        <v>4.7376465277777742</v>
      </c>
      <c r="M242" s="34">
        <v>4.415</v>
      </c>
      <c r="N242" s="32">
        <v>3.6829999999999998</v>
      </c>
      <c r="O242" s="33">
        <v>10.651</v>
      </c>
      <c r="P242" s="33">
        <v>6.8216807795698893</v>
      </c>
      <c r="Q242" s="34">
        <v>6.5730000000000004</v>
      </c>
      <c r="R242" s="32">
        <v>4.415</v>
      </c>
      <c r="S242" s="33">
        <v>9.1760000000000002</v>
      </c>
      <c r="T242" s="33">
        <v>6.5288514784946106</v>
      </c>
      <c r="U242" s="34">
        <v>6.4710000000000001</v>
      </c>
      <c r="V242" s="32">
        <v>3.8929999999999998</v>
      </c>
      <c r="W242" s="33">
        <v>7.4809999999999999</v>
      </c>
      <c r="X242" s="33">
        <v>5.5315083333333162</v>
      </c>
      <c r="Y242" s="34">
        <v>5.45</v>
      </c>
      <c r="Z242" s="32">
        <v>2.5169999999999999</v>
      </c>
      <c r="AA242" s="33">
        <v>6.8769999999999998</v>
      </c>
      <c r="AB242" s="33">
        <v>4.2991942204300964</v>
      </c>
      <c r="AC242" s="34">
        <v>4.3109999999999999</v>
      </c>
    </row>
    <row r="243" spans="1:29" x14ac:dyDescent="0.25">
      <c r="A243" s="26">
        <v>2012</v>
      </c>
      <c r="B243" s="35">
        <v>1.4390000000000001</v>
      </c>
      <c r="C243" s="36">
        <v>4.9340000000000002</v>
      </c>
      <c r="D243" s="36">
        <v>3.0077420977011515</v>
      </c>
      <c r="E243" s="37">
        <v>2.8370000000000002</v>
      </c>
      <c r="F243" s="32">
        <v>1.2210000000000001</v>
      </c>
      <c r="G243" s="33">
        <v>7.6820000000000004</v>
      </c>
      <c r="H243" s="33">
        <v>3.741780241935484</v>
      </c>
      <c r="I243" s="34">
        <v>3.367</v>
      </c>
      <c r="J243" s="35">
        <v>1.8720000000000001</v>
      </c>
      <c r="K243" s="36">
        <v>9.1760000000000002</v>
      </c>
      <c r="L243" s="36">
        <v>5.1336723484848426</v>
      </c>
      <c r="M243" s="37">
        <v>4.8310000000000004</v>
      </c>
      <c r="N243" s="32"/>
      <c r="O243" s="33"/>
      <c r="P243" s="33"/>
      <c r="Q243" s="34"/>
      <c r="R243" s="32"/>
      <c r="S243" s="33"/>
      <c r="T243" s="33"/>
      <c r="U243" s="34"/>
      <c r="V243" s="32"/>
      <c r="W243" s="33"/>
      <c r="X243" s="33"/>
      <c r="Y243" s="34"/>
      <c r="Z243" s="32"/>
      <c r="AA243" s="33"/>
      <c r="AB243" s="33"/>
      <c r="AC243" s="34"/>
    </row>
    <row r="244" spans="1:29" x14ac:dyDescent="0.25">
      <c r="A244" s="26">
        <v>2013</v>
      </c>
      <c r="B244" s="32">
        <v>1.548</v>
      </c>
      <c r="C244" s="33">
        <v>5.7569999999999997</v>
      </c>
      <c r="D244" s="33">
        <v>3.0900194444444447</v>
      </c>
      <c r="E244" s="34">
        <v>2.9430000000000001</v>
      </c>
      <c r="F244" s="32">
        <v>1.98</v>
      </c>
      <c r="G244" s="33">
        <v>7.28</v>
      </c>
      <c r="H244" s="33">
        <v>4.0316619623655772</v>
      </c>
      <c r="I244" s="34">
        <v>3.8929999999999998</v>
      </c>
      <c r="J244" s="32">
        <v>2.8370000000000002</v>
      </c>
      <c r="K244" s="33">
        <v>7.9829999999999997</v>
      </c>
      <c r="L244" s="33">
        <v>5.2845611111110786</v>
      </c>
      <c r="M244" s="34">
        <v>5.0369999999999999</v>
      </c>
      <c r="N244" s="32">
        <v>4.7270000000000003</v>
      </c>
      <c r="O244" s="33">
        <v>10.553000000000001</v>
      </c>
      <c r="P244" s="33">
        <v>7.5707284946236744</v>
      </c>
      <c r="Q244" s="34">
        <v>7.4809999999999999</v>
      </c>
      <c r="R244" s="32">
        <v>4.415</v>
      </c>
      <c r="S244" s="33">
        <v>8.7789999999999999</v>
      </c>
      <c r="T244" s="33">
        <v>6.2886659946236509</v>
      </c>
      <c r="U244" s="34">
        <v>6.1150000000000002</v>
      </c>
      <c r="V244" s="32">
        <v>3.5779999999999998</v>
      </c>
      <c r="W244" s="33">
        <v>8.3819999999999997</v>
      </c>
      <c r="X244" s="33">
        <v>5.7138020833332996</v>
      </c>
      <c r="Y244" s="34">
        <v>5.5519999999999996</v>
      </c>
      <c r="Z244" s="32">
        <v>2.41</v>
      </c>
      <c r="AA244" s="33">
        <v>4.9340000000000002</v>
      </c>
      <c r="AB244" s="33">
        <v>3.5272513440860132</v>
      </c>
      <c r="AC244" s="34">
        <v>3.472</v>
      </c>
    </row>
    <row r="245" spans="1:29" x14ac:dyDescent="0.25">
      <c r="A245" s="26">
        <v>2014</v>
      </c>
      <c r="B245" s="32">
        <v>1.33</v>
      </c>
      <c r="C245" s="33">
        <v>4.7270000000000003</v>
      </c>
      <c r="D245" s="33">
        <v>2.5115194444444344</v>
      </c>
      <c r="E245" s="34">
        <v>2.41</v>
      </c>
      <c r="F245" s="32">
        <v>1.548</v>
      </c>
      <c r="G245" s="33">
        <v>6.7750000000000004</v>
      </c>
      <c r="H245" s="33">
        <v>3.4519549731182773</v>
      </c>
      <c r="I245" s="34">
        <v>3.1549999999999998</v>
      </c>
      <c r="J245" s="32">
        <v>2.73</v>
      </c>
      <c r="K245" s="33">
        <v>8.3819999999999997</v>
      </c>
      <c r="L245" s="33">
        <v>5.2276597222222039</v>
      </c>
      <c r="M245" s="34">
        <v>5.0369999999999999</v>
      </c>
      <c r="N245" s="32">
        <v>4.2069999999999999</v>
      </c>
      <c r="O245" s="33">
        <v>9.1760000000000002</v>
      </c>
      <c r="P245" s="33">
        <v>6.6138165322580749</v>
      </c>
      <c r="Q245" s="34">
        <v>6.4710000000000001</v>
      </c>
      <c r="R245" s="32">
        <v>4.9340000000000002</v>
      </c>
      <c r="S245" s="33">
        <v>8.8789999999999996</v>
      </c>
      <c r="T245" s="33">
        <v>6.5938447580645194</v>
      </c>
      <c r="U245" s="34">
        <v>6.4710000000000001</v>
      </c>
      <c r="V245" s="32">
        <v>2.73</v>
      </c>
      <c r="W245" s="33">
        <v>8.1820000000000004</v>
      </c>
      <c r="X245" s="33">
        <v>5.704297222222217</v>
      </c>
      <c r="Y245" s="34">
        <v>5.86</v>
      </c>
      <c r="Z245" s="32">
        <v>2.73</v>
      </c>
      <c r="AA245" s="33">
        <v>6.7750000000000004</v>
      </c>
      <c r="AB245" s="33">
        <v>4.353145161290306</v>
      </c>
      <c r="AC245" s="34">
        <v>4.3109999999999999</v>
      </c>
    </row>
    <row r="246" spans="1:29" x14ac:dyDescent="0.25">
      <c r="A246" s="26">
        <v>2015</v>
      </c>
      <c r="B246" s="32">
        <v>1.33</v>
      </c>
      <c r="C246" s="33">
        <v>6.5730000000000004</v>
      </c>
      <c r="D246" s="33">
        <v>2.9965583333333408</v>
      </c>
      <c r="E246" s="34">
        <v>2.73</v>
      </c>
      <c r="F246" s="32">
        <v>1.6559999999999999</v>
      </c>
      <c r="G246" s="33">
        <v>8.8789999999999996</v>
      </c>
      <c r="H246" s="33">
        <v>4.5561169354838604</v>
      </c>
      <c r="I246" s="34">
        <v>4.415</v>
      </c>
      <c r="J246" s="32">
        <v>3.6829999999999998</v>
      </c>
      <c r="K246" s="33">
        <v>10.161</v>
      </c>
      <c r="L246" s="33">
        <v>6.5004951388888799</v>
      </c>
      <c r="M246" s="34">
        <v>6.37</v>
      </c>
      <c r="N246" s="32">
        <v>4.6230000000000002</v>
      </c>
      <c r="O246" s="33">
        <v>8.7789999999999999</v>
      </c>
      <c r="P246" s="33">
        <v>6.4192782258064334</v>
      </c>
      <c r="Q246" s="34">
        <v>6.2679999999999998</v>
      </c>
      <c r="R246" s="32">
        <v>4.415</v>
      </c>
      <c r="S246" s="33">
        <v>8.1820000000000004</v>
      </c>
      <c r="T246" s="33">
        <v>5.9413840277777519</v>
      </c>
      <c r="U246" s="34">
        <v>5.86</v>
      </c>
      <c r="V246" s="32">
        <v>3.7879999999999998</v>
      </c>
      <c r="W246" s="33">
        <v>7.8819999999999997</v>
      </c>
      <c r="X246" s="33">
        <v>5.6303326388888566</v>
      </c>
      <c r="Y246" s="34">
        <v>5.5519999999999996</v>
      </c>
      <c r="Z246" s="32">
        <v>2.9430000000000001</v>
      </c>
      <c r="AA246" s="33">
        <v>7.4809999999999999</v>
      </c>
      <c r="AB246" s="33">
        <v>4.9031444892472926</v>
      </c>
      <c r="AC246" s="34">
        <v>4.8310000000000004</v>
      </c>
    </row>
    <row r="247" spans="1:29" x14ac:dyDescent="0.25">
      <c r="A247" s="26">
        <v>2020</v>
      </c>
      <c r="B247" s="32"/>
      <c r="C247" s="33"/>
      <c r="D247" s="33"/>
      <c r="E247" s="34"/>
      <c r="F247" s="32"/>
      <c r="G247" s="33"/>
      <c r="H247" s="33"/>
      <c r="I247" s="34"/>
      <c r="J247" s="35">
        <v>2.9430000000000001</v>
      </c>
      <c r="K247" s="36">
        <v>7.5819999999999999</v>
      </c>
      <c r="L247" s="36">
        <v>5.0654820075757563</v>
      </c>
      <c r="M247" s="37">
        <v>4.9340000000000002</v>
      </c>
      <c r="N247" s="32">
        <v>3.5779999999999998</v>
      </c>
      <c r="O247" s="33">
        <v>6.7750000000000004</v>
      </c>
      <c r="P247" s="33">
        <v>5.4081686827956545</v>
      </c>
      <c r="Q247" s="34">
        <v>5.3470000000000004</v>
      </c>
      <c r="R247" s="35">
        <v>4.2069999999999999</v>
      </c>
      <c r="S247" s="36">
        <v>6.8769999999999998</v>
      </c>
      <c r="T247" s="36">
        <v>5.563009722222227</v>
      </c>
      <c r="U247" s="37">
        <v>5.45</v>
      </c>
      <c r="V247" s="32"/>
      <c r="W247" s="33"/>
      <c r="X247" s="33"/>
      <c r="Y247" s="34"/>
      <c r="Z247" s="32"/>
      <c r="AA247" s="33"/>
      <c r="AB247" s="33"/>
      <c r="AC247" s="34"/>
    </row>
    <row r="248" spans="1:29" x14ac:dyDescent="0.25">
      <c r="A248" s="114" t="s">
        <v>180</v>
      </c>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30"/>
    </row>
    <row r="249" spans="1:29" x14ac:dyDescent="0.25">
      <c r="A249" s="26">
        <v>2011</v>
      </c>
      <c r="B249" s="32"/>
      <c r="C249" s="33"/>
      <c r="D249" s="33"/>
      <c r="E249" s="34"/>
      <c r="F249" s="32"/>
      <c r="G249" s="33"/>
      <c r="H249" s="33"/>
      <c r="I249" s="34"/>
      <c r="J249" s="35">
        <v>5.141</v>
      </c>
      <c r="K249" s="36">
        <v>7.1790000000000003</v>
      </c>
      <c r="L249" s="36">
        <v>6.0950156249999834</v>
      </c>
      <c r="M249" s="37">
        <v>6.2679999999999998</v>
      </c>
      <c r="N249" s="32">
        <v>6.7750000000000004</v>
      </c>
      <c r="O249" s="33">
        <v>12.882999999999999</v>
      </c>
      <c r="P249" s="33">
        <v>8.5613306451612754</v>
      </c>
      <c r="Q249" s="34">
        <v>8.282</v>
      </c>
      <c r="R249" s="32">
        <v>8.7789999999999999</v>
      </c>
      <c r="S249" s="33">
        <v>12.882999999999999</v>
      </c>
      <c r="T249" s="33">
        <v>9.4781021505375698</v>
      </c>
      <c r="U249" s="34">
        <v>9.3729999999999993</v>
      </c>
      <c r="V249" s="32">
        <v>8.5809999999999995</v>
      </c>
      <c r="W249" s="33">
        <v>11.041</v>
      </c>
      <c r="X249" s="33">
        <v>9.321525694444416</v>
      </c>
      <c r="Y249" s="34">
        <v>9.2750000000000004</v>
      </c>
      <c r="Z249" s="32">
        <v>6.2679999999999998</v>
      </c>
      <c r="AA249" s="33">
        <v>9.5709999999999997</v>
      </c>
      <c r="AB249" s="33">
        <v>7.6098461538461963</v>
      </c>
      <c r="AC249" s="34">
        <v>7.4809999999999999</v>
      </c>
    </row>
    <row r="250" spans="1:29" x14ac:dyDescent="0.25">
      <c r="A250" s="26">
        <v>2012</v>
      </c>
      <c r="B250" s="35">
        <v>1.548</v>
      </c>
      <c r="C250" s="36">
        <v>2.5169999999999999</v>
      </c>
      <c r="D250" s="36">
        <v>2.0204895833333412</v>
      </c>
      <c r="E250" s="37">
        <v>2.0880000000000001</v>
      </c>
      <c r="F250" s="32"/>
      <c r="G250" s="33"/>
      <c r="H250" s="33"/>
      <c r="I250" s="34"/>
      <c r="J250" s="32"/>
      <c r="K250" s="33"/>
      <c r="L250" s="33"/>
      <c r="M250" s="34"/>
      <c r="N250" s="32"/>
      <c r="O250" s="33"/>
      <c r="P250" s="33"/>
      <c r="Q250" s="34"/>
      <c r="R250" s="32"/>
      <c r="S250" s="33"/>
      <c r="T250" s="33"/>
      <c r="U250" s="34"/>
      <c r="V250" s="32"/>
      <c r="W250" s="33"/>
      <c r="X250" s="33"/>
      <c r="Y250" s="34"/>
      <c r="Z250" s="32"/>
      <c r="AA250" s="33"/>
      <c r="AB250" s="33"/>
      <c r="AC250" s="34"/>
    </row>
    <row r="251" spans="1:29" x14ac:dyDescent="0.25">
      <c r="A251" s="26">
        <v>2013</v>
      </c>
      <c r="B251" s="32"/>
      <c r="C251" s="33"/>
      <c r="D251" s="33"/>
      <c r="E251" s="34"/>
      <c r="F251" s="32"/>
      <c r="G251" s="33"/>
      <c r="H251" s="33"/>
      <c r="I251" s="34"/>
      <c r="J251" s="35">
        <v>8.6430000000000007</v>
      </c>
      <c r="K251" s="36">
        <v>10.173</v>
      </c>
      <c r="L251" s="36">
        <v>9.4522812499999773</v>
      </c>
      <c r="M251" s="37">
        <v>9.4969999999999999</v>
      </c>
      <c r="N251" s="32">
        <v>9.7799999999999994</v>
      </c>
      <c r="O251" s="33">
        <v>11.686</v>
      </c>
      <c r="P251" s="33">
        <v>10.768664986559088</v>
      </c>
      <c r="Q251" s="34">
        <v>10.760999999999999</v>
      </c>
      <c r="R251" s="35">
        <v>10.956</v>
      </c>
      <c r="S251" s="36">
        <v>12.388999999999999</v>
      </c>
      <c r="T251" s="36">
        <v>11.44274864130429</v>
      </c>
      <c r="U251" s="37">
        <v>11.419</v>
      </c>
      <c r="V251" s="35">
        <v>7.9950000000000001</v>
      </c>
      <c r="W251" s="36">
        <v>12.654</v>
      </c>
      <c r="X251" s="36">
        <v>10.67256929347827</v>
      </c>
      <c r="Y251" s="37">
        <v>11.37</v>
      </c>
      <c r="Z251" s="32">
        <v>5.2309999999999999</v>
      </c>
      <c r="AA251" s="33">
        <v>8.4190000000000005</v>
      </c>
      <c r="AB251" s="33">
        <v>6.8563528225806971</v>
      </c>
      <c r="AC251" s="34">
        <v>6.8639999999999999</v>
      </c>
    </row>
    <row r="252" spans="1:29" x14ac:dyDescent="0.25">
      <c r="A252" s="114" t="s">
        <v>181</v>
      </c>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30"/>
    </row>
    <row r="253" spans="1:29" x14ac:dyDescent="0.25">
      <c r="A253" s="26">
        <v>2012</v>
      </c>
      <c r="B253" s="32"/>
      <c r="C253" s="33"/>
      <c r="D253" s="33"/>
      <c r="E253" s="34"/>
      <c r="F253" s="32"/>
      <c r="G253" s="33"/>
      <c r="H253" s="33"/>
      <c r="I253" s="34"/>
      <c r="J253" s="32"/>
      <c r="K253" s="33"/>
      <c r="L253" s="33"/>
      <c r="M253" s="34"/>
      <c r="N253" s="32">
        <v>8.2449999999999992</v>
      </c>
      <c r="O253" s="33">
        <v>14.96</v>
      </c>
      <c r="P253" s="33">
        <v>11.005287634408598</v>
      </c>
      <c r="Q253" s="34">
        <v>10.932</v>
      </c>
      <c r="R253" s="32"/>
      <c r="S253" s="33"/>
      <c r="T253" s="33"/>
      <c r="U253" s="34"/>
      <c r="V253" s="32"/>
      <c r="W253" s="33"/>
      <c r="X253" s="33"/>
      <c r="Y253" s="34"/>
      <c r="Z253" s="32"/>
      <c r="AA253" s="33"/>
      <c r="AB253" s="33"/>
      <c r="AC253" s="34"/>
    </row>
    <row r="254" spans="1:29" x14ac:dyDescent="0.25">
      <c r="A254" s="114" t="s">
        <v>674</v>
      </c>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30"/>
    </row>
    <row r="255" spans="1:29" x14ac:dyDescent="0.25">
      <c r="A255" s="26">
        <v>2020</v>
      </c>
      <c r="B255" s="32"/>
      <c r="C255" s="33"/>
      <c r="D255" s="33"/>
      <c r="E255" s="34"/>
      <c r="F255" s="32"/>
      <c r="G255" s="33"/>
      <c r="H255" s="33"/>
      <c r="I255" s="34"/>
      <c r="J255" s="32"/>
      <c r="K255" s="33"/>
      <c r="L255" s="33"/>
      <c r="M255" s="34"/>
      <c r="N255" s="32"/>
      <c r="O255" s="33"/>
      <c r="P255" s="33"/>
      <c r="Q255" s="34"/>
      <c r="R255" s="32">
        <v>10.553000000000001</v>
      </c>
      <c r="S255" s="33">
        <v>14.804</v>
      </c>
      <c r="T255" s="33">
        <v>12.335123655913952</v>
      </c>
      <c r="U255" s="34">
        <v>12.207000000000001</v>
      </c>
      <c r="V255" s="35">
        <v>8.7789999999999999</v>
      </c>
      <c r="W255" s="36">
        <v>14.613</v>
      </c>
      <c r="X255" s="36">
        <v>11.012835784313673</v>
      </c>
      <c r="Y255" s="37">
        <v>10.846</v>
      </c>
      <c r="Z255" s="32"/>
      <c r="AA255" s="33"/>
      <c r="AB255" s="33"/>
      <c r="AC255" s="34"/>
    </row>
    <row r="256" spans="1:29" x14ac:dyDescent="0.25">
      <c r="A256" s="26">
        <v>2021</v>
      </c>
      <c r="B256" s="32"/>
      <c r="C256" s="33"/>
      <c r="D256" s="33"/>
      <c r="E256" s="34"/>
      <c r="F256" s="32"/>
      <c r="G256" s="33"/>
      <c r="H256" s="33"/>
      <c r="I256" s="34"/>
      <c r="J256" s="32"/>
      <c r="K256" s="33"/>
      <c r="L256" s="33"/>
      <c r="M256" s="34"/>
      <c r="N256" s="32">
        <v>9.9649999999999999</v>
      </c>
      <c r="O256" s="33">
        <v>14.134</v>
      </c>
      <c r="P256" s="33">
        <v>12.211932795698935</v>
      </c>
      <c r="Q256" s="34">
        <v>12.11</v>
      </c>
      <c r="R256" s="35">
        <v>8.4809999999999999</v>
      </c>
      <c r="S256" s="36">
        <v>14.23</v>
      </c>
      <c r="T256" s="36">
        <v>11.027375833333265</v>
      </c>
      <c r="U256" s="37">
        <v>10.651</v>
      </c>
      <c r="V256" s="32">
        <v>6.8769999999999998</v>
      </c>
      <c r="W256" s="33">
        <v>10.747999999999999</v>
      </c>
      <c r="X256" s="33">
        <v>8.9546729166666239</v>
      </c>
      <c r="Y256" s="34">
        <v>8.9779999999999998</v>
      </c>
      <c r="Z256" s="32">
        <v>6.2679999999999998</v>
      </c>
      <c r="AA256" s="33">
        <v>9.3729999999999993</v>
      </c>
      <c r="AB256" s="33">
        <v>7.4324374999999918</v>
      </c>
      <c r="AC256" s="34">
        <v>7.3810000000000002</v>
      </c>
    </row>
    <row r="257" spans="1:29" x14ac:dyDescent="0.25">
      <c r="A257" s="114" t="s">
        <v>371</v>
      </c>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30"/>
    </row>
    <row r="258" spans="1:29" x14ac:dyDescent="0.25">
      <c r="A258" s="26">
        <v>2015</v>
      </c>
      <c r="B258" s="32">
        <v>1.8720000000000001</v>
      </c>
      <c r="C258" s="33">
        <v>8.9779999999999998</v>
      </c>
      <c r="D258" s="33">
        <v>4.1643173611111051</v>
      </c>
      <c r="E258" s="34">
        <v>3.9980000000000002</v>
      </c>
      <c r="F258" s="32">
        <v>4.3109999999999999</v>
      </c>
      <c r="G258" s="33">
        <v>9.077</v>
      </c>
      <c r="H258" s="33">
        <v>6.0992708333333123</v>
      </c>
      <c r="I258" s="34">
        <v>5.9619999999999997</v>
      </c>
      <c r="J258" s="32">
        <v>6.5730000000000004</v>
      </c>
      <c r="K258" s="33">
        <v>14.134</v>
      </c>
      <c r="L258" s="33">
        <v>9.073988888888854</v>
      </c>
      <c r="M258" s="34">
        <v>8.7789999999999999</v>
      </c>
      <c r="N258" s="32">
        <v>8.9779999999999998</v>
      </c>
      <c r="O258" s="33">
        <v>20.329000000000001</v>
      </c>
      <c r="P258" s="33">
        <v>12.319490591397823</v>
      </c>
      <c r="Q258" s="34">
        <v>11.625</v>
      </c>
      <c r="R258" s="32">
        <v>8.8789999999999996</v>
      </c>
      <c r="S258" s="33">
        <v>18.995999999999999</v>
      </c>
      <c r="T258" s="33">
        <v>12.938742361111082</v>
      </c>
      <c r="U258" s="34">
        <v>12.593999999999999</v>
      </c>
      <c r="V258" s="32">
        <v>7.28</v>
      </c>
      <c r="W258" s="33">
        <v>16.998999999999999</v>
      </c>
      <c r="X258" s="33">
        <v>11.398588194444383</v>
      </c>
      <c r="Y258" s="34">
        <v>11.041</v>
      </c>
      <c r="Z258" s="32">
        <v>4.8310000000000004</v>
      </c>
      <c r="AA258" s="33">
        <v>13.942</v>
      </c>
      <c r="AB258" s="33">
        <v>8.708138440860214</v>
      </c>
      <c r="AC258" s="34">
        <v>8.5809999999999995</v>
      </c>
    </row>
    <row r="259" spans="1:29" x14ac:dyDescent="0.25">
      <c r="A259" s="26">
        <v>2016</v>
      </c>
      <c r="B259" s="32"/>
      <c r="C259" s="33"/>
      <c r="D259" s="33"/>
      <c r="E259" s="34"/>
      <c r="F259" s="35">
        <v>3.76</v>
      </c>
      <c r="G259" s="36">
        <v>8.48</v>
      </c>
      <c r="H259" s="36">
        <v>5.650076124567466</v>
      </c>
      <c r="I259" s="37">
        <v>5.57</v>
      </c>
      <c r="J259" s="35">
        <v>6.07</v>
      </c>
      <c r="K259" s="36">
        <v>12.49</v>
      </c>
      <c r="L259" s="36">
        <v>8.2336406844106467</v>
      </c>
      <c r="M259" s="37">
        <v>7.91</v>
      </c>
      <c r="N259" s="32"/>
      <c r="O259" s="33"/>
      <c r="P259" s="33"/>
      <c r="Q259" s="34"/>
      <c r="R259" s="32"/>
      <c r="S259" s="33"/>
      <c r="T259" s="33"/>
      <c r="U259" s="34"/>
      <c r="V259" s="32"/>
      <c r="W259" s="33"/>
      <c r="X259" s="33"/>
      <c r="Y259" s="34"/>
      <c r="Z259" s="32"/>
      <c r="AA259" s="33"/>
      <c r="AB259" s="33"/>
      <c r="AC259" s="34"/>
    </row>
    <row r="260" spans="1:29" x14ac:dyDescent="0.25">
      <c r="A260" s="114" t="s">
        <v>766</v>
      </c>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30"/>
    </row>
    <row r="261" spans="1:29" x14ac:dyDescent="0.25">
      <c r="A261" s="26">
        <v>2011</v>
      </c>
      <c r="B261" s="32"/>
      <c r="C261" s="33"/>
      <c r="D261" s="33"/>
      <c r="E261" s="34"/>
      <c r="F261" s="32"/>
      <c r="G261" s="33"/>
      <c r="H261" s="33"/>
      <c r="I261" s="34"/>
      <c r="J261" s="35">
        <v>5.3470000000000004</v>
      </c>
      <c r="K261" s="36">
        <v>8.1820000000000004</v>
      </c>
      <c r="L261" s="36">
        <v>6.5400143229166829</v>
      </c>
      <c r="M261" s="37">
        <v>6.4710000000000001</v>
      </c>
      <c r="N261" s="35">
        <v>6.6740000000000004</v>
      </c>
      <c r="O261" s="36">
        <v>12.11</v>
      </c>
      <c r="P261" s="36">
        <v>8.9641168981481396</v>
      </c>
      <c r="Q261" s="37">
        <v>8.7789999999999999</v>
      </c>
      <c r="R261" s="32">
        <v>9.4719999999999995</v>
      </c>
      <c r="S261" s="33">
        <v>14.613</v>
      </c>
      <c r="T261" s="33">
        <v>11.045127016128996</v>
      </c>
      <c r="U261" s="34">
        <v>10.553000000000001</v>
      </c>
      <c r="V261" s="32">
        <v>2.6240000000000001</v>
      </c>
      <c r="W261" s="33">
        <v>14.516999999999999</v>
      </c>
      <c r="X261" s="33">
        <v>10.356572222222175</v>
      </c>
      <c r="Y261" s="34">
        <v>9.9649999999999999</v>
      </c>
      <c r="Z261" s="35">
        <v>4.5190000000000001</v>
      </c>
      <c r="AA261" s="36">
        <v>13.461</v>
      </c>
      <c r="AB261" s="36">
        <v>7.9558060897435992</v>
      </c>
      <c r="AC261" s="37">
        <v>7.8819999999999997</v>
      </c>
    </row>
    <row r="262" spans="1:29" x14ac:dyDescent="0.25">
      <c r="A262" s="26">
        <v>2012</v>
      </c>
      <c r="B262" s="35">
        <v>0.89300000000000002</v>
      </c>
      <c r="C262" s="36">
        <v>3.7879999999999998</v>
      </c>
      <c r="D262" s="36">
        <v>1.7420749999999978</v>
      </c>
      <c r="E262" s="37">
        <v>1.548</v>
      </c>
      <c r="F262" s="32"/>
      <c r="G262" s="33"/>
      <c r="H262" s="33"/>
      <c r="I262" s="34"/>
      <c r="J262" s="32"/>
      <c r="K262" s="33"/>
      <c r="L262" s="33"/>
      <c r="M262" s="34"/>
      <c r="N262" s="32">
        <v>8.1449999999999996</v>
      </c>
      <c r="O262" s="33">
        <v>14.266</v>
      </c>
      <c r="P262" s="33">
        <v>10.508003696236575</v>
      </c>
      <c r="Q262" s="34">
        <v>10.345000000000001</v>
      </c>
      <c r="R262" s="32">
        <v>9.5090000000000003</v>
      </c>
      <c r="S262" s="33">
        <v>14.721</v>
      </c>
      <c r="T262" s="33">
        <v>11.395465725806421</v>
      </c>
      <c r="U262" s="34">
        <v>11.077999999999999</v>
      </c>
      <c r="V262" s="32"/>
      <c r="W262" s="33"/>
      <c r="X262" s="33"/>
      <c r="Y262" s="34"/>
      <c r="Z262" s="32"/>
      <c r="AA262" s="33"/>
      <c r="AB262" s="33"/>
      <c r="AC262" s="34"/>
    </row>
    <row r="263" spans="1:29" x14ac:dyDescent="0.25">
      <c r="A263" s="26" t="s">
        <v>415</v>
      </c>
      <c r="B263" s="32">
        <v>1.2210000000000001</v>
      </c>
      <c r="C263" s="33">
        <v>5.9619999999999997</v>
      </c>
      <c r="D263" s="33">
        <v>3.0023472222222236</v>
      </c>
      <c r="E263" s="34">
        <v>2.8370000000000002</v>
      </c>
      <c r="F263" s="32">
        <v>3.2610000000000001</v>
      </c>
      <c r="G263" s="33">
        <v>7.8819999999999997</v>
      </c>
      <c r="H263" s="33">
        <v>5.4252956989247467</v>
      </c>
      <c r="I263" s="34">
        <v>5.5519999999999996</v>
      </c>
      <c r="J263" s="32">
        <v>5.6550000000000002</v>
      </c>
      <c r="K263" s="33">
        <v>15.090999999999999</v>
      </c>
      <c r="L263" s="33">
        <v>8.7324305555555579</v>
      </c>
      <c r="M263" s="34">
        <v>8.4809999999999999</v>
      </c>
      <c r="N263" s="35">
        <v>8.3819999999999997</v>
      </c>
      <c r="O263" s="36">
        <v>21.378</v>
      </c>
      <c r="P263" s="36">
        <v>12.453888888888871</v>
      </c>
      <c r="Q263" s="37">
        <v>11.722</v>
      </c>
      <c r="R263" s="35"/>
      <c r="S263" s="36"/>
      <c r="T263" s="36"/>
      <c r="U263" s="37"/>
      <c r="V263" s="35"/>
      <c r="W263" s="36"/>
      <c r="X263" s="36"/>
      <c r="Y263" s="37"/>
      <c r="Z263" s="35"/>
      <c r="AA263" s="36"/>
      <c r="AB263" s="36"/>
      <c r="AC263" s="37"/>
    </row>
    <row r="264" spans="1:29" x14ac:dyDescent="0.25">
      <c r="A264" s="26" t="s">
        <v>412</v>
      </c>
      <c r="B264" s="32"/>
      <c r="C264" s="33"/>
      <c r="D264" s="33"/>
      <c r="E264" s="34"/>
      <c r="F264" s="32"/>
      <c r="G264" s="33"/>
      <c r="H264" s="33"/>
      <c r="I264" s="34"/>
      <c r="J264" s="35">
        <v>8.17</v>
      </c>
      <c r="K264" s="36">
        <v>15.103</v>
      </c>
      <c r="L264" s="36">
        <v>10.868305555555557</v>
      </c>
      <c r="M264" s="37">
        <v>10.467500000000001</v>
      </c>
      <c r="N264" s="32">
        <v>5.1790000000000003</v>
      </c>
      <c r="O264" s="33">
        <v>21.032</v>
      </c>
      <c r="P264" s="33">
        <v>12.22468245967738</v>
      </c>
      <c r="Q264" s="34">
        <v>11.492000000000001</v>
      </c>
      <c r="R264" s="35"/>
      <c r="S264" s="36"/>
      <c r="T264" s="36"/>
      <c r="U264" s="37"/>
      <c r="V264" s="35"/>
      <c r="W264" s="36"/>
      <c r="X264" s="36"/>
      <c r="Y264" s="37"/>
      <c r="Z264" s="35"/>
      <c r="AA264" s="36"/>
      <c r="AB264" s="36"/>
      <c r="AC264" s="37"/>
    </row>
    <row r="265" spans="1:29" x14ac:dyDescent="0.25">
      <c r="A265" s="26">
        <v>2014</v>
      </c>
      <c r="B265" s="35">
        <v>1.33</v>
      </c>
      <c r="C265" s="36">
        <v>5.9619999999999997</v>
      </c>
      <c r="D265" s="36">
        <v>2.676189583333334</v>
      </c>
      <c r="E265" s="37">
        <v>2.5169999999999999</v>
      </c>
      <c r="F265" s="32">
        <v>2.8370000000000002</v>
      </c>
      <c r="G265" s="33">
        <v>6.9779999999999998</v>
      </c>
      <c r="H265" s="33">
        <v>4.8048467741935195</v>
      </c>
      <c r="I265" s="34">
        <v>4.7270000000000003</v>
      </c>
      <c r="J265" s="32">
        <v>5.3470000000000004</v>
      </c>
      <c r="K265" s="33">
        <v>9.9649999999999999</v>
      </c>
      <c r="L265" s="33">
        <v>7.2242236111111122</v>
      </c>
      <c r="M265" s="34">
        <v>7.1790000000000003</v>
      </c>
      <c r="N265" s="35">
        <v>7.5819999999999999</v>
      </c>
      <c r="O265" s="36">
        <v>13.558</v>
      </c>
      <c r="P265" s="36">
        <v>10.024265873015855</v>
      </c>
      <c r="Q265" s="37">
        <v>9.9649999999999999</v>
      </c>
      <c r="R265" s="35"/>
      <c r="S265" s="36"/>
      <c r="T265" s="36"/>
      <c r="U265" s="37"/>
      <c r="V265" s="35"/>
      <c r="W265" s="36"/>
      <c r="X265" s="36"/>
      <c r="Y265" s="37"/>
      <c r="Z265" s="35"/>
      <c r="AA265" s="36"/>
      <c r="AB265" s="36"/>
      <c r="AC265" s="37"/>
    </row>
    <row r="266" spans="1:29" x14ac:dyDescent="0.25">
      <c r="A266" s="26" t="s">
        <v>462</v>
      </c>
      <c r="B266" s="32"/>
      <c r="C266" s="33"/>
      <c r="D266" s="33"/>
      <c r="E266" s="34"/>
      <c r="F266" s="32"/>
      <c r="G266" s="33"/>
      <c r="H266" s="33"/>
      <c r="I266" s="34"/>
      <c r="J266" s="32"/>
      <c r="K266" s="33"/>
      <c r="L266" s="33"/>
      <c r="M266" s="34"/>
      <c r="N266" s="35">
        <v>8.9779999999999998</v>
      </c>
      <c r="O266" s="36">
        <v>16.140999999999998</v>
      </c>
      <c r="P266" s="36">
        <v>11.896869166666624</v>
      </c>
      <c r="Q266" s="37">
        <v>11.334</v>
      </c>
      <c r="R266" s="32">
        <v>9.1760000000000002</v>
      </c>
      <c r="S266" s="33">
        <v>17.57</v>
      </c>
      <c r="T266" s="33">
        <v>12.58405510752687</v>
      </c>
      <c r="U266" s="34">
        <v>12.207000000000001</v>
      </c>
      <c r="V266" s="32">
        <v>6.2679999999999998</v>
      </c>
      <c r="W266" s="33">
        <v>15.378</v>
      </c>
      <c r="X266" s="33">
        <v>10.225790277777747</v>
      </c>
      <c r="Y266" s="34">
        <v>10.161</v>
      </c>
      <c r="Z266" s="32">
        <v>4.1020000000000003</v>
      </c>
      <c r="AA266" s="33">
        <v>11.138999999999999</v>
      </c>
      <c r="AB266" s="33">
        <v>7.2039516129032402</v>
      </c>
      <c r="AC266" s="34">
        <v>7.28</v>
      </c>
    </row>
    <row r="267" spans="1:29" x14ac:dyDescent="0.25">
      <c r="A267" s="26" t="s">
        <v>463</v>
      </c>
      <c r="B267" s="32">
        <v>1.1120000000000001</v>
      </c>
      <c r="C267" s="33">
        <v>5.0369999999999999</v>
      </c>
      <c r="D267" s="33">
        <v>2.7532277777777887</v>
      </c>
      <c r="E267" s="34">
        <v>2.6240000000000001</v>
      </c>
      <c r="F267" s="32">
        <v>3.367</v>
      </c>
      <c r="G267" s="33">
        <v>7.6820000000000004</v>
      </c>
      <c r="H267" s="33">
        <v>5.3481048387096708</v>
      </c>
      <c r="I267" s="34">
        <v>5.3470000000000004</v>
      </c>
      <c r="J267" s="32">
        <v>6.0640000000000001</v>
      </c>
      <c r="K267" s="33">
        <v>12.207000000000001</v>
      </c>
      <c r="L267" s="33">
        <v>8.2748874999999895</v>
      </c>
      <c r="M267" s="34">
        <v>8.0820000000000007</v>
      </c>
      <c r="N267" s="32">
        <v>8.282</v>
      </c>
      <c r="O267" s="33">
        <v>15.855</v>
      </c>
      <c r="P267" s="33">
        <v>11.549885752688123</v>
      </c>
      <c r="Q267" s="34">
        <v>11.138999999999999</v>
      </c>
      <c r="R267" s="32">
        <v>8.5809999999999995</v>
      </c>
      <c r="S267" s="33">
        <v>18.236000000000001</v>
      </c>
      <c r="T267" s="33">
        <v>12.460404569892452</v>
      </c>
      <c r="U267" s="34">
        <v>12.11</v>
      </c>
      <c r="V267" s="32">
        <v>5.6550000000000002</v>
      </c>
      <c r="W267" s="33">
        <v>16.332000000000001</v>
      </c>
      <c r="X267" s="33">
        <v>10.193136111111071</v>
      </c>
      <c r="Y267" s="34">
        <v>9.9649999999999999</v>
      </c>
      <c r="Z267" s="32">
        <v>3.9980000000000002</v>
      </c>
      <c r="AA267" s="33">
        <v>12.11</v>
      </c>
      <c r="AB267" s="33">
        <v>7.1645987903225974</v>
      </c>
      <c r="AC267" s="34">
        <v>7.1790000000000003</v>
      </c>
    </row>
    <row r="268" spans="1:29" x14ac:dyDescent="0.25">
      <c r="A268" s="26">
        <v>2019</v>
      </c>
      <c r="B268" s="32">
        <v>1.0029999999999999</v>
      </c>
      <c r="C268" s="33">
        <v>4.8310000000000004</v>
      </c>
      <c r="D268" s="33">
        <v>2.4735097222222318</v>
      </c>
      <c r="E268" s="34">
        <v>2.3029999999999999</v>
      </c>
      <c r="F268" s="32">
        <v>2.73</v>
      </c>
      <c r="G268" s="33">
        <v>6.8769999999999998</v>
      </c>
      <c r="H268" s="33">
        <v>4.9286733870967341</v>
      </c>
      <c r="I268" s="34">
        <v>4.9340000000000002</v>
      </c>
      <c r="J268" s="32">
        <v>5.45</v>
      </c>
      <c r="K268" s="33">
        <v>10.944000000000001</v>
      </c>
      <c r="L268" s="33">
        <v>7.4389243055555525</v>
      </c>
      <c r="M268" s="34">
        <v>7.3810000000000002</v>
      </c>
      <c r="N268" s="32">
        <v>7.5819999999999999</v>
      </c>
      <c r="O268" s="33">
        <v>16.045999999999999</v>
      </c>
      <c r="P268" s="33">
        <v>10.942137096774161</v>
      </c>
      <c r="Q268" s="34">
        <v>10.747999999999999</v>
      </c>
      <c r="R268" s="32">
        <v>8.3819999999999997</v>
      </c>
      <c r="S268" s="33">
        <v>18.331</v>
      </c>
      <c r="T268" s="33">
        <v>13.45926276881719</v>
      </c>
      <c r="U268" s="34">
        <v>13.173</v>
      </c>
      <c r="V268" s="32">
        <v>3.8929999999999998</v>
      </c>
      <c r="W268" s="33">
        <v>17.95</v>
      </c>
      <c r="X268" s="33">
        <v>10.914352083333284</v>
      </c>
      <c r="Y268" s="34">
        <v>10.846</v>
      </c>
      <c r="Z268" s="107">
        <v>-1.456</v>
      </c>
      <c r="AA268" s="33">
        <v>8.3819999999999997</v>
      </c>
      <c r="AB268" s="33">
        <v>4.3786680107526683</v>
      </c>
      <c r="AC268" s="34">
        <v>4.5190000000000001</v>
      </c>
    </row>
    <row r="269" spans="1:29" s="84" customFormat="1" x14ac:dyDescent="0.25">
      <c r="A269" s="93">
        <v>2020</v>
      </c>
      <c r="B269" s="50"/>
      <c r="C269" s="44"/>
      <c r="D269" s="44"/>
      <c r="E269" s="52"/>
      <c r="F269" s="50"/>
      <c r="G269" s="44"/>
      <c r="H269" s="44"/>
      <c r="I269" s="52"/>
      <c r="J269" s="41">
        <v>6.2679999999999998</v>
      </c>
      <c r="K269" s="42">
        <v>10.846</v>
      </c>
      <c r="L269" s="42">
        <v>7.8465937499999967</v>
      </c>
      <c r="M269" s="43">
        <v>7.6820000000000004</v>
      </c>
      <c r="N269" s="50">
        <v>7.4809999999999999</v>
      </c>
      <c r="O269" s="44">
        <v>16.427</v>
      </c>
      <c r="P269" s="44">
        <v>10.356200940860205</v>
      </c>
      <c r="Q269" s="52">
        <v>10.063000000000001</v>
      </c>
      <c r="R269" s="50">
        <v>9.8659999999999997</v>
      </c>
      <c r="S269" s="44">
        <v>17.189</v>
      </c>
      <c r="T269" s="44">
        <v>12.566686827956991</v>
      </c>
      <c r="U269" s="52">
        <v>11.916</v>
      </c>
      <c r="V269" s="50">
        <v>6.6740000000000004</v>
      </c>
      <c r="W269" s="44">
        <v>16.617999999999999</v>
      </c>
      <c r="X269" s="44">
        <v>10.787365972222174</v>
      </c>
      <c r="Y269" s="52">
        <v>10.455</v>
      </c>
      <c r="Z269" s="50">
        <v>3.367</v>
      </c>
      <c r="AA269" s="44">
        <v>12.304</v>
      </c>
      <c r="AB269" s="44">
        <v>7.3859764784946682</v>
      </c>
      <c r="AC269" s="52">
        <v>7.28</v>
      </c>
    </row>
    <row r="270" spans="1:29" s="84" customFormat="1" x14ac:dyDescent="0.25">
      <c r="A270" s="93">
        <v>2021</v>
      </c>
      <c r="B270" s="50"/>
      <c r="C270" s="44"/>
      <c r="D270" s="44"/>
      <c r="E270" s="52"/>
      <c r="F270" s="41">
        <v>3.7879999999999998</v>
      </c>
      <c r="G270" s="42">
        <v>9.5709999999999997</v>
      </c>
      <c r="H270" s="42">
        <v>5.9756619318181707</v>
      </c>
      <c r="I270" s="43">
        <v>5.6550000000000002</v>
      </c>
      <c r="J270" s="50">
        <v>6.0640000000000001</v>
      </c>
      <c r="K270" s="44">
        <v>14.23</v>
      </c>
      <c r="L270" s="44">
        <v>9.2036930555555152</v>
      </c>
      <c r="M270" s="52">
        <v>9.077</v>
      </c>
      <c r="N270" s="50">
        <v>9.7680000000000007</v>
      </c>
      <c r="O270" s="44">
        <v>15.473000000000001</v>
      </c>
      <c r="P270" s="44">
        <v>12.250176747311816</v>
      </c>
      <c r="Q270" s="52">
        <v>11.916</v>
      </c>
      <c r="R270" s="50">
        <v>8.7789999999999999</v>
      </c>
      <c r="S270" s="44">
        <v>20.138000000000002</v>
      </c>
      <c r="T270" s="44">
        <v>13.007983870967738</v>
      </c>
      <c r="U270" s="52">
        <v>12.304</v>
      </c>
      <c r="V270" s="50">
        <v>6.4710000000000001</v>
      </c>
      <c r="W270" s="44">
        <v>18.995999999999999</v>
      </c>
      <c r="X270" s="44">
        <v>11.087299305555513</v>
      </c>
      <c r="Y270" s="52">
        <v>10.161</v>
      </c>
      <c r="Z270" s="50">
        <v>5.45</v>
      </c>
      <c r="AA270" s="44">
        <v>14.804</v>
      </c>
      <c r="AB270" s="44">
        <v>8.0656122311828149</v>
      </c>
      <c r="AC270" s="52">
        <v>7.5819999999999999</v>
      </c>
    </row>
    <row r="271" spans="1:29" x14ac:dyDescent="0.25">
      <c r="A271" s="114" t="s">
        <v>286</v>
      </c>
      <c r="B271" s="29"/>
      <c r="C271" s="29"/>
      <c r="D271" s="29"/>
      <c r="E271" s="29"/>
      <c r="F271" s="29"/>
      <c r="G271" s="29"/>
      <c r="H271" s="29"/>
      <c r="I271" s="29"/>
      <c r="J271" s="38"/>
      <c r="K271" s="38"/>
      <c r="L271" s="38"/>
      <c r="M271" s="38"/>
      <c r="N271" s="38"/>
      <c r="O271" s="38"/>
      <c r="P271" s="38"/>
      <c r="Q271" s="38"/>
      <c r="R271" s="38"/>
      <c r="S271" s="38"/>
      <c r="T271" s="38"/>
      <c r="U271" s="38"/>
      <c r="V271" s="38"/>
      <c r="W271" s="38"/>
      <c r="X271" s="38"/>
      <c r="Y271" s="38"/>
      <c r="Z271" s="38"/>
      <c r="AA271" s="38"/>
      <c r="AB271" s="38"/>
      <c r="AC271" s="46"/>
    </row>
    <row r="272" spans="1:29" x14ac:dyDescent="0.25">
      <c r="A272" s="26">
        <v>2012</v>
      </c>
      <c r="B272" s="35">
        <v>1.33</v>
      </c>
      <c r="C272" s="36">
        <v>7.3810000000000002</v>
      </c>
      <c r="D272" s="36">
        <v>3.6306927083333345</v>
      </c>
      <c r="E272" s="37">
        <v>3.1549999999999998</v>
      </c>
      <c r="F272" s="32">
        <v>1.4390000000000001</v>
      </c>
      <c r="G272" s="33">
        <v>9.7680000000000007</v>
      </c>
      <c r="H272" s="33">
        <v>4.922790994623643</v>
      </c>
      <c r="I272" s="34">
        <v>4.6230000000000002</v>
      </c>
      <c r="J272" s="32">
        <v>2.3029999999999999</v>
      </c>
      <c r="K272" s="33">
        <v>11.916</v>
      </c>
      <c r="L272" s="33">
        <v>6.9403055555555495</v>
      </c>
      <c r="M272" s="34">
        <v>7.0789999999999997</v>
      </c>
      <c r="N272" s="32">
        <v>7.0789999999999997</v>
      </c>
      <c r="O272" s="33">
        <v>11.334</v>
      </c>
      <c r="P272" s="33">
        <v>9.6237412634408308</v>
      </c>
      <c r="Q272" s="34">
        <v>9.7680000000000007</v>
      </c>
      <c r="R272" s="32">
        <v>6.0640000000000001</v>
      </c>
      <c r="S272" s="33">
        <v>11.334</v>
      </c>
      <c r="T272" s="33">
        <v>8.9630799731182389</v>
      </c>
      <c r="U272" s="34">
        <v>8.9779999999999998</v>
      </c>
      <c r="V272" s="32">
        <v>4.3109999999999999</v>
      </c>
      <c r="W272" s="33">
        <v>9.7680000000000007</v>
      </c>
      <c r="X272" s="33">
        <v>7.008960416666671</v>
      </c>
      <c r="Y272" s="34">
        <v>6.9779999999999998</v>
      </c>
      <c r="Z272" s="32">
        <v>1.0029999999999999</v>
      </c>
      <c r="AA272" s="33">
        <v>8.0820000000000007</v>
      </c>
      <c r="AB272" s="33">
        <v>3.9694986559139713</v>
      </c>
      <c r="AC272" s="34">
        <v>4.1020000000000003</v>
      </c>
    </row>
    <row r="273" spans="1:29" x14ac:dyDescent="0.25">
      <c r="A273" s="114" t="s">
        <v>539</v>
      </c>
      <c r="B273" s="38"/>
      <c r="C273" s="38"/>
      <c r="D273" s="38"/>
      <c r="E273" s="38"/>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30"/>
    </row>
    <row r="274" spans="1:29" x14ac:dyDescent="0.25">
      <c r="A274" s="26">
        <v>2011</v>
      </c>
      <c r="B274" s="35"/>
      <c r="C274" s="36"/>
      <c r="D274" s="36"/>
      <c r="E274" s="37"/>
      <c r="F274" s="32"/>
      <c r="G274" s="33"/>
      <c r="H274" s="33"/>
      <c r="I274" s="34"/>
      <c r="J274" s="32"/>
      <c r="K274" s="33"/>
      <c r="L274" s="33"/>
      <c r="M274" s="34"/>
      <c r="N274" s="32"/>
      <c r="O274" s="33"/>
      <c r="P274" s="33"/>
      <c r="Q274" s="34"/>
      <c r="R274" s="32"/>
      <c r="S274" s="33"/>
      <c r="T274" s="33"/>
      <c r="U274" s="34"/>
      <c r="V274" s="32"/>
      <c r="W274" s="33"/>
      <c r="X274" s="33"/>
      <c r="Y274" s="34"/>
      <c r="Z274" s="32"/>
      <c r="AA274" s="33"/>
      <c r="AB274" s="33"/>
      <c r="AC274" s="34"/>
    </row>
    <row r="275" spans="1:29" x14ac:dyDescent="0.25">
      <c r="A275" s="26">
        <v>2012</v>
      </c>
      <c r="B275" s="32">
        <v>1.1120000000000001</v>
      </c>
      <c r="C275" s="33">
        <v>5.5519999999999996</v>
      </c>
      <c r="D275" s="33">
        <v>2.4891805555555666</v>
      </c>
      <c r="E275" s="34">
        <v>2.3029999999999999</v>
      </c>
      <c r="F275" s="32">
        <v>1.4390000000000001</v>
      </c>
      <c r="G275" s="33">
        <v>10.259</v>
      </c>
      <c r="H275" s="33">
        <v>4.9708434139784812</v>
      </c>
      <c r="I275" s="34">
        <v>4.6230000000000002</v>
      </c>
      <c r="J275" s="32">
        <v>3.2610000000000001</v>
      </c>
      <c r="K275" s="33">
        <v>12.013</v>
      </c>
      <c r="L275" s="33">
        <v>8.0594902777777637</v>
      </c>
      <c r="M275" s="34">
        <v>7.9829999999999997</v>
      </c>
      <c r="N275" s="32">
        <v>6.0640000000000001</v>
      </c>
      <c r="O275" s="33">
        <v>12.882999999999999</v>
      </c>
      <c r="P275" s="33">
        <v>10.680010080645127</v>
      </c>
      <c r="Q275" s="34">
        <v>10.846</v>
      </c>
      <c r="R275" s="32">
        <v>5.45</v>
      </c>
      <c r="S275" s="33">
        <v>12.497</v>
      </c>
      <c r="T275" s="33">
        <v>9.3149623655913611</v>
      </c>
      <c r="U275" s="34">
        <v>9.2750000000000004</v>
      </c>
      <c r="V275" s="32">
        <v>3.9980000000000002</v>
      </c>
      <c r="W275" s="33">
        <v>9.9649999999999999</v>
      </c>
      <c r="X275" s="33">
        <v>7.1238374999999889</v>
      </c>
      <c r="Y275" s="34">
        <v>7.3810000000000002</v>
      </c>
      <c r="Z275" s="32">
        <v>1.1120000000000001</v>
      </c>
      <c r="AA275" s="33">
        <v>8.1820000000000004</v>
      </c>
      <c r="AB275" s="33">
        <v>3.7375987903225596</v>
      </c>
      <c r="AC275" s="34">
        <v>3.5779999999999998</v>
      </c>
    </row>
    <row r="276" spans="1:29" x14ac:dyDescent="0.25">
      <c r="A276" s="26">
        <v>2013</v>
      </c>
      <c r="B276" s="32">
        <v>0.78400000000000003</v>
      </c>
      <c r="C276" s="33">
        <v>5.7569999999999997</v>
      </c>
      <c r="D276" s="33">
        <v>2.1793854166666691</v>
      </c>
      <c r="E276" s="34">
        <v>2.0880000000000001</v>
      </c>
      <c r="F276" s="32">
        <v>0.67400000000000004</v>
      </c>
      <c r="G276" s="33">
        <v>9.9649999999999999</v>
      </c>
      <c r="H276" s="33">
        <v>5.5888494623655687</v>
      </c>
      <c r="I276" s="34">
        <v>5.7569999999999997</v>
      </c>
      <c r="J276" s="32">
        <v>4.2069999999999999</v>
      </c>
      <c r="K276" s="33">
        <v>11.528</v>
      </c>
      <c r="L276" s="33">
        <v>8.3902425295343726</v>
      </c>
      <c r="M276" s="34">
        <v>8.3819999999999997</v>
      </c>
      <c r="N276" s="32">
        <v>6.8769999999999998</v>
      </c>
      <c r="O276" s="33">
        <v>12.304</v>
      </c>
      <c r="P276" s="33">
        <v>9.7941626344085488</v>
      </c>
      <c r="Q276" s="34">
        <v>9.8659999999999997</v>
      </c>
      <c r="R276" s="32">
        <v>6.7750000000000004</v>
      </c>
      <c r="S276" s="33">
        <v>10.259</v>
      </c>
      <c r="T276" s="33">
        <v>8.8864200268816784</v>
      </c>
      <c r="U276" s="34">
        <v>9.077</v>
      </c>
      <c r="V276" s="32">
        <v>3.9980000000000002</v>
      </c>
      <c r="W276" s="33">
        <v>11.625</v>
      </c>
      <c r="X276" s="33">
        <v>8.0620076388889057</v>
      </c>
      <c r="Y276" s="34">
        <v>8.0820000000000007</v>
      </c>
      <c r="Z276" s="32">
        <v>0.89300000000000002</v>
      </c>
      <c r="AA276" s="33">
        <v>5.86</v>
      </c>
      <c r="AB276" s="33">
        <v>3.1682150537634466</v>
      </c>
      <c r="AC276" s="34">
        <v>3.1549999999999998</v>
      </c>
    </row>
    <row r="277" spans="1:29" x14ac:dyDescent="0.25">
      <c r="A277" s="26">
        <v>2014</v>
      </c>
      <c r="B277" s="32">
        <v>1.4390000000000001</v>
      </c>
      <c r="C277" s="33">
        <v>3.9980000000000002</v>
      </c>
      <c r="D277" s="33">
        <v>2.5737875000000026</v>
      </c>
      <c r="E277" s="34">
        <v>2.5169999999999999</v>
      </c>
      <c r="F277" s="32">
        <v>1.764</v>
      </c>
      <c r="G277" s="33">
        <v>9.3729999999999993</v>
      </c>
      <c r="H277" s="33">
        <v>4.4061411290322621</v>
      </c>
      <c r="I277" s="34">
        <v>3.9980000000000002</v>
      </c>
      <c r="J277" s="32">
        <v>4.5190000000000001</v>
      </c>
      <c r="K277" s="33">
        <v>11.041</v>
      </c>
      <c r="L277" s="33">
        <v>7.8854069444444175</v>
      </c>
      <c r="M277" s="34">
        <v>7.8819999999999997</v>
      </c>
      <c r="N277" s="32">
        <v>6.37</v>
      </c>
      <c r="O277" s="33">
        <v>13.654</v>
      </c>
      <c r="P277" s="33">
        <v>10.692583333333307</v>
      </c>
      <c r="Q277" s="34">
        <v>10.944000000000001</v>
      </c>
      <c r="R277" s="32">
        <v>6.4710000000000001</v>
      </c>
      <c r="S277" s="33">
        <v>12.787000000000001</v>
      </c>
      <c r="T277" s="33">
        <v>10.092674059139727</v>
      </c>
      <c r="U277" s="34">
        <v>10.259</v>
      </c>
      <c r="V277" s="32">
        <v>2.5169999999999999</v>
      </c>
      <c r="W277" s="33">
        <v>10.651</v>
      </c>
      <c r="X277" s="33">
        <v>7.7078027777777631</v>
      </c>
      <c r="Y277" s="34">
        <v>7.9829999999999997</v>
      </c>
      <c r="Z277" s="32">
        <v>1.6559999999999999</v>
      </c>
      <c r="AA277" s="33">
        <v>8.1820000000000004</v>
      </c>
      <c r="AB277" s="33">
        <v>4.8882567204300855</v>
      </c>
      <c r="AC277" s="34">
        <v>4.9340000000000002</v>
      </c>
    </row>
    <row r="278" spans="1:29" x14ac:dyDescent="0.25">
      <c r="A278" s="26">
        <v>2015</v>
      </c>
      <c r="B278" s="32">
        <v>0.23200000000000001</v>
      </c>
      <c r="C278" s="33">
        <v>7.0789999999999997</v>
      </c>
      <c r="D278" s="33">
        <v>2.5642569444444514</v>
      </c>
      <c r="E278" s="34">
        <v>2.3029999999999999</v>
      </c>
      <c r="F278" s="32">
        <v>2.3029999999999999</v>
      </c>
      <c r="G278" s="33">
        <v>11.041</v>
      </c>
      <c r="H278" s="33">
        <v>6.3166848118279528</v>
      </c>
      <c r="I278" s="34">
        <v>6.2679999999999998</v>
      </c>
      <c r="J278" s="32">
        <v>5.86</v>
      </c>
      <c r="K278" s="33">
        <v>13.173</v>
      </c>
      <c r="L278" s="33">
        <v>9.5567326388888691</v>
      </c>
      <c r="M278" s="34">
        <v>9.5709999999999997</v>
      </c>
      <c r="N278" s="32">
        <v>6.5730000000000004</v>
      </c>
      <c r="O278" s="33">
        <v>12.69</v>
      </c>
      <c r="P278" s="33">
        <v>10.107953629032185</v>
      </c>
      <c r="Q278" s="34">
        <v>10.259</v>
      </c>
      <c r="R278" s="32">
        <v>5.9619999999999997</v>
      </c>
      <c r="S278" s="33">
        <v>11.916</v>
      </c>
      <c r="T278" s="33">
        <v>8.4827590277777674</v>
      </c>
      <c r="U278" s="34">
        <v>8.5809999999999995</v>
      </c>
      <c r="V278" s="32">
        <v>4.415</v>
      </c>
      <c r="W278" s="33">
        <v>10.063000000000001</v>
      </c>
      <c r="X278" s="33">
        <v>7.2468652777777631</v>
      </c>
      <c r="Y278" s="34">
        <v>7.28</v>
      </c>
      <c r="Z278" s="32">
        <v>1.2210000000000001</v>
      </c>
      <c r="AA278" s="33">
        <v>9.1760000000000002</v>
      </c>
      <c r="AB278" s="33">
        <v>5.2569838709677308</v>
      </c>
      <c r="AC278" s="34">
        <v>5.141</v>
      </c>
    </row>
    <row r="279" spans="1:29" x14ac:dyDescent="0.25">
      <c r="A279" s="26">
        <v>2016</v>
      </c>
      <c r="B279" s="106">
        <v>-2.0299999999999998</v>
      </c>
      <c r="C279" s="36">
        <v>6.1660000000000004</v>
      </c>
      <c r="D279" s="36">
        <v>2.4878750000000007</v>
      </c>
      <c r="E279" s="37">
        <v>2.8370000000000002</v>
      </c>
      <c r="F279" s="32"/>
      <c r="G279" s="33"/>
      <c r="H279" s="33"/>
      <c r="I279" s="34"/>
      <c r="J279" s="32"/>
      <c r="K279" s="33"/>
      <c r="L279" s="33"/>
      <c r="M279" s="34"/>
      <c r="N279" s="32"/>
      <c r="O279" s="33"/>
      <c r="P279" s="33"/>
      <c r="Q279" s="34"/>
      <c r="R279" s="32"/>
      <c r="S279" s="33"/>
      <c r="T279" s="33"/>
      <c r="U279" s="34"/>
      <c r="V279" s="32"/>
      <c r="W279" s="33"/>
      <c r="X279" s="33"/>
      <c r="Y279" s="34"/>
      <c r="Z279" s="32"/>
      <c r="AA279" s="33"/>
      <c r="AB279" s="33"/>
      <c r="AC279" s="34"/>
    </row>
    <row r="280" spans="1:29" s="84" customFormat="1" x14ac:dyDescent="0.25">
      <c r="A280" s="93">
        <v>2017</v>
      </c>
      <c r="B280" s="50">
        <v>1.6559999999999999</v>
      </c>
      <c r="C280" s="44">
        <v>4.3109999999999999</v>
      </c>
      <c r="D280" s="44">
        <v>2.8701125000000274</v>
      </c>
      <c r="E280" s="52">
        <v>2.8370000000000002</v>
      </c>
      <c r="F280" s="50">
        <v>2.41</v>
      </c>
      <c r="G280" s="44">
        <v>10.455</v>
      </c>
      <c r="H280" s="44">
        <v>4.7400396505376285</v>
      </c>
      <c r="I280" s="52">
        <v>4.415</v>
      </c>
      <c r="J280" s="50"/>
      <c r="K280" s="44"/>
      <c r="L280" s="44"/>
      <c r="M280" s="52"/>
      <c r="N280" s="50"/>
      <c r="O280" s="44"/>
      <c r="P280" s="44"/>
      <c r="Q280" s="52"/>
      <c r="R280" s="50">
        <v>6.9779999999999998</v>
      </c>
      <c r="S280" s="44">
        <v>12.207000000000001</v>
      </c>
      <c r="T280" s="44">
        <v>10.023470430107448</v>
      </c>
      <c r="U280" s="52">
        <v>10.259</v>
      </c>
      <c r="V280" s="50">
        <v>2.8370000000000002</v>
      </c>
      <c r="W280" s="44">
        <v>11.528</v>
      </c>
      <c r="X280" s="44">
        <v>7.5232652777778073</v>
      </c>
      <c r="Y280" s="52">
        <v>7.6820000000000004</v>
      </c>
      <c r="Z280" s="50"/>
      <c r="AA280" s="44"/>
      <c r="AB280" s="44"/>
      <c r="AC280" s="52"/>
    </row>
    <row r="281" spans="1:29" s="84" customFormat="1" x14ac:dyDescent="0.25">
      <c r="A281" s="93">
        <v>2018</v>
      </c>
      <c r="B281" s="50">
        <v>0.34300000000000003</v>
      </c>
      <c r="C281" s="44">
        <v>5.7569999999999997</v>
      </c>
      <c r="D281" s="44">
        <v>2.2395965277777825</v>
      </c>
      <c r="E281" s="52">
        <v>1.98</v>
      </c>
      <c r="F281" s="50">
        <v>1.8720000000000001</v>
      </c>
      <c r="G281" s="44">
        <v>11.625</v>
      </c>
      <c r="H281" s="44">
        <v>6.0622688172043091</v>
      </c>
      <c r="I281" s="52">
        <v>6.0640000000000001</v>
      </c>
      <c r="J281" s="41">
        <v>4.415</v>
      </c>
      <c r="K281" s="42">
        <v>12.11</v>
      </c>
      <c r="L281" s="42">
        <v>9.1214004629629724</v>
      </c>
      <c r="M281" s="43">
        <v>9.077</v>
      </c>
      <c r="N281" s="41">
        <v>7.0789999999999997</v>
      </c>
      <c r="O281" s="42">
        <v>12.401</v>
      </c>
      <c r="P281" s="42">
        <v>10.265850961538471</v>
      </c>
      <c r="Q281" s="43">
        <v>10.455</v>
      </c>
      <c r="R281" s="50">
        <v>5.6550000000000002</v>
      </c>
      <c r="S281" s="44">
        <v>12.98</v>
      </c>
      <c r="T281" s="44">
        <v>9.4082634408601695</v>
      </c>
      <c r="U281" s="52">
        <v>9.3729999999999993</v>
      </c>
      <c r="V281" s="41">
        <v>2.0880000000000001</v>
      </c>
      <c r="W281" s="42">
        <v>10.161</v>
      </c>
      <c r="X281" s="42">
        <v>6.4488973214285572</v>
      </c>
      <c r="Y281" s="43">
        <v>6.5730000000000004</v>
      </c>
      <c r="Z281" s="50"/>
      <c r="AA281" s="44"/>
      <c r="AB281" s="44"/>
      <c r="AC281" s="52"/>
    </row>
    <row r="282" spans="1:29" s="84" customFormat="1" x14ac:dyDescent="0.25">
      <c r="A282" s="93">
        <v>2019</v>
      </c>
      <c r="B282" s="41">
        <v>0.56299999999999994</v>
      </c>
      <c r="C282" s="42">
        <v>4.7270000000000003</v>
      </c>
      <c r="D282" s="42">
        <v>2.7126666666666703</v>
      </c>
      <c r="E282" s="43">
        <v>2.5169999999999999</v>
      </c>
      <c r="F282" s="50">
        <v>0.89300000000000002</v>
      </c>
      <c r="G282" s="44">
        <v>9.6690000000000005</v>
      </c>
      <c r="H282" s="44">
        <v>4.7288487903225658</v>
      </c>
      <c r="I282" s="52">
        <v>4.6230000000000002</v>
      </c>
      <c r="J282" s="41">
        <v>3.7879999999999998</v>
      </c>
      <c r="K282" s="42">
        <v>12.013</v>
      </c>
      <c r="L282" s="42">
        <v>8.7142927631578875</v>
      </c>
      <c r="M282" s="43">
        <v>8.8789999999999996</v>
      </c>
      <c r="N282" s="41"/>
      <c r="O282" s="42"/>
      <c r="P282" s="42"/>
      <c r="Q282" s="43"/>
      <c r="R282" s="50"/>
      <c r="S282" s="44"/>
      <c r="T282" s="44"/>
      <c r="U282" s="52"/>
      <c r="V282" s="50">
        <v>1.764</v>
      </c>
      <c r="W282" s="44">
        <v>11.138999999999999</v>
      </c>
      <c r="X282" s="44">
        <v>7.5357326388889154</v>
      </c>
      <c r="Y282" s="52">
        <v>7.4809999999999999</v>
      </c>
      <c r="Z282" s="50">
        <v>0.121</v>
      </c>
      <c r="AA282" s="44">
        <v>4.5190000000000001</v>
      </c>
      <c r="AB282" s="44">
        <v>2.1314959677419285</v>
      </c>
      <c r="AC282" s="52">
        <v>2.1949999999999998</v>
      </c>
    </row>
    <row r="283" spans="1:29" s="84" customFormat="1" x14ac:dyDescent="0.25">
      <c r="A283" s="93">
        <v>2020</v>
      </c>
      <c r="B283" s="50"/>
      <c r="C283" s="44"/>
      <c r="D283" s="44"/>
      <c r="E283" s="52"/>
      <c r="F283" s="50"/>
      <c r="G283" s="44"/>
      <c r="H283" s="44"/>
      <c r="I283" s="52"/>
      <c r="J283" s="41">
        <v>4.5190000000000001</v>
      </c>
      <c r="K283" s="42">
        <v>11.528</v>
      </c>
      <c r="L283" s="42">
        <v>8.0984331140350836</v>
      </c>
      <c r="M283" s="43">
        <v>8.0820000000000007</v>
      </c>
      <c r="N283" s="41">
        <v>5.2439999999999998</v>
      </c>
      <c r="O283" s="42">
        <v>11.041</v>
      </c>
      <c r="P283" s="42">
        <v>9.080922413793056</v>
      </c>
      <c r="Q283" s="43">
        <v>9.2750000000000004</v>
      </c>
      <c r="R283" s="50"/>
      <c r="S283" s="44"/>
      <c r="T283" s="44"/>
      <c r="U283" s="52"/>
      <c r="V283" s="50"/>
      <c r="W283" s="44"/>
      <c r="X283" s="44"/>
      <c r="Y283" s="52"/>
      <c r="Z283" s="50"/>
      <c r="AA283" s="44"/>
      <c r="AB283" s="44"/>
      <c r="AC283" s="52"/>
    </row>
    <row r="284" spans="1:29" s="84" customFormat="1" x14ac:dyDescent="0.25">
      <c r="A284" s="93">
        <v>2021</v>
      </c>
      <c r="B284" s="41">
        <v>0.78400000000000003</v>
      </c>
      <c r="C284" s="42">
        <v>4.8310000000000004</v>
      </c>
      <c r="D284" s="42">
        <v>1.8379438405797097</v>
      </c>
      <c r="E284" s="43">
        <v>1.71</v>
      </c>
      <c r="F284" s="50">
        <v>0.89300000000000002</v>
      </c>
      <c r="G284" s="44">
        <v>10.356999999999999</v>
      </c>
      <c r="H284" s="44">
        <v>4.7692217741935297</v>
      </c>
      <c r="I284" s="52">
        <v>4.6230000000000002</v>
      </c>
      <c r="J284" s="50"/>
      <c r="K284" s="44"/>
      <c r="L284" s="44"/>
      <c r="M284" s="52"/>
      <c r="N284" s="50"/>
      <c r="O284" s="44"/>
      <c r="P284" s="44"/>
      <c r="Q284" s="52"/>
      <c r="R284" s="50"/>
      <c r="S284" s="44"/>
      <c r="T284" s="44"/>
      <c r="U284" s="52"/>
      <c r="V284" s="50"/>
      <c r="W284" s="44"/>
      <c r="X284" s="44"/>
      <c r="Y284" s="52"/>
      <c r="Z284" s="50">
        <v>1.4390000000000001</v>
      </c>
      <c r="AA284" s="44">
        <v>6.37</v>
      </c>
      <c r="AB284" s="44">
        <v>3.8451344086021497</v>
      </c>
      <c r="AC284" s="52">
        <v>3.6829999999999998</v>
      </c>
    </row>
    <row r="285" spans="1:29" x14ac:dyDescent="0.25">
      <c r="A285" s="115" t="s">
        <v>761</v>
      </c>
      <c r="B285" s="29"/>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30"/>
    </row>
    <row r="286" spans="1:29" x14ac:dyDescent="0.25">
      <c r="A286" s="26">
        <v>2012</v>
      </c>
      <c r="B286" s="32">
        <v>0.45300000000000001</v>
      </c>
      <c r="C286" s="33">
        <v>7.3810000000000002</v>
      </c>
      <c r="D286" s="33">
        <v>2.4256763888888928</v>
      </c>
      <c r="E286" s="34">
        <v>2.0880000000000001</v>
      </c>
      <c r="F286" s="32">
        <v>1.2210000000000001</v>
      </c>
      <c r="G286" s="33">
        <v>11.430999999999999</v>
      </c>
      <c r="H286" s="33">
        <v>5.1714206989247264</v>
      </c>
      <c r="I286" s="34">
        <v>4.7270000000000003</v>
      </c>
      <c r="J286" s="32">
        <v>2.5169999999999999</v>
      </c>
      <c r="K286" s="33">
        <v>16.617999999999999</v>
      </c>
      <c r="L286" s="33">
        <v>8.7861645833332958</v>
      </c>
      <c r="M286" s="34">
        <v>8.7294999999999998</v>
      </c>
      <c r="N286" s="32">
        <v>10.161</v>
      </c>
      <c r="O286" s="33">
        <v>19.757999999999999</v>
      </c>
      <c r="P286" s="33">
        <v>14.797135752688137</v>
      </c>
      <c r="Q286" s="34">
        <v>14.709</v>
      </c>
      <c r="R286" s="32">
        <v>7.8819999999999997</v>
      </c>
      <c r="S286" s="33">
        <v>18.425999999999998</v>
      </c>
      <c r="T286" s="33">
        <v>12.486434811827927</v>
      </c>
      <c r="U286" s="34">
        <v>12.304</v>
      </c>
      <c r="V286" s="32">
        <v>1.33</v>
      </c>
      <c r="W286" s="33">
        <v>15.378</v>
      </c>
      <c r="X286" s="33">
        <v>8.7913048611110796</v>
      </c>
      <c r="Y286" s="34">
        <v>9.1760000000000002</v>
      </c>
      <c r="Z286" s="32">
        <v>0.34300000000000003</v>
      </c>
      <c r="AA286" s="33">
        <v>10.651</v>
      </c>
      <c r="AB286" s="33">
        <v>3.965801075268792</v>
      </c>
      <c r="AC286" s="34">
        <v>3.8929999999999998</v>
      </c>
    </row>
    <row r="287" spans="1:29" x14ac:dyDescent="0.25">
      <c r="A287" s="26">
        <v>2013</v>
      </c>
      <c r="B287" s="32">
        <v>0.78400000000000003</v>
      </c>
      <c r="C287" s="33">
        <v>10.944000000000001</v>
      </c>
      <c r="D287" s="33">
        <v>4.3325486111111031</v>
      </c>
      <c r="E287" s="34">
        <v>3.9980000000000002</v>
      </c>
      <c r="F287" s="32">
        <v>2.1949999999999998</v>
      </c>
      <c r="G287" s="33">
        <v>12.882999999999999</v>
      </c>
      <c r="H287" s="33">
        <v>7.3972352150537422</v>
      </c>
      <c r="I287" s="34">
        <v>7.3810000000000002</v>
      </c>
      <c r="J287" s="32">
        <v>7.0789999999999997</v>
      </c>
      <c r="K287" s="33">
        <v>20.901</v>
      </c>
      <c r="L287" s="33">
        <v>12.998755555555514</v>
      </c>
      <c r="M287" s="34">
        <v>12.593999999999999</v>
      </c>
      <c r="N287" s="32">
        <v>11.236000000000001</v>
      </c>
      <c r="O287" s="33">
        <v>23.1</v>
      </c>
      <c r="P287" s="33">
        <v>16.665858198924742</v>
      </c>
      <c r="Q287" s="34">
        <v>16.236999999999998</v>
      </c>
      <c r="R287" s="32">
        <v>11.138999999999999</v>
      </c>
      <c r="S287" s="33">
        <v>21.091000000000001</v>
      </c>
      <c r="T287" s="33">
        <v>15.610613575268772</v>
      </c>
      <c r="U287" s="34">
        <v>15.282</v>
      </c>
      <c r="V287" s="32">
        <v>5.0369999999999999</v>
      </c>
      <c r="W287" s="33">
        <v>19.187000000000001</v>
      </c>
      <c r="X287" s="33">
        <v>11.827320833333301</v>
      </c>
      <c r="Y287" s="34">
        <v>12.304</v>
      </c>
      <c r="Z287" s="32"/>
      <c r="AA287" s="33"/>
      <c r="AB287" s="33"/>
      <c r="AC287" s="34"/>
    </row>
    <row r="288" spans="1:29" x14ac:dyDescent="0.25">
      <c r="A288" s="26">
        <v>2014</v>
      </c>
      <c r="B288" s="32">
        <v>0.34300000000000003</v>
      </c>
      <c r="C288" s="33">
        <v>9.8659999999999997</v>
      </c>
      <c r="D288" s="33">
        <v>2.2192583333333391</v>
      </c>
      <c r="E288" s="34">
        <v>1.764</v>
      </c>
      <c r="F288" s="32">
        <v>0.89300000000000002</v>
      </c>
      <c r="G288" s="33">
        <v>10.063000000000001</v>
      </c>
      <c r="H288" s="33">
        <v>4.6677775537634369</v>
      </c>
      <c r="I288" s="34">
        <v>4.3109999999999999</v>
      </c>
      <c r="J288" s="32">
        <v>3.472</v>
      </c>
      <c r="K288" s="33">
        <v>15.473000000000001</v>
      </c>
      <c r="L288" s="33">
        <v>7.9095874999999776</v>
      </c>
      <c r="M288" s="34">
        <v>7.6820000000000004</v>
      </c>
      <c r="N288" s="32">
        <v>6.2679999999999998</v>
      </c>
      <c r="O288" s="33">
        <v>19.567</v>
      </c>
      <c r="P288" s="33">
        <v>13.004320564516119</v>
      </c>
      <c r="Q288" s="34">
        <v>12.69</v>
      </c>
      <c r="R288" s="32">
        <v>7.1790000000000003</v>
      </c>
      <c r="S288" s="33">
        <v>18.995999999999999</v>
      </c>
      <c r="T288" s="33">
        <v>12.061798387096726</v>
      </c>
      <c r="U288" s="34">
        <v>11.819000000000001</v>
      </c>
      <c r="V288" s="32">
        <v>3.1549999999999998</v>
      </c>
      <c r="W288" s="33">
        <v>13.846</v>
      </c>
      <c r="X288" s="33">
        <v>9.1323965277777504</v>
      </c>
      <c r="Y288" s="34">
        <v>9.2750000000000004</v>
      </c>
      <c r="Z288" s="32">
        <v>1.4390000000000001</v>
      </c>
      <c r="AA288" s="33">
        <v>10.747999999999999</v>
      </c>
      <c r="AB288" s="33">
        <v>5.383178763440835</v>
      </c>
      <c r="AC288" s="34">
        <v>5.141</v>
      </c>
    </row>
    <row r="289" spans="1:29" x14ac:dyDescent="0.25">
      <c r="A289" s="26">
        <v>2015</v>
      </c>
      <c r="B289" s="32">
        <v>0.121</v>
      </c>
      <c r="C289" s="33">
        <v>11.430999999999999</v>
      </c>
      <c r="D289" s="33">
        <v>3.4419000000000035</v>
      </c>
      <c r="E289" s="34">
        <v>2.8370000000000002</v>
      </c>
      <c r="F289" s="32">
        <v>1.98</v>
      </c>
      <c r="G289" s="33">
        <v>12.497</v>
      </c>
      <c r="H289" s="33">
        <v>6.4342587365591211</v>
      </c>
      <c r="I289" s="34">
        <v>6.2679999999999998</v>
      </c>
      <c r="J289" s="32">
        <v>4.7270000000000003</v>
      </c>
      <c r="K289" s="33">
        <v>20.042999999999999</v>
      </c>
      <c r="L289" s="33">
        <v>11.274699305555526</v>
      </c>
      <c r="M289" s="34">
        <v>10.651</v>
      </c>
      <c r="N289" s="32">
        <v>6.9779999999999998</v>
      </c>
      <c r="O289" s="33">
        <v>20.995999999999999</v>
      </c>
      <c r="P289" s="33">
        <v>12.985666666666631</v>
      </c>
      <c r="Q289" s="34">
        <v>12.593999999999999</v>
      </c>
      <c r="R289" s="32">
        <v>7.4809999999999999</v>
      </c>
      <c r="S289" s="33">
        <v>17.475000000000001</v>
      </c>
      <c r="T289" s="33">
        <v>11.129744444444409</v>
      </c>
      <c r="U289" s="34">
        <v>11.041</v>
      </c>
      <c r="V289" s="32">
        <v>4.3109999999999999</v>
      </c>
      <c r="W289" s="33">
        <v>15.378</v>
      </c>
      <c r="X289" s="33">
        <v>8.8604020833333248</v>
      </c>
      <c r="Y289" s="34">
        <v>8.5809999999999995</v>
      </c>
      <c r="Z289" s="32">
        <v>1.4390000000000001</v>
      </c>
      <c r="AA289" s="33">
        <v>11.334</v>
      </c>
      <c r="AB289" s="33">
        <v>6.2030329301075264</v>
      </c>
      <c r="AC289" s="34">
        <v>6.2679999999999998</v>
      </c>
    </row>
    <row r="290" spans="1:29" x14ac:dyDescent="0.25">
      <c r="A290" s="26">
        <v>2016</v>
      </c>
      <c r="B290" s="32">
        <v>0.56299999999999994</v>
      </c>
      <c r="C290" s="33">
        <v>9.6690000000000005</v>
      </c>
      <c r="D290" s="33">
        <v>3.4901630747126462</v>
      </c>
      <c r="E290" s="34">
        <v>3.2610000000000001</v>
      </c>
      <c r="F290" s="32">
        <v>1.98</v>
      </c>
      <c r="G290" s="33">
        <v>14.420999999999999</v>
      </c>
      <c r="H290" s="33">
        <v>6.0852997311827828</v>
      </c>
      <c r="I290" s="34">
        <v>5.6550000000000002</v>
      </c>
      <c r="J290" s="32">
        <v>4.8310000000000004</v>
      </c>
      <c r="K290" s="33">
        <v>20.518999999999998</v>
      </c>
      <c r="L290" s="33">
        <v>10.968302442528712</v>
      </c>
      <c r="M290" s="34">
        <v>10.356999999999999</v>
      </c>
      <c r="N290" s="32"/>
      <c r="O290" s="33"/>
      <c r="P290" s="33"/>
      <c r="Q290" s="34"/>
      <c r="R290" s="32"/>
      <c r="S290" s="33"/>
      <c r="T290" s="33"/>
      <c r="U290" s="34"/>
      <c r="V290" s="32"/>
      <c r="W290" s="33"/>
      <c r="X290" s="33"/>
      <c r="Y290" s="34"/>
      <c r="Z290" s="32"/>
      <c r="AA290" s="33"/>
      <c r="AB290" s="33"/>
      <c r="AC290" s="34"/>
    </row>
    <row r="291" spans="1:29" x14ac:dyDescent="0.25">
      <c r="A291" s="26">
        <v>2017</v>
      </c>
      <c r="B291" s="32">
        <v>0.78400000000000003</v>
      </c>
      <c r="C291" s="33">
        <v>8.0820000000000007</v>
      </c>
      <c r="D291" s="33">
        <v>3.1480208333333275</v>
      </c>
      <c r="E291" s="34">
        <v>2.6240000000000001</v>
      </c>
      <c r="F291" s="32">
        <v>1.8720000000000001</v>
      </c>
      <c r="G291" s="33">
        <v>10.063000000000001</v>
      </c>
      <c r="H291" s="33">
        <v>4.920076612903225</v>
      </c>
      <c r="I291" s="34">
        <v>4.415</v>
      </c>
      <c r="J291" s="32"/>
      <c r="K291" s="33"/>
      <c r="L291" s="33"/>
      <c r="M291" s="34"/>
      <c r="N291" s="32"/>
      <c r="O291" s="33"/>
      <c r="P291" s="33"/>
      <c r="Q291" s="34"/>
      <c r="R291" s="35">
        <v>10.161</v>
      </c>
      <c r="S291" s="36">
        <v>21.472999999999999</v>
      </c>
      <c r="T291" s="36">
        <v>14.960560049019591</v>
      </c>
      <c r="U291" s="37">
        <v>14.516999999999999</v>
      </c>
      <c r="V291" s="35">
        <v>2.41</v>
      </c>
      <c r="W291" s="36">
        <v>16.808</v>
      </c>
      <c r="X291" s="36">
        <v>6.6438651960784449</v>
      </c>
      <c r="Y291" s="37">
        <v>6.2679999999999998</v>
      </c>
      <c r="Z291" s="32"/>
      <c r="AA291" s="33"/>
      <c r="AB291" s="33"/>
      <c r="AC291" s="34"/>
    </row>
    <row r="292" spans="1:29" x14ac:dyDescent="0.25">
      <c r="A292" s="26">
        <v>2018</v>
      </c>
      <c r="B292" s="32">
        <v>0.23200000000000001</v>
      </c>
      <c r="C292" s="33">
        <v>7.9829999999999997</v>
      </c>
      <c r="D292" s="33">
        <v>2.2333333333333347</v>
      </c>
      <c r="E292" s="34">
        <v>1.764</v>
      </c>
      <c r="F292" s="32">
        <v>1.6559999999999999</v>
      </c>
      <c r="G292" s="33">
        <v>10.651</v>
      </c>
      <c r="H292" s="33">
        <v>5.6854375000000017</v>
      </c>
      <c r="I292" s="34">
        <v>5.5519999999999996</v>
      </c>
      <c r="J292" s="35">
        <v>3.6829999999999998</v>
      </c>
      <c r="K292" s="36">
        <v>12.401</v>
      </c>
      <c r="L292" s="36">
        <v>8.5751527777777881</v>
      </c>
      <c r="M292" s="37">
        <v>8.3819999999999997</v>
      </c>
      <c r="N292" s="35">
        <v>7.3810000000000002</v>
      </c>
      <c r="O292" s="36">
        <v>18.710999999999999</v>
      </c>
      <c r="P292" s="36">
        <v>13.007927884615382</v>
      </c>
      <c r="Q292" s="37">
        <v>12.69</v>
      </c>
      <c r="R292" s="32">
        <v>6.37</v>
      </c>
      <c r="S292" s="33">
        <v>21.951000000000001</v>
      </c>
      <c r="T292" s="33">
        <v>13.290922715053751</v>
      </c>
      <c r="U292" s="34">
        <v>12.69</v>
      </c>
      <c r="V292" s="35">
        <v>2.5169999999999999</v>
      </c>
      <c r="W292" s="36">
        <v>15.951000000000001</v>
      </c>
      <c r="X292" s="36">
        <v>8.8227663690476223</v>
      </c>
      <c r="Y292" s="37">
        <v>8.68</v>
      </c>
      <c r="Z292" s="32"/>
      <c r="AA292" s="33"/>
      <c r="AB292" s="33"/>
      <c r="AC292" s="34"/>
    </row>
    <row r="293" spans="1:29" x14ac:dyDescent="0.25">
      <c r="A293" s="26">
        <v>2019</v>
      </c>
      <c r="B293" s="35">
        <v>0.56299999999999994</v>
      </c>
      <c r="C293" s="36">
        <v>8.8789999999999996</v>
      </c>
      <c r="D293" s="36">
        <v>3.3054118589743609</v>
      </c>
      <c r="E293" s="37">
        <v>2.6240000000000001</v>
      </c>
      <c r="F293" s="32">
        <v>0.56299999999999994</v>
      </c>
      <c r="G293" s="33">
        <v>10.063000000000001</v>
      </c>
      <c r="H293" s="33">
        <v>5.1095645161290246</v>
      </c>
      <c r="I293" s="34">
        <v>4.9340000000000002</v>
      </c>
      <c r="J293" s="35">
        <v>3.1549999999999998</v>
      </c>
      <c r="K293" s="36">
        <v>14.996</v>
      </c>
      <c r="L293" s="36">
        <v>8.3794309210526325</v>
      </c>
      <c r="M293" s="37">
        <v>8.1820000000000004</v>
      </c>
      <c r="N293" s="35"/>
      <c r="O293" s="36"/>
      <c r="P293" s="36"/>
      <c r="Q293" s="37"/>
      <c r="R293" s="32"/>
      <c r="S293" s="33"/>
      <c r="T293" s="33"/>
      <c r="U293" s="34"/>
      <c r="V293" s="32">
        <v>1.6559999999999999</v>
      </c>
      <c r="W293" s="33">
        <v>16.808</v>
      </c>
      <c r="X293" s="33">
        <v>8.9408159722222305</v>
      </c>
      <c r="Y293" s="34">
        <v>8.7789999999999999</v>
      </c>
      <c r="Z293" s="32">
        <v>0.121</v>
      </c>
      <c r="AA293" s="33">
        <v>7.0789999999999997</v>
      </c>
      <c r="AB293" s="33">
        <v>2.0955853494623651</v>
      </c>
      <c r="AC293" s="34">
        <v>1.8720000000000001</v>
      </c>
    </row>
    <row r="294" spans="1:29" x14ac:dyDescent="0.25">
      <c r="A294" s="26">
        <v>2021</v>
      </c>
      <c r="B294" s="35"/>
      <c r="C294" s="36"/>
      <c r="D294" s="36"/>
      <c r="E294" s="37"/>
      <c r="F294" s="32"/>
      <c r="G294" s="33"/>
      <c r="H294" s="33"/>
      <c r="I294" s="34"/>
      <c r="J294" s="32"/>
      <c r="K294" s="33"/>
      <c r="L294" s="33"/>
      <c r="M294" s="34"/>
      <c r="N294" s="32">
        <v>9.8659999999999997</v>
      </c>
      <c r="O294" s="33">
        <v>22.620999999999999</v>
      </c>
      <c r="P294" s="33">
        <v>15.663915322580612</v>
      </c>
      <c r="Q294" s="34">
        <v>15.186999999999999</v>
      </c>
      <c r="R294" s="32"/>
      <c r="S294" s="33"/>
      <c r="T294" s="33"/>
      <c r="U294" s="34"/>
      <c r="V294" s="32"/>
      <c r="W294" s="33"/>
      <c r="X294" s="33"/>
      <c r="Y294" s="34"/>
      <c r="Z294" s="32">
        <v>2.6240000000000001</v>
      </c>
      <c r="AA294" s="33">
        <v>6.8769999999999998</v>
      </c>
      <c r="AB294" s="33">
        <v>4.5568602150537361</v>
      </c>
      <c r="AC294" s="34">
        <v>4.415</v>
      </c>
    </row>
    <row r="295" spans="1:29" x14ac:dyDescent="0.25">
      <c r="A295" s="115" t="s">
        <v>773</v>
      </c>
      <c r="B295" s="29"/>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30"/>
    </row>
    <row r="296" spans="1:29" x14ac:dyDescent="0.25">
      <c r="A296" s="26">
        <v>2012</v>
      </c>
      <c r="B296" s="32">
        <v>0.56299999999999994</v>
      </c>
      <c r="C296" s="33">
        <v>6.7750000000000004</v>
      </c>
      <c r="D296" s="33">
        <v>2.8442368055555605</v>
      </c>
      <c r="E296" s="34">
        <v>2.6240000000000001</v>
      </c>
      <c r="F296" s="32">
        <v>2.9430000000000001</v>
      </c>
      <c r="G296" s="33">
        <v>8.5809999999999995</v>
      </c>
      <c r="H296" s="33">
        <v>5.4087291666666495</v>
      </c>
      <c r="I296" s="34">
        <v>5.2439999999999998</v>
      </c>
      <c r="J296" s="32">
        <v>4.8310000000000004</v>
      </c>
      <c r="K296" s="33">
        <v>11.334</v>
      </c>
      <c r="L296" s="33">
        <v>8.2241284722221923</v>
      </c>
      <c r="M296" s="34">
        <v>8.1820000000000004</v>
      </c>
      <c r="N296" s="32">
        <v>9.9649999999999999</v>
      </c>
      <c r="O296" s="33">
        <v>15.569000000000001</v>
      </c>
      <c r="P296" s="33">
        <v>12.894241263440849</v>
      </c>
      <c r="Q296" s="34">
        <v>12.882999999999999</v>
      </c>
      <c r="R296" s="32">
        <v>10.161</v>
      </c>
      <c r="S296" s="33">
        <v>14.996</v>
      </c>
      <c r="T296" s="33">
        <v>12.599073252688136</v>
      </c>
      <c r="U296" s="34">
        <v>12.593999999999999</v>
      </c>
      <c r="V296" s="32">
        <v>8.1820000000000004</v>
      </c>
      <c r="W296" s="33">
        <v>13.076000000000001</v>
      </c>
      <c r="X296" s="33">
        <v>10.272732638888808</v>
      </c>
      <c r="Y296" s="34">
        <v>10.356999999999999</v>
      </c>
      <c r="Z296" s="32">
        <v>2.73</v>
      </c>
      <c r="AA296" s="33">
        <v>10.846</v>
      </c>
      <c r="AB296" s="33">
        <v>6.0880161290322583</v>
      </c>
      <c r="AC296" s="34">
        <v>6.1660000000000004</v>
      </c>
    </row>
    <row r="297" spans="1:29" x14ac:dyDescent="0.25">
      <c r="A297" s="26">
        <v>2013</v>
      </c>
      <c r="B297" s="32">
        <v>1.6559999999999999</v>
      </c>
      <c r="C297" s="33">
        <v>9.2750000000000004</v>
      </c>
      <c r="D297" s="33">
        <v>4.5722152777777705</v>
      </c>
      <c r="E297" s="34">
        <v>4.5190000000000001</v>
      </c>
      <c r="F297" s="32">
        <v>3.5779999999999998</v>
      </c>
      <c r="G297" s="33">
        <v>9.7680000000000007</v>
      </c>
      <c r="H297" s="33">
        <v>6.9806848118279525</v>
      </c>
      <c r="I297" s="34">
        <v>7.0789999999999997</v>
      </c>
      <c r="J297" s="32">
        <v>7.5819999999999999</v>
      </c>
      <c r="K297" s="33">
        <v>16.998999999999999</v>
      </c>
      <c r="L297" s="33">
        <v>11.144109798471112</v>
      </c>
      <c r="M297" s="34">
        <v>10.846</v>
      </c>
      <c r="N297" s="32">
        <v>12.401</v>
      </c>
      <c r="O297" s="33">
        <v>19.187000000000001</v>
      </c>
      <c r="P297" s="33">
        <v>15.713623655913935</v>
      </c>
      <c r="Q297" s="34">
        <v>15.569000000000001</v>
      </c>
      <c r="R297" s="32">
        <v>11.916</v>
      </c>
      <c r="S297" s="33">
        <v>18.616</v>
      </c>
      <c r="T297" s="33">
        <v>15.10560954301071</v>
      </c>
      <c r="U297" s="34">
        <v>15.090999999999999</v>
      </c>
      <c r="V297" s="32">
        <v>6.6740000000000004</v>
      </c>
      <c r="W297" s="33">
        <v>17.379000000000001</v>
      </c>
      <c r="X297" s="33">
        <v>12.253659722222173</v>
      </c>
      <c r="Y297" s="34">
        <v>12.787000000000001</v>
      </c>
      <c r="Z297" s="32">
        <v>2.0880000000000001</v>
      </c>
      <c r="AA297" s="33">
        <v>10.161</v>
      </c>
      <c r="AB297" s="33">
        <v>5.2404657258064198</v>
      </c>
      <c r="AC297" s="34">
        <v>5.141</v>
      </c>
    </row>
    <row r="298" spans="1:29" x14ac:dyDescent="0.25">
      <c r="A298" s="26">
        <v>2014</v>
      </c>
      <c r="B298" s="32">
        <v>0.45300000000000001</v>
      </c>
      <c r="C298" s="33">
        <v>8.1820000000000004</v>
      </c>
      <c r="D298" s="33">
        <v>2.72473472222222</v>
      </c>
      <c r="E298" s="34">
        <v>2.3029999999999999</v>
      </c>
      <c r="F298" s="32">
        <v>1.764</v>
      </c>
      <c r="G298" s="33">
        <v>8.1820000000000004</v>
      </c>
      <c r="H298" s="33">
        <v>4.7395866935483779</v>
      </c>
      <c r="I298" s="34">
        <v>4.6230000000000002</v>
      </c>
      <c r="J298" s="32">
        <v>4.8310000000000004</v>
      </c>
      <c r="K298" s="33">
        <v>12.69</v>
      </c>
      <c r="L298" s="33">
        <v>7.4456819444444502</v>
      </c>
      <c r="M298" s="34">
        <v>7.28</v>
      </c>
      <c r="N298" s="32">
        <v>6.8769999999999998</v>
      </c>
      <c r="O298" s="33">
        <v>16.332000000000001</v>
      </c>
      <c r="P298" s="33">
        <v>11.578194220430063</v>
      </c>
      <c r="Q298" s="34">
        <v>11.236000000000001</v>
      </c>
      <c r="R298" s="32">
        <v>8.1820000000000004</v>
      </c>
      <c r="S298" s="33">
        <v>16.808</v>
      </c>
      <c r="T298" s="33">
        <v>12.000053763440807</v>
      </c>
      <c r="U298" s="34">
        <v>11.625</v>
      </c>
      <c r="V298" s="32">
        <v>5.0369999999999999</v>
      </c>
      <c r="W298" s="33">
        <v>14.23</v>
      </c>
      <c r="X298" s="33">
        <v>10.064985416666634</v>
      </c>
      <c r="Y298" s="34">
        <v>10.161</v>
      </c>
      <c r="Z298" s="32">
        <v>2.8370000000000002</v>
      </c>
      <c r="AA298" s="33">
        <v>11.334</v>
      </c>
      <c r="AB298" s="33">
        <v>6.5965416666666767</v>
      </c>
      <c r="AC298" s="34">
        <v>6.37</v>
      </c>
    </row>
    <row r="299" spans="1:29" x14ac:dyDescent="0.25">
      <c r="A299" s="26">
        <v>2015</v>
      </c>
      <c r="B299" s="32">
        <v>0.89300000000000002</v>
      </c>
      <c r="C299" s="33">
        <v>9.8659999999999997</v>
      </c>
      <c r="D299" s="33">
        <v>4.1634770833333281</v>
      </c>
      <c r="E299" s="34">
        <v>3.7879999999999998</v>
      </c>
      <c r="F299" s="32">
        <v>3.2610000000000001</v>
      </c>
      <c r="G299" s="33">
        <v>9.3729999999999993</v>
      </c>
      <c r="H299" s="33">
        <v>6.41632930107526</v>
      </c>
      <c r="I299" s="34">
        <v>6.37</v>
      </c>
      <c r="J299" s="32">
        <v>6.6740000000000004</v>
      </c>
      <c r="K299" s="33">
        <v>16.902999999999999</v>
      </c>
      <c r="L299" s="33">
        <v>10.007610416666635</v>
      </c>
      <c r="M299" s="34">
        <v>9.3729999999999993</v>
      </c>
      <c r="N299" s="32">
        <v>8.8789999999999996</v>
      </c>
      <c r="O299" s="33">
        <v>17.95</v>
      </c>
      <c r="P299" s="33">
        <v>12.8321142473118</v>
      </c>
      <c r="Q299" s="34">
        <v>12.497</v>
      </c>
      <c r="R299" s="32">
        <v>8.68</v>
      </c>
      <c r="S299" s="33">
        <v>16.902999999999999</v>
      </c>
      <c r="T299" s="33">
        <v>11.843790972222186</v>
      </c>
      <c r="U299" s="34">
        <v>11.722</v>
      </c>
      <c r="V299" s="32">
        <v>6.0640000000000001</v>
      </c>
      <c r="W299" s="33">
        <v>15.186999999999999</v>
      </c>
      <c r="X299" s="33">
        <v>9.8959118055555422</v>
      </c>
      <c r="Y299" s="34">
        <v>9.8659999999999997</v>
      </c>
      <c r="Z299" s="32">
        <v>2.9430000000000001</v>
      </c>
      <c r="AA299" s="33">
        <v>12.013</v>
      </c>
      <c r="AB299" s="33">
        <v>7.2265403225806981</v>
      </c>
      <c r="AC299" s="34">
        <v>7.1790000000000003</v>
      </c>
    </row>
    <row r="300" spans="1:29" x14ac:dyDescent="0.25">
      <c r="A300" s="26">
        <v>2016</v>
      </c>
      <c r="B300" s="35">
        <v>2.73</v>
      </c>
      <c r="C300" s="36">
        <v>7.6820000000000004</v>
      </c>
      <c r="D300" s="36">
        <v>4.3838666666666608</v>
      </c>
      <c r="E300" s="37">
        <v>4.1545000000000005</v>
      </c>
      <c r="F300" s="32">
        <v>2.9430000000000001</v>
      </c>
      <c r="G300" s="33">
        <v>10.161</v>
      </c>
      <c r="H300" s="33">
        <v>6.0819274193548258</v>
      </c>
      <c r="I300" s="34">
        <v>5.86</v>
      </c>
      <c r="J300" s="35">
        <v>6.1660000000000004</v>
      </c>
      <c r="K300" s="36">
        <v>11.528</v>
      </c>
      <c r="L300" s="36">
        <v>8.6182656250000083</v>
      </c>
      <c r="M300" s="37">
        <v>8.4809999999999999</v>
      </c>
      <c r="N300" s="32"/>
      <c r="O300" s="33"/>
      <c r="P300" s="33"/>
      <c r="Q300" s="34"/>
      <c r="R300" s="32"/>
      <c r="S300" s="33"/>
      <c r="T300" s="33"/>
      <c r="U300" s="34"/>
      <c r="V300" s="32"/>
      <c r="W300" s="33"/>
      <c r="X300" s="33"/>
      <c r="Y300" s="34"/>
      <c r="Z300" s="32"/>
      <c r="AA300" s="33"/>
      <c r="AB300" s="33"/>
      <c r="AC300" s="34"/>
    </row>
    <row r="301" spans="1:29" x14ac:dyDescent="0.25">
      <c r="A301" s="26">
        <v>2017</v>
      </c>
      <c r="B301" s="32">
        <v>1.1120000000000001</v>
      </c>
      <c r="C301" s="33">
        <v>7.9829999999999997</v>
      </c>
      <c r="D301" s="33">
        <v>3.4773715277777764</v>
      </c>
      <c r="E301" s="34">
        <v>3.0489999999999999</v>
      </c>
      <c r="F301" s="32">
        <v>2.5169999999999999</v>
      </c>
      <c r="G301" s="33">
        <v>9.6690000000000005</v>
      </c>
      <c r="H301" s="33">
        <v>5.131045698924714</v>
      </c>
      <c r="I301" s="34">
        <v>4.6230000000000002</v>
      </c>
      <c r="J301" s="35"/>
      <c r="K301" s="36"/>
      <c r="L301" s="36"/>
      <c r="M301" s="37"/>
      <c r="N301" s="32"/>
      <c r="O301" s="33"/>
      <c r="P301" s="33"/>
      <c r="Q301" s="34"/>
      <c r="R301" s="32">
        <v>7.6820000000000004</v>
      </c>
      <c r="S301" s="33">
        <v>16.902999999999999</v>
      </c>
      <c r="T301" s="33">
        <v>11.732520161290301</v>
      </c>
      <c r="U301" s="34">
        <v>11.3825</v>
      </c>
      <c r="V301" s="32">
        <v>4.6230000000000002</v>
      </c>
      <c r="W301" s="33">
        <v>16.045999999999999</v>
      </c>
      <c r="X301" s="33">
        <v>9.4903534722222034</v>
      </c>
      <c r="Y301" s="34">
        <v>9.077</v>
      </c>
      <c r="Z301" s="32"/>
      <c r="AA301" s="33"/>
      <c r="AB301" s="33"/>
      <c r="AC301" s="34"/>
    </row>
    <row r="302" spans="1:29" x14ac:dyDescent="0.25">
      <c r="A302" s="26">
        <v>2018</v>
      </c>
      <c r="B302" s="32">
        <v>0.23200000000000001</v>
      </c>
      <c r="C302" s="33">
        <v>7.1790000000000003</v>
      </c>
      <c r="D302" s="33">
        <v>3.0739395833333316</v>
      </c>
      <c r="E302" s="34">
        <v>2.73</v>
      </c>
      <c r="F302" s="32">
        <v>2.73</v>
      </c>
      <c r="G302" s="33">
        <v>8.9779999999999998</v>
      </c>
      <c r="H302" s="33">
        <v>5.5702197580644981</v>
      </c>
      <c r="I302" s="34">
        <v>5.6550000000000002</v>
      </c>
      <c r="J302" s="35">
        <v>5.141</v>
      </c>
      <c r="K302" s="36">
        <v>9.8659999999999997</v>
      </c>
      <c r="L302" s="36">
        <v>7.9936365740740811</v>
      </c>
      <c r="M302" s="37">
        <v>8.0820000000000007</v>
      </c>
      <c r="N302" s="35">
        <v>8.7789999999999999</v>
      </c>
      <c r="O302" s="36">
        <v>16.523</v>
      </c>
      <c r="P302" s="36">
        <v>12.7487564102564</v>
      </c>
      <c r="Q302" s="37">
        <v>12.835000000000001</v>
      </c>
      <c r="R302" s="32">
        <v>7.28</v>
      </c>
      <c r="S302" s="33">
        <v>16.427</v>
      </c>
      <c r="T302" s="33">
        <v>11.976705645161266</v>
      </c>
      <c r="U302" s="34">
        <v>11.916</v>
      </c>
      <c r="V302" s="35">
        <v>4.1020000000000003</v>
      </c>
      <c r="W302" s="36">
        <v>14.709</v>
      </c>
      <c r="X302" s="36">
        <v>9.2669099702380748</v>
      </c>
      <c r="Y302" s="37">
        <v>9.2750000000000004</v>
      </c>
      <c r="Z302" s="32"/>
      <c r="AA302" s="33"/>
      <c r="AB302" s="33"/>
      <c r="AC302" s="34"/>
    </row>
    <row r="303" spans="1:29" x14ac:dyDescent="0.25">
      <c r="A303" s="26">
        <v>2019</v>
      </c>
      <c r="B303" s="35">
        <v>-0.88700000000000001</v>
      </c>
      <c r="C303" s="36">
        <v>7.28</v>
      </c>
      <c r="D303" s="36">
        <v>3.1500689102564166</v>
      </c>
      <c r="E303" s="37">
        <v>2.6240000000000001</v>
      </c>
      <c r="F303" s="35">
        <v>2.41</v>
      </c>
      <c r="G303" s="36">
        <v>9.077</v>
      </c>
      <c r="H303" s="36">
        <v>5.309499228395044</v>
      </c>
      <c r="I303" s="37">
        <v>5.141</v>
      </c>
      <c r="J303" s="35">
        <v>3.9980000000000002</v>
      </c>
      <c r="K303" s="36">
        <v>12.013</v>
      </c>
      <c r="L303" s="36">
        <v>7.7463717105263274</v>
      </c>
      <c r="M303" s="37">
        <v>7.782</v>
      </c>
      <c r="N303" s="35"/>
      <c r="O303" s="36"/>
      <c r="P303" s="36"/>
      <c r="Q303" s="37"/>
      <c r="R303" s="32"/>
      <c r="S303" s="33"/>
      <c r="T303" s="33"/>
      <c r="U303" s="34"/>
      <c r="V303" s="35"/>
      <c r="W303" s="36"/>
      <c r="X303" s="36"/>
      <c r="Y303" s="37"/>
      <c r="Z303" s="32"/>
      <c r="AA303" s="33"/>
      <c r="AB303" s="33"/>
      <c r="AC303" s="34"/>
    </row>
    <row r="304" spans="1:29" x14ac:dyDescent="0.25">
      <c r="A304" s="26">
        <v>2021</v>
      </c>
      <c r="B304" s="35">
        <v>0.67400000000000004</v>
      </c>
      <c r="C304" s="36">
        <v>8.68</v>
      </c>
      <c r="D304" s="36">
        <v>3.5540394345238182</v>
      </c>
      <c r="E304" s="37">
        <v>3.472</v>
      </c>
      <c r="F304" s="32">
        <v>3.367</v>
      </c>
      <c r="G304" s="33">
        <v>9.2750000000000004</v>
      </c>
      <c r="H304" s="33">
        <v>6.23709946236559</v>
      </c>
      <c r="I304" s="34">
        <v>6.1660000000000004</v>
      </c>
      <c r="J304" s="32">
        <v>6.8769999999999998</v>
      </c>
      <c r="K304" s="33">
        <v>22.332999999999998</v>
      </c>
      <c r="L304" s="33">
        <v>11.44531805555555</v>
      </c>
      <c r="M304" s="34">
        <v>10.356999999999999</v>
      </c>
      <c r="N304" s="32">
        <v>9.3729999999999993</v>
      </c>
      <c r="O304" s="33">
        <v>21.472999999999999</v>
      </c>
      <c r="P304" s="33">
        <v>14.583471774193523</v>
      </c>
      <c r="Q304" s="34">
        <v>14.324999999999999</v>
      </c>
      <c r="R304" s="32">
        <v>7.0789999999999997</v>
      </c>
      <c r="S304" s="33">
        <v>20.71</v>
      </c>
      <c r="T304" s="33">
        <v>12.926821908602127</v>
      </c>
      <c r="U304" s="34">
        <v>12.98</v>
      </c>
      <c r="V304" s="32">
        <v>2.6240000000000001</v>
      </c>
      <c r="W304" s="33">
        <v>14.324999999999999</v>
      </c>
      <c r="X304" s="33">
        <v>8.4234951388888799</v>
      </c>
      <c r="Y304" s="34">
        <v>8.3819999999999997</v>
      </c>
      <c r="Z304" s="32">
        <v>2.1949999999999998</v>
      </c>
      <c r="AA304" s="33">
        <v>8.7789999999999999</v>
      </c>
      <c r="AB304" s="33">
        <v>5.0392244623655689</v>
      </c>
      <c r="AC304" s="34">
        <v>4.8310000000000004</v>
      </c>
    </row>
    <row r="305" spans="1:29" x14ac:dyDescent="0.25">
      <c r="A305" s="114" t="s">
        <v>760</v>
      </c>
      <c r="B305" s="29"/>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30"/>
    </row>
    <row r="306" spans="1:29" x14ac:dyDescent="0.25">
      <c r="A306" s="26">
        <v>2012</v>
      </c>
      <c r="B306" s="32">
        <v>0.121</v>
      </c>
      <c r="C306" s="33">
        <v>7.8819999999999997</v>
      </c>
      <c r="D306" s="33">
        <v>2.8465611111111135</v>
      </c>
      <c r="E306" s="34">
        <v>2.5169999999999999</v>
      </c>
      <c r="F306" s="32">
        <v>1.6559999999999999</v>
      </c>
      <c r="G306" s="33">
        <v>10.063000000000001</v>
      </c>
      <c r="H306" s="33">
        <v>4.82845161290322</v>
      </c>
      <c r="I306" s="34">
        <v>4.415</v>
      </c>
      <c r="J306" s="32">
        <v>2.1949999999999998</v>
      </c>
      <c r="K306" s="33">
        <v>14.420999999999999</v>
      </c>
      <c r="L306" s="33">
        <v>7.0229284722222065</v>
      </c>
      <c r="M306" s="34">
        <v>6.4710000000000001</v>
      </c>
      <c r="N306" s="32"/>
      <c r="O306" s="33"/>
      <c r="P306" s="33"/>
      <c r="Q306" s="34"/>
      <c r="R306" s="32"/>
      <c r="S306" s="33"/>
      <c r="T306" s="33"/>
      <c r="U306" s="34"/>
      <c r="V306" s="32"/>
      <c r="W306" s="33"/>
      <c r="X306" s="33"/>
      <c r="Y306" s="34"/>
      <c r="Z306" s="35"/>
      <c r="AA306" s="36"/>
      <c r="AB306" s="36"/>
      <c r="AC306" s="37"/>
    </row>
    <row r="307" spans="1:29" x14ac:dyDescent="0.25">
      <c r="A307" s="26">
        <v>2013</v>
      </c>
      <c r="B307" s="32">
        <v>0.01</v>
      </c>
      <c r="C307" s="33">
        <v>9.8659999999999997</v>
      </c>
      <c r="D307" s="33">
        <v>3.1021118055555599</v>
      </c>
      <c r="E307" s="34">
        <v>2.73</v>
      </c>
      <c r="F307" s="32">
        <v>0.01</v>
      </c>
      <c r="G307" s="33">
        <v>11.334</v>
      </c>
      <c r="H307" s="33">
        <v>5.3172936827956931</v>
      </c>
      <c r="I307" s="34">
        <v>5.141</v>
      </c>
      <c r="J307" s="32">
        <v>3.367</v>
      </c>
      <c r="K307" s="33">
        <v>18.710999999999999</v>
      </c>
      <c r="L307" s="33">
        <v>9.2746638888888544</v>
      </c>
      <c r="M307" s="34">
        <v>8.8789999999999996</v>
      </c>
      <c r="N307" s="32">
        <v>7.9829999999999997</v>
      </c>
      <c r="O307" s="33">
        <v>19.948</v>
      </c>
      <c r="P307" s="33">
        <v>13.492627688172028</v>
      </c>
      <c r="Q307" s="34">
        <v>13.317</v>
      </c>
      <c r="R307" s="32">
        <v>7.782</v>
      </c>
      <c r="S307" s="33">
        <v>19.376999999999999</v>
      </c>
      <c r="T307" s="33">
        <v>12.709098118279552</v>
      </c>
      <c r="U307" s="34">
        <v>12.497</v>
      </c>
      <c r="V307" s="32">
        <v>4.1020000000000003</v>
      </c>
      <c r="W307" s="33">
        <v>18.521000000000001</v>
      </c>
      <c r="X307" s="33">
        <v>9.9564881944444217</v>
      </c>
      <c r="Y307" s="34">
        <v>9.9649999999999999</v>
      </c>
      <c r="Z307" s="32">
        <v>0.01</v>
      </c>
      <c r="AA307" s="33">
        <v>7.9829999999999997</v>
      </c>
      <c r="AB307" s="33">
        <v>3.3360067204301047</v>
      </c>
      <c r="AC307" s="34">
        <v>3.2610000000000001</v>
      </c>
    </row>
    <row r="308" spans="1:29" x14ac:dyDescent="0.25">
      <c r="A308" s="26">
        <v>2014</v>
      </c>
      <c r="B308" s="32"/>
      <c r="C308" s="33"/>
      <c r="D308" s="33"/>
      <c r="E308" s="34"/>
      <c r="F308" s="32"/>
      <c r="G308" s="33"/>
      <c r="H308" s="33"/>
      <c r="I308" s="34"/>
      <c r="J308" s="35">
        <v>5.024</v>
      </c>
      <c r="K308" s="36">
        <v>13.714</v>
      </c>
      <c r="L308" s="36">
        <v>8.6401240530303109</v>
      </c>
      <c r="M308" s="37">
        <v>8.2200000000000006</v>
      </c>
      <c r="N308" s="32">
        <v>5.7960000000000003</v>
      </c>
      <c r="O308" s="33">
        <v>18.247</v>
      </c>
      <c r="P308" s="33">
        <v>12.288580981182758</v>
      </c>
      <c r="Q308" s="34">
        <v>12.218999999999999</v>
      </c>
      <c r="R308" s="32">
        <v>7.1669999999999998</v>
      </c>
      <c r="S308" s="33">
        <v>18.033000000000001</v>
      </c>
      <c r="T308" s="33">
        <v>11.890155913978452</v>
      </c>
      <c r="U308" s="34">
        <v>11.662000000000001</v>
      </c>
      <c r="V308" s="32">
        <v>3.512</v>
      </c>
      <c r="W308" s="33">
        <v>14.625</v>
      </c>
      <c r="X308" s="33">
        <v>9.4436364583333123</v>
      </c>
      <c r="Y308" s="34">
        <v>9.4849999999999994</v>
      </c>
      <c r="Z308" s="32"/>
      <c r="AA308" s="33"/>
      <c r="AB308" s="33"/>
      <c r="AC308" s="34"/>
    </row>
    <row r="309" spans="1:29" x14ac:dyDescent="0.25">
      <c r="A309" s="26">
        <v>2015</v>
      </c>
      <c r="B309" s="32">
        <v>0.121</v>
      </c>
      <c r="C309" s="33">
        <v>10.747999999999999</v>
      </c>
      <c r="D309" s="33">
        <v>4.0187198275862031</v>
      </c>
      <c r="E309" s="34">
        <v>3.5779999999999998</v>
      </c>
      <c r="F309" s="32">
        <v>2.3029999999999999</v>
      </c>
      <c r="G309" s="33">
        <v>11.916</v>
      </c>
      <c r="H309" s="33">
        <v>6.1276727150537491</v>
      </c>
      <c r="I309" s="34">
        <v>5.86</v>
      </c>
      <c r="J309" s="32">
        <v>4.415</v>
      </c>
      <c r="K309" s="33">
        <v>19.091999999999999</v>
      </c>
      <c r="L309" s="33">
        <v>10.442545138888866</v>
      </c>
      <c r="M309" s="34">
        <v>9.9649999999999999</v>
      </c>
      <c r="N309" s="32">
        <v>7.6820000000000004</v>
      </c>
      <c r="O309" s="33">
        <v>19.472000000000001</v>
      </c>
      <c r="P309" s="33">
        <v>12.852768817204266</v>
      </c>
      <c r="Q309" s="34">
        <v>12.69</v>
      </c>
      <c r="R309" s="32">
        <v>7.28</v>
      </c>
      <c r="S309" s="33">
        <v>18.045000000000002</v>
      </c>
      <c r="T309" s="33">
        <v>11.255913888888855</v>
      </c>
      <c r="U309" s="34">
        <v>11.041</v>
      </c>
      <c r="V309" s="32">
        <v>3.6829999999999998</v>
      </c>
      <c r="W309" s="33">
        <v>15.090999999999999</v>
      </c>
      <c r="X309" s="33">
        <v>8.9310194444444413</v>
      </c>
      <c r="Y309" s="34">
        <v>8.8789999999999996</v>
      </c>
      <c r="Z309" s="107">
        <v>-1.228</v>
      </c>
      <c r="AA309" s="33">
        <v>11.819000000000001</v>
      </c>
      <c r="AB309" s="33">
        <v>5.076440188172012</v>
      </c>
      <c r="AC309" s="34">
        <v>5.0369999999999999</v>
      </c>
    </row>
    <row r="310" spans="1:29" x14ac:dyDescent="0.25">
      <c r="A310" s="26">
        <v>2016</v>
      </c>
      <c r="B310" s="32">
        <v>0.56299999999999994</v>
      </c>
      <c r="C310" s="33">
        <v>8.68</v>
      </c>
      <c r="D310" s="33">
        <v>3.8832590277777776</v>
      </c>
      <c r="E310" s="34">
        <v>3.5779999999999998</v>
      </c>
      <c r="F310" s="32">
        <v>2.0880000000000001</v>
      </c>
      <c r="G310" s="33">
        <v>11.722</v>
      </c>
      <c r="H310" s="33">
        <v>5.7752130376343942</v>
      </c>
      <c r="I310" s="34">
        <v>5.3470000000000004</v>
      </c>
      <c r="J310" s="32">
        <v>3.9980000000000002</v>
      </c>
      <c r="K310" s="33">
        <v>17.379000000000001</v>
      </c>
      <c r="L310" s="33">
        <v>9.2442965277777507</v>
      </c>
      <c r="M310" s="34">
        <v>8.68</v>
      </c>
      <c r="N310" s="32">
        <v>6.4710000000000001</v>
      </c>
      <c r="O310" s="33">
        <v>19.187000000000001</v>
      </c>
      <c r="P310" s="33">
        <v>12.38567809139783</v>
      </c>
      <c r="Q310" s="34">
        <v>12.207000000000001</v>
      </c>
      <c r="R310" s="32">
        <v>7.1790000000000003</v>
      </c>
      <c r="S310" s="33">
        <v>18.236000000000001</v>
      </c>
      <c r="T310" s="33">
        <v>12.136932795698904</v>
      </c>
      <c r="U310" s="34">
        <v>12.013</v>
      </c>
      <c r="V310" s="32">
        <v>4.9340000000000002</v>
      </c>
      <c r="W310" s="33">
        <v>15.76</v>
      </c>
      <c r="X310" s="33">
        <v>9.1310395833333118</v>
      </c>
      <c r="Y310" s="34">
        <v>8.8789999999999996</v>
      </c>
      <c r="Z310" s="50">
        <v>1.764</v>
      </c>
      <c r="AA310" s="44">
        <v>12.304</v>
      </c>
      <c r="AB310" s="44">
        <v>5.214564516128994</v>
      </c>
      <c r="AC310" s="52">
        <v>5.141</v>
      </c>
    </row>
    <row r="311" spans="1:29" x14ac:dyDescent="0.25">
      <c r="A311" s="26">
        <v>2019</v>
      </c>
      <c r="B311" s="32"/>
      <c r="C311" s="33"/>
      <c r="D311" s="33"/>
      <c r="E311" s="34"/>
      <c r="F311" s="35">
        <v>1.4390000000000001</v>
      </c>
      <c r="G311" s="36">
        <v>9.8659999999999997</v>
      </c>
      <c r="H311" s="36">
        <v>5.3085423850574545</v>
      </c>
      <c r="I311" s="37">
        <v>5.0369999999999999</v>
      </c>
      <c r="J311" s="32">
        <v>3.1549999999999998</v>
      </c>
      <c r="K311" s="33">
        <v>13.558</v>
      </c>
      <c r="L311" s="33">
        <v>7.4735347222222055</v>
      </c>
      <c r="M311" s="34">
        <v>7.1790000000000003</v>
      </c>
      <c r="N311" s="32">
        <v>6.37</v>
      </c>
      <c r="O311" s="33">
        <v>18.331</v>
      </c>
      <c r="P311" s="33">
        <v>11.75298588709672</v>
      </c>
      <c r="Q311" s="34">
        <v>11.528</v>
      </c>
      <c r="R311" s="35">
        <v>7.9829999999999997</v>
      </c>
      <c r="S311" s="36">
        <v>18.521000000000001</v>
      </c>
      <c r="T311" s="36">
        <v>12.696653044871749</v>
      </c>
      <c r="U311" s="37">
        <v>12.304</v>
      </c>
      <c r="V311" s="32">
        <v>1.8720000000000001</v>
      </c>
      <c r="W311" s="33">
        <v>17.189</v>
      </c>
      <c r="X311" s="33">
        <v>9.6718145833333065</v>
      </c>
      <c r="Y311" s="34">
        <v>9.3729999999999993</v>
      </c>
      <c r="Z311" s="50"/>
      <c r="AA311" s="44"/>
      <c r="AB311" s="44"/>
      <c r="AC311" s="52"/>
    </row>
    <row r="312" spans="1:29" x14ac:dyDescent="0.25">
      <c r="A312" s="26">
        <v>2020</v>
      </c>
      <c r="B312" s="32"/>
      <c r="C312" s="33"/>
      <c r="D312" s="33"/>
      <c r="E312" s="34"/>
      <c r="F312" s="32"/>
      <c r="G312" s="33"/>
      <c r="H312" s="33"/>
      <c r="I312" s="34"/>
      <c r="J312" s="32"/>
      <c r="K312" s="33"/>
      <c r="L312" s="33"/>
      <c r="M312" s="34"/>
      <c r="N312" s="32"/>
      <c r="O312" s="33"/>
      <c r="P312" s="33"/>
      <c r="Q312" s="34"/>
      <c r="R312" s="32">
        <v>9.077</v>
      </c>
      <c r="S312" s="33">
        <v>18.806000000000001</v>
      </c>
      <c r="T312" s="33">
        <v>13.333275537634377</v>
      </c>
      <c r="U312" s="34">
        <v>12.882999999999999</v>
      </c>
      <c r="V312" s="35">
        <v>3.7879999999999998</v>
      </c>
      <c r="W312" s="36">
        <v>16.998999999999999</v>
      </c>
      <c r="X312" s="36">
        <v>10.586117647058819</v>
      </c>
      <c r="Y312" s="37">
        <v>10.161</v>
      </c>
      <c r="Z312" s="50"/>
      <c r="AA312" s="44"/>
      <c r="AB312" s="44"/>
      <c r="AC312" s="52"/>
    </row>
    <row r="313" spans="1:29" x14ac:dyDescent="0.25">
      <c r="A313" s="26">
        <v>2021</v>
      </c>
      <c r="B313" s="32"/>
      <c r="C313" s="33"/>
      <c r="D313" s="33"/>
      <c r="E313" s="34"/>
      <c r="F313" s="32"/>
      <c r="G313" s="33"/>
      <c r="H313" s="33"/>
      <c r="I313" s="34"/>
      <c r="J313" s="32"/>
      <c r="K313" s="33"/>
      <c r="L313" s="33"/>
      <c r="M313" s="34"/>
      <c r="N313" s="32">
        <v>10.553000000000001</v>
      </c>
      <c r="O313" s="33">
        <v>19.948</v>
      </c>
      <c r="P313" s="33">
        <v>14.52467876344085</v>
      </c>
      <c r="Q313" s="34">
        <v>14.038</v>
      </c>
      <c r="R313" s="32">
        <v>7.6820000000000004</v>
      </c>
      <c r="S313" s="33">
        <v>20.71</v>
      </c>
      <c r="T313" s="33">
        <v>13.146526881720428</v>
      </c>
      <c r="U313" s="34">
        <v>13.076000000000001</v>
      </c>
      <c r="V313" s="32">
        <v>3.1549999999999998</v>
      </c>
      <c r="W313" s="33">
        <v>18.045000000000002</v>
      </c>
      <c r="X313" s="33">
        <v>9.7432381944444231</v>
      </c>
      <c r="Y313" s="34">
        <v>9.2750000000000004</v>
      </c>
      <c r="Z313" s="50">
        <v>1.764</v>
      </c>
      <c r="AA313" s="44">
        <v>10.747999999999999</v>
      </c>
      <c r="AB313" s="44">
        <v>5.0241330645161115</v>
      </c>
      <c r="AC313" s="52">
        <v>4.6230000000000002</v>
      </c>
    </row>
    <row r="314" spans="1:29" x14ac:dyDescent="0.25">
      <c r="A314" s="114" t="s">
        <v>752</v>
      </c>
      <c r="B314" s="29"/>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30"/>
    </row>
    <row r="315" spans="1:29" x14ac:dyDescent="0.25">
      <c r="A315" s="26">
        <v>2012</v>
      </c>
      <c r="B315" s="35">
        <v>3.472</v>
      </c>
      <c r="C315" s="36">
        <v>8.4809999999999999</v>
      </c>
      <c r="D315" s="36">
        <v>4.8206645114942157</v>
      </c>
      <c r="E315" s="37">
        <v>4.7270000000000003</v>
      </c>
      <c r="F315" s="32">
        <v>5.3470000000000004</v>
      </c>
      <c r="G315" s="33">
        <v>7.0789999999999997</v>
      </c>
      <c r="H315" s="33">
        <v>6.2913198924731732</v>
      </c>
      <c r="I315" s="34">
        <v>6.37</v>
      </c>
      <c r="J315" s="32">
        <v>6.37</v>
      </c>
      <c r="K315" s="33">
        <v>8.282</v>
      </c>
      <c r="L315" s="33">
        <v>7.0370118055555775</v>
      </c>
      <c r="M315" s="34">
        <v>6.9779999999999998</v>
      </c>
      <c r="N315" s="32">
        <v>7.28</v>
      </c>
      <c r="O315" s="33">
        <v>9.4719999999999995</v>
      </c>
      <c r="P315" s="33">
        <v>8.17955309139783</v>
      </c>
      <c r="Q315" s="34">
        <v>8.1820000000000004</v>
      </c>
      <c r="R315" s="32">
        <v>7.9829999999999997</v>
      </c>
      <c r="S315" s="33">
        <v>9.3729999999999993</v>
      </c>
      <c r="T315" s="33">
        <v>8.4972560483870119</v>
      </c>
      <c r="U315" s="34">
        <v>8.4809999999999999</v>
      </c>
      <c r="V315" s="35">
        <v>7.5819999999999999</v>
      </c>
      <c r="W315" s="36">
        <v>8.4809999999999999</v>
      </c>
      <c r="X315" s="36">
        <v>8.0302481060606219</v>
      </c>
      <c r="Y315" s="37">
        <v>7.9829999999999997</v>
      </c>
      <c r="Z315" s="32"/>
      <c r="AA315" s="33"/>
      <c r="AB315" s="33"/>
      <c r="AC315" s="34"/>
    </row>
    <row r="316" spans="1:29" x14ac:dyDescent="0.25">
      <c r="A316" s="26">
        <v>2013</v>
      </c>
      <c r="B316" s="32">
        <v>0.23200000000000001</v>
      </c>
      <c r="C316" s="33">
        <v>10.063000000000001</v>
      </c>
      <c r="D316" s="33">
        <v>3.4027659722222197</v>
      </c>
      <c r="E316" s="34">
        <v>2.9430000000000001</v>
      </c>
      <c r="F316" s="32">
        <v>0.23200000000000001</v>
      </c>
      <c r="G316" s="33">
        <v>11.430999999999999</v>
      </c>
      <c r="H316" s="33">
        <v>5.5672385752688021</v>
      </c>
      <c r="I316" s="34">
        <v>5.3470000000000004</v>
      </c>
      <c r="J316" s="32">
        <v>3.6829999999999998</v>
      </c>
      <c r="K316" s="33">
        <v>18.616</v>
      </c>
      <c r="L316" s="33">
        <v>9.4656768589297933</v>
      </c>
      <c r="M316" s="34">
        <v>9.1760000000000002</v>
      </c>
      <c r="N316" s="32">
        <v>8.0820000000000007</v>
      </c>
      <c r="O316" s="33">
        <v>19.567</v>
      </c>
      <c r="P316" s="33">
        <v>13.438616935483859</v>
      </c>
      <c r="Q316" s="34">
        <v>13.269</v>
      </c>
      <c r="R316" s="32">
        <v>7.782</v>
      </c>
      <c r="S316" s="33">
        <v>19.376999999999999</v>
      </c>
      <c r="T316" s="33">
        <v>12.535167338709654</v>
      </c>
      <c r="U316" s="34">
        <v>12.304</v>
      </c>
      <c r="V316" s="32">
        <v>4.415</v>
      </c>
      <c r="W316" s="33">
        <v>18.14</v>
      </c>
      <c r="X316" s="33">
        <v>9.7714993055555528</v>
      </c>
      <c r="Y316" s="34">
        <v>9.7680000000000007</v>
      </c>
      <c r="Z316" s="32">
        <v>0.45300000000000001</v>
      </c>
      <c r="AA316" s="33">
        <v>8.282</v>
      </c>
      <c r="AB316" s="33">
        <v>3.6858615591397794</v>
      </c>
      <c r="AC316" s="34">
        <v>3.5779999999999998</v>
      </c>
    </row>
    <row r="317" spans="1:29" x14ac:dyDescent="0.25">
      <c r="A317" s="26">
        <v>2014</v>
      </c>
      <c r="B317" s="32">
        <v>0.67400000000000004</v>
      </c>
      <c r="C317" s="33">
        <v>9.2750000000000004</v>
      </c>
      <c r="D317" s="33">
        <v>4.2730097222222092</v>
      </c>
      <c r="E317" s="34">
        <v>3.8929999999999998</v>
      </c>
      <c r="F317" s="32">
        <v>1.764</v>
      </c>
      <c r="G317" s="33">
        <v>10.161</v>
      </c>
      <c r="H317" s="33">
        <v>5.0772936827956991</v>
      </c>
      <c r="I317" s="34">
        <v>4.6230000000000002</v>
      </c>
      <c r="J317" s="32">
        <v>3.5779999999999998</v>
      </c>
      <c r="K317" s="33">
        <v>13.654</v>
      </c>
      <c r="L317" s="33">
        <v>7.3960284722222163</v>
      </c>
      <c r="M317" s="34">
        <v>7.0789999999999997</v>
      </c>
      <c r="N317" s="32">
        <v>6.0640000000000001</v>
      </c>
      <c r="O317" s="33">
        <v>17.379000000000001</v>
      </c>
      <c r="P317" s="33">
        <v>11.898348790322565</v>
      </c>
      <c r="Q317" s="34">
        <v>11.819000000000001</v>
      </c>
      <c r="R317" s="32">
        <v>7.0789999999999997</v>
      </c>
      <c r="S317" s="33">
        <v>16.713000000000001</v>
      </c>
      <c r="T317" s="33">
        <v>11.024358870967697</v>
      </c>
      <c r="U317" s="34">
        <v>10.846</v>
      </c>
      <c r="V317" s="32">
        <v>4.1020000000000003</v>
      </c>
      <c r="W317" s="33">
        <v>13.75</v>
      </c>
      <c r="X317" s="33">
        <v>8.6987194444444054</v>
      </c>
      <c r="Y317" s="34">
        <v>8.4809999999999999</v>
      </c>
      <c r="Z317" s="32">
        <v>2.3029999999999999</v>
      </c>
      <c r="AA317" s="33">
        <v>10.846</v>
      </c>
      <c r="AB317" s="33">
        <v>5.9912190860215064</v>
      </c>
      <c r="AC317" s="34">
        <v>5.86</v>
      </c>
    </row>
    <row r="318" spans="1:29" x14ac:dyDescent="0.25">
      <c r="A318" s="26">
        <v>2015</v>
      </c>
      <c r="B318" s="32">
        <v>0.23200000000000001</v>
      </c>
      <c r="C318" s="33">
        <v>10.846</v>
      </c>
      <c r="D318" s="33">
        <v>4.1440395833333223</v>
      </c>
      <c r="E318" s="34">
        <v>3.6829999999999998</v>
      </c>
      <c r="F318" s="32">
        <v>2.41</v>
      </c>
      <c r="G318" s="33">
        <v>12.013</v>
      </c>
      <c r="H318" s="33">
        <v>6.2213508064515999</v>
      </c>
      <c r="I318" s="34">
        <v>5.9619999999999997</v>
      </c>
      <c r="J318" s="32">
        <v>4.5190000000000001</v>
      </c>
      <c r="K318" s="33">
        <v>18.616</v>
      </c>
      <c r="L318" s="33">
        <v>10.418436805555537</v>
      </c>
      <c r="M318" s="34">
        <v>9.9649999999999999</v>
      </c>
      <c r="N318" s="32">
        <v>7.3810000000000002</v>
      </c>
      <c r="O318" s="33">
        <v>18.901</v>
      </c>
      <c r="P318" s="33">
        <v>12.313870295698885</v>
      </c>
      <c r="Q318" s="34">
        <v>12.11</v>
      </c>
      <c r="R318" s="32">
        <v>6.9779999999999998</v>
      </c>
      <c r="S318" s="33">
        <v>16.523</v>
      </c>
      <c r="T318" s="33">
        <v>10.232591666666639</v>
      </c>
      <c r="U318" s="34">
        <v>9.8659999999999997</v>
      </c>
      <c r="V318" s="32">
        <v>4.8310000000000004</v>
      </c>
      <c r="W318" s="33">
        <v>14.324999999999999</v>
      </c>
      <c r="X318" s="33">
        <v>8.7316784722222085</v>
      </c>
      <c r="Y318" s="34">
        <v>8.4809999999999999</v>
      </c>
      <c r="Z318" s="32">
        <v>3.2610000000000001</v>
      </c>
      <c r="AA318" s="33">
        <v>11.528</v>
      </c>
      <c r="AB318" s="33">
        <v>6.6323635752688208</v>
      </c>
      <c r="AC318" s="34">
        <v>6.4710000000000001</v>
      </c>
    </row>
    <row r="319" spans="1:29" x14ac:dyDescent="0.25">
      <c r="A319" s="26">
        <v>2016</v>
      </c>
      <c r="B319" s="32">
        <v>0.89300000000000002</v>
      </c>
      <c r="C319" s="33">
        <v>8.7789999999999999</v>
      </c>
      <c r="D319" s="33">
        <v>4.0088208333333268</v>
      </c>
      <c r="E319" s="34">
        <v>3.6829999999999998</v>
      </c>
      <c r="F319" s="32">
        <v>2.1949999999999998</v>
      </c>
      <c r="G319" s="33">
        <v>11.625</v>
      </c>
      <c r="H319" s="33">
        <v>5.8048198924731036</v>
      </c>
      <c r="I319" s="34">
        <v>5.3470000000000004</v>
      </c>
      <c r="J319" s="32">
        <v>4.1020000000000003</v>
      </c>
      <c r="K319" s="33">
        <v>16.617999999999999</v>
      </c>
      <c r="L319" s="33">
        <v>9.1696326388888689</v>
      </c>
      <c r="M319" s="34">
        <v>8.68</v>
      </c>
      <c r="N319" s="32">
        <v>6.5730000000000004</v>
      </c>
      <c r="O319" s="33">
        <v>17.57</v>
      </c>
      <c r="P319" s="33">
        <v>11.706875672042992</v>
      </c>
      <c r="Q319" s="34">
        <v>11.528</v>
      </c>
      <c r="R319" s="32">
        <v>6.7750000000000004</v>
      </c>
      <c r="S319" s="33">
        <v>16.236999999999998</v>
      </c>
      <c r="T319" s="33">
        <v>11.115226478494586</v>
      </c>
      <c r="U319" s="34">
        <v>10.944000000000001</v>
      </c>
      <c r="V319" s="32">
        <v>5.0369999999999999</v>
      </c>
      <c r="W319" s="33">
        <v>13.942</v>
      </c>
      <c r="X319" s="33">
        <v>8.5718076388888811</v>
      </c>
      <c r="Y319" s="34">
        <v>8.3819999999999997</v>
      </c>
      <c r="Z319" s="32">
        <v>2.5169999999999999</v>
      </c>
      <c r="AA319" s="33">
        <v>10.747999999999999</v>
      </c>
      <c r="AB319" s="33">
        <v>5.418423387096742</v>
      </c>
      <c r="AC319" s="34">
        <v>5.3470000000000004</v>
      </c>
    </row>
    <row r="320" spans="1:29" x14ac:dyDescent="0.25">
      <c r="A320" s="26">
        <v>2017</v>
      </c>
      <c r="B320" s="32">
        <v>0.56299999999999994</v>
      </c>
      <c r="C320" s="33">
        <v>8.0820000000000007</v>
      </c>
      <c r="D320" s="33">
        <v>3.7631618055555545</v>
      </c>
      <c r="E320" s="34">
        <v>3.472</v>
      </c>
      <c r="F320" s="32">
        <v>2.3029999999999999</v>
      </c>
      <c r="G320" s="33">
        <v>9.7680000000000007</v>
      </c>
      <c r="H320" s="33">
        <v>4.9920349462365525</v>
      </c>
      <c r="I320" s="34">
        <v>4.5190000000000001</v>
      </c>
      <c r="J320" s="32">
        <v>3.1549999999999998</v>
      </c>
      <c r="K320" s="33">
        <v>12.497</v>
      </c>
      <c r="L320" s="33">
        <v>6.8518062500000001</v>
      </c>
      <c r="M320" s="34">
        <v>6.37</v>
      </c>
      <c r="N320" s="32">
        <v>6.0640000000000001</v>
      </c>
      <c r="O320" s="33">
        <v>15.186999999999999</v>
      </c>
      <c r="P320" s="33">
        <v>10.799082661290285</v>
      </c>
      <c r="Q320" s="34">
        <v>10.747999999999999</v>
      </c>
      <c r="R320" s="32">
        <v>7.28</v>
      </c>
      <c r="S320" s="33">
        <v>14.804</v>
      </c>
      <c r="T320" s="33">
        <v>10.21082392473115</v>
      </c>
      <c r="U320" s="34">
        <v>9.9649999999999999</v>
      </c>
      <c r="V320" s="32">
        <v>3.8929999999999998</v>
      </c>
      <c r="W320" s="33">
        <v>12.593999999999999</v>
      </c>
      <c r="X320" s="33">
        <v>7.7090326388888952</v>
      </c>
      <c r="Y320" s="34">
        <v>7.6820000000000004</v>
      </c>
      <c r="Z320" s="32">
        <v>2.73</v>
      </c>
      <c r="AA320" s="33">
        <v>8.7789999999999999</v>
      </c>
      <c r="AB320" s="33">
        <v>4.8985168010752584</v>
      </c>
      <c r="AC320" s="34">
        <v>4.7270000000000003</v>
      </c>
    </row>
    <row r="321" spans="1:29" x14ac:dyDescent="0.25">
      <c r="A321" s="26">
        <v>2018</v>
      </c>
      <c r="B321" s="32">
        <v>0.67400000000000004</v>
      </c>
      <c r="C321" s="33">
        <v>7.8819999999999997</v>
      </c>
      <c r="D321" s="33">
        <v>3.3467333333333342</v>
      </c>
      <c r="E321" s="34">
        <v>3.0489999999999999</v>
      </c>
      <c r="F321" s="32">
        <v>2.3029999999999999</v>
      </c>
      <c r="G321" s="33">
        <v>10.356999999999999</v>
      </c>
      <c r="H321" s="33">
        <v>5.6645396505376215</v>
      </c>
      <c r="I321" s="34">
        <v>5.3470000000000004</v>
      </c>
      <c r="J321" s="32">
        <v>3.6829999999999998</v>
      </c>
      <c r="K321" s="33">
        <v>14.420999999999999</v>
      </c>
      <c r="L321" s="33">
        <v>8.6582784722222073</v>
      </c>
      <c r="M321" s="34">
        <v>8.3819999999999997</v>
      </c>
      <c r="N321" s="32">
        <v>6.4710000000000001</v>
      </c>
      <c r="O321" s="33">
        <v>16.427</v>
      </c>
      <c r="P321" s="33">
        <v>11.569480510752646</v>
      </c>
      <c r="Q321" s="34">
        <v>11.334</v>
      </c>
      <c r="R321" s="32">
        <v>5.86</v>
      </c>
      <c r="S321" s="33">
        <v>14.134</v>
      </c>
      <c r="T321" s="33">
        <v>8.9065053763440822</v>
      </c>
      <c r="U321" s="34">
        <v>8.3819999999999997</v>
      </c>
      <c r="V321" s="32">
        <v>4.2069999999999999</v>
      </c>
      <c r="W321" s="33">
        <v>12.401</v>
      </c>
      <c r="X321" s="33">
        <v>7.0272166666666589</v>
      </c>
      <c r="Y321" s="34">
        <v>6.4710000000000001</v>
      </c>
      <c r="Z321" s="32">
        <v>3.2610000000000001</v>
      </c>
      <c r="AA321" s="33">
        <v>10.063000000000001</v>
      </c>
      <c r="AB321" s="33">
        <v>6.0778897849462252</v>
      </c>
      <c r="AC321" s="34">
        <v>5.9619999999999997</v>
      </c>
    </row>
    <row r="322" spans="1:29" x14ac:dyDescent="0.25">
      <c r="A322" s="26">
        <v>2020</v>
      </c>
      <c r="B322" s="32"/>
      <c r="C322" s="33"/>
      <c r="D322" s="33"/>
      <c r="E322" s="34"/>
      <c r="F322" s="32"/>
      <c r="G322" s="33"/>
      <c r="H322" s="33"/>
      <c r="I322" s="34"/>
      <c r="J322" s="32"/>
      <c r="K322" s="33"/>
      <c r="L322" s="33"/>
      <c r="M322" s="34"/>
      <c r="N322" s="41">
        <v>7.8819999999999997</v>
      </c>
      <c r="O322" s="42">
        <v>17.379000000000001</v>
      </c>
      <c r="P322" s="42">
        <v>11.86558786231881</v>
      </c>
      <c r="Q322" s="43">
        <v>11.4795</v>
      </c>
      <c r="R322" s="50">
        <v>6.8769999999999998</v>
      </c>
      <c r="S322" s="44">
        <v>16.998999999999999</v>
      </c>
      <c r="T322" s="44">
        <v>10.664475134408555</v>
      </c>
      <c r="U322" s="52">
        <v>10.161</v>
      </c>
      <c r="V322" s="50">
        <v>4.8310000000000004</v>
      </c>
      <c r="W322" s="44">
        <v>13.076000000000001</v>
      </c>
      <c r="X322" s="44">
        <v>7.3619881944444359</v>
      </c>
      <c r="Y322" s="52">
        <v>6.8769999999999998</v>
      </c>
      <c r="Z322" s="50">
        <v>2.0880000000000001</v>
      </c>
      <c r="AA322" s="44">
        <v>9.5709999999999997</v>
      </c>
      <c r="AB322" s="44">
        <v>5.5319932795698712</v>
      </c>
      <c r="AC322" s="52">
        <v>5.5519999999999996</v>
      </c>
    </row>
    <row r="323" spans="1:29" x14ac:dyDescent="0.25">
      <c r="A323" s="26">
        <v>2021</v>
      </c>
      <c r="B323" s="32"/>
      <c r="C323" s="33"/>
      <c r="D323" s="33"/>
      <c r="E323" s="34"/>
      <c r="F323" s="32"/>
      <c r="G323" s="33"/>
      <c r="H323" s="33"/>
      <c r="I323" s="34"/>
      <c r="J323" s="32"/>
      <c r="K323" s="33"/>
      <c r="L323" s="33"/>
      <c r="M323" s="34"/>
      <c r="N323" s="50">
        <v>8.3819999999999997</v>
      </c>
      <c r="O323" s="44">
        <v>18.995999999999999</v>
      </c>
      <c r="P323" s="44">
        <v>12.765772177419333</v>
      </c>
      <c r="Q323" s="52">
        <v>12.207000000000001</v>
      </c>
      <c r="R323" s="50">
        <v>5.86</v>
      </c>
      <c r="S323" s="44">
        <v>16.998999999999999</v>
      </c>
      <c r="T323" s="44">
        <v>10.310989247311793</v>
      </c>
      <c r="U323" s="52">
        <v>10.063000000000001</v>
      </c>
      <c r="V323" s="50">
        <v>3.472</v>
      </c>
      <c r="W323" s="44">
        <v>13.654</v>
      </c>
      <c r="X323" s="44">
        <v>7.6004694444444389</v>
      </c>
      <c r="Y323" s="52">
        <v>7.1790000000000003</v>
      </c>
      <c r="Z323" s="50">
        <v>2.9430000000000001</v>
      </c>
      <c r="AA323" s="44">
        <v>10.161</v>
      </c>
      <c r="AB323" s="44">
        <v>5.4802614247311574</v>
      </c>
      <c r="AC323" s="52">
        <v>5.141</v>
      </c>
    </row>
    <row r="324" spans="1:29" x14ac:dyDescent="0.25">
      <c r="A324" s="114" t="s">
        <v>489</v>
      </c>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30"/>
    </row>
    <row r="325" spans="1:29" x14ac:dyDescent="0.25">
      <c r="A325" s="26">
        <v>2013</v>
      </c>
      <c r="B325" s="32">
        <v>0.01</v>
      </c>
      <c r="C325" s="33">
        <v>9.7680000000000007</v>
      </c>
      <c r="D325" s="33">
        <v>3.2088680555555538</v>
      </c>
      <c r="E325" s="34">
        <v>2.7835000000000001</v>
      </c>
      <c r="F325" s="32">
        <v>0.121</v>
      </c>
      <c r="G325" s="33">
        <v>11.138999999999999</v>
      </c>
      <c r="H325" s="33">
        <v>5.3635248655913887</v>
      </c>
      <c r="I325" s="34">
        <v>5.141</v>
      </c>
      <c r="J325" s="32">
        <v>3.472</v>
      </c>
      <c r="K325" s="33">
        <v>18.045000000000002</v>
      </c>
      <c r="L325" s="33">
        <v>9.224682418346049</v>
      </c>
      <c r="M325" s="34">
        <v>8.8789999999999996</v>
      </c>
      <c r="N325" s="32">
        <v>8.1820000000000004</v>
      </c>
      <c r="O325" s="33">
        <v>18.425999999999998</v>
      </c>
      <c r="P325" s="33">
        <v>13.115999327956978</v>
      </c>
      <c r="Q325" s="34">
        <v>12.98</v>
      </c>
      <c r="R325" s="32">
        <v>8.3819999999999997</v>
      </c>
      <c r="S325" s="33">
        <v>16.713000000000001</v>
      </c>
      <c r="T325" s="33">
        <v>12.231344758064493</v>
      </c>
      <c r="U325" s="34">
        <v>12.207000000000001</v>
      </c>
      <c r="V325" s="32">
        <v>5.0369999999999999</v>
      </c>
      <c r="W325" s="33">
        <v>15.569000000000001</v>
      </c>
      <c r="X325" s="33">
        <v>9.8031361111110833</v>
      </c>
      <c r="Y325" s="34">
        <v>10.161</v>
      </c>
      <c r="Z325" s="32">
        <v>1.33</v>
      </c>
      <c r="AA325" s="33">
        <v>7.1790000000000003</v>
      </c>
      <c r="AB325" s="33">
        <v>3.7674327956989151</v>
      </c>
      <c r="AC325" s="34">
        <v>3.6829999999999998</v>
      </c>
    </row>
    <row r="326" spans="1:29" x14ac:dyDescent="0.25">
      <c r="A326" s="114" t="s">
        <v>291</v>
      </c>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30"/>
    </row>
    <row r="327" spans="1:29" x14ac:dyDescent="0.25">
      <c r="A327" s="26">
        <v>2012</v>
      </c>
      <c r="B327" s="35">
        <v>2.6240000000000001</v>
      </c>
      <c r="C327" s="36">
        <v>9.077</v>
      </c>
      <c r="D327" s="36">
        <v>5.8178259803921577</v>
      </c>
      <c r="E327" s="37">
        <v>5.9109999999999996</v>
      </c>
      <c r="F327" s="32">
        <v>4.7270000000000003</v>
      </c>
      <c r="G327" s="33">
        <v>10.747999999999999</v>
      </c>
      <c r="H327" s="33">
        <v>7.7725389784946293</v>
      </c>
      <c r="I327" s="34">
        <v>7.782</v>
      </c>
      <c r="J327" s="32">
        <v>6.8769999999999998</v>
      </c>
      <c r="K327" s="33">
        <v>13.558</v>
      </c>
      <c r="L327" s="33">
        <v>10.539663194444406</v>
      </c>
      <c r="M327" s="34">
        <v>10.747999999999999</v>
      </c>
      <c r="N327" s="32">
        <v>12.497</v>
      </c>
      <c r="O327" s="33">
        <v>18.806000000000001</v>
      </c>
      <c r="P327" s="33">
        <v>15.215034274193485</v>
      </c>
      <c r="Q327" s="34">
        <v>15.186999999999999</v>
      </c>
      <c r="R327" s="32">
        <v>9.2750000000000004</v>
      </c>
      <c r="S327" s="33">
        <v>17.760000000000002</v>
      </c>
      <c r="T327" s="33">
        <v>12.426840053763421</v>
      </c>
      <c r="U327" s="34">
        <v>11.430999999999999</v>
      </c>
      <c r="V327" s="35">
        <v>8.1820000000000004</v>
      </c>
      <c r="W327" s="36">
        <v>10.553000000000001</v>
      </c>
      <c r="X327" s="36">
        <v>9.2876931818181809</v>
      </c>
      <c r="Y327" s="37">
        <v>9.2750000000000004</v>
      </c>
      <c r="Z327" s="32"/>
      <c r="AA327" s="33"/>
      <c r="AB327" s="33"/>
      <c r="AC327" s="34"/>
    </row>
    <row r="328" spans="1:29" x14ac:dyDescent="0.25">
      <c r="A328" s="26">
        <v>2013</v>
      </c>
      <c r="B328" s="32">
        <v>0.01</v>
      </c>
      <c r="C328" s="33">
        <v>9.077</v>
      </c>
      <c r="D328" s="33">
        <v>3.124569444444445</v>
      </c>
      <c r="E328" s="34">
        <v>2.7835000000000001</v>
      </c>
      <c r="F328" s="32">
        <v>0.23200000000000001</v>
      </c>
      <c r="G328" s="33">
        <v>10.747999999999999</v>
      </c>
      <c r="H328" s="33">
        <v>5.3136572580645058</v>
      </c>
      <c r="I328" s="34">
        <v>5.141</v>
      </c>
      <c r="J328" s="32">
        <v>3.6829999999999998</v>
      </c>
      <c r="K328" s="33">
        <v>16.998999999999999</v>
      </c>
      <c r="L328" s="33">
        <v>9.1409465277777642</v>
      </c>
      <c r="M328" s="34">
        <v>8.8789999999999996</v>
      </c>
      <c r="N328" s="32">
        <v>8.5809999999999995</v>
      </c>
      <c r="O328" s="33">
        <v>17.855</v>
      </c>
      <c r="P328" s="33">
        <v>13.04115591397848</v>
      </c>
      <c r="Q328" s="34">
        <v>12.882999999999999</v>
      </c>
      <c r="R328" s="32">
        <v>8.9779999999999998</v>
      </c>
      <c r="S328" s="33">
        <v>16.713000000000001</v>
      </c>
      <c r="T328" s="33">
        <v>12.357575268817175</v>
      </c>
      <c r="U328" s="34">
        <v>12.207000000000001</v>
      </c>
      <c r="V328" s="32">
        <v>4.5190000000000001</v>
      </c>
      <c r="W328" s="33">
        <v>16.045999999999999</v>
      </c>
      <c r="X328" s="33">
        <v>10.057276388888853</v>
      </c>
      <c r="Y328" s="34">
        <v>10.356999999999999</v>
      </c>
      <c r="Z328" s="35">
        <v>1.98</v>
      </c>
      <c r="AA328" s="36">
        <v>3.5779999999999998</v>
      </c>
      <c r="AB328" s="36">
        <v>2.9121666666666659</v>
      </c>
      <c r="AC328" s="37">
        <v>2.996</v>
      </c>
    </row>
    <row r="329" spans="1:29" x14ac:dyDescent="0.25">
      <c r="A329" s="26">
        <v>2014</v>
      </c>
      <c r="B329" s="32">
        <v>0.34300000000000003</v>
      </c>
      <c r="C329" s="33">
        <v>8.7789999999999999</v>
      </c>
      <c r="D329" s="33">
        <v>3.1649243055555543</v>
      </c>
      <c r="E329" s="34">
        <v>2.73</v>
      </c>
      <c r="F329" s="32">
        <v>1.4390000000000001</v>
      </c>
      <c r="G329" s="33">
        <v>9.8659999999999997</v>
      </c>
      <c r="H329" s="33">
        <v>4.8092258064516074</v>
      </c>
      <c r="I329" s="34">
        <v>4.415</v>
      </c>
      <c r="J329" s="32">
        <v>3.367</v>
      </c>
      <c r="K329" s="33">
        <v>12.98</v>
      </c>
      <c r="L329" s="33">
        <v>7.1603569444444206</v>
      </c>
      <c r="M329" s="34">
        <v>6.8769999999999998</v>
      </c>
      <c r="N329" s="32">
        <v>6.0640000000000001</v>
      </c>
      <c r="O329" s="33">
        <v>16.713000000000001</v>
      </c>
      <c r="P329" s="33">
        <v>11.841558467741899</v>
      </c>
      <c r="Q329" s="34">
        <v>11.819000000000001</v>
      </c>
      <c r="R329" s="32">
        <v>7.782</v>
      </c>
      <c r="S329" s="33">
        <v>16.236999999999998</v>
      </c>
      <c r="T329" s="33">
        <v>11.270118951612844</v>
      </c>
      <c r="U329" s="34">
        <v>11.041</v>
      </c>
      <c r="V329" s="32">
        <v>4.2069999999999999</v>
      </c>
      <c r="W329" s="33">
        <v>15.951000000000001</v>
      </c>
      <c r="X329" s="33">
        <v>9.2237618055554975</v>
      </c>
      <c r="Y329" s="34">
        <v>9.077</v>
      </c>
      <c r="Z329" s="32">
        <v>3.472</v>
      </c>
      <c r="AA329" s="33">
        <v>10.651</v>
      </c>
      <c r="AB329" s="33">
        <v>6.6744825268817394</v>
      </c>
      <c r="AC329" s="34">
        <v>6.5730000000000004</v>
      </c>
    </row>
    <row r="330" spans="1:29" x14ac:dyDescent="0.25">
      <c r="A330" s="26">
        <v>2015</v>
      </c>
      <c r="B330" s="32">
        <v>0.01</v>
      </c>
      <c r="C330" s="33">
        <v>10.259</v>
      </c>
      <c r="D330" s="33">
        <v>3.8398479166666624</v>
      </c>
      <c r="E330" s="34">
        <v>3.472</v>
      </c>
      <c r="F330" s="32">
        <v>2.1949999999999998</v>
      </c>
      <c r="G330" s="33">
        <v>11.625</v>
      </c>
      <c r="H330" s="33">
        <v>5.9508561827956781</v>
      </c>
      <c r="I330" s="34">
        <v>5.6550000000000002</v>
      </c>
      <c r="J330" s="32">
        <v>4.3109999999999999</v>
      </c>
      <c r="K330" s="33">
        <v>17.664999999999999</v>
      </c>
      <c r="L330" s="33">
        <v>10.145654861111074</v>
      </c>
      <c r="M330" s="34">
        <v>9.7680000000000007</v>
      </c>
      <c r="N330" s="32">
        <v>8.0820000000000007</v>
      </c>
      <c r="O330" s="33">
        <v>18.045000000000002</v>
      </c>
      <c r="P330" s="33">
        <v>12.344095430107494</v>
      </c>
      <c r="Q330" s="34">
        <v>12.11</v>
      </c>
      <c r="R330" s="32">
        <v>8.5809999999999995</v>
      </c>
      <c r="S330" s="33">
        <v>16.140999999999998</v>
      </c>
      <c r="T330" s="33">
        <v>11.005713888888849</v>
      </c>
      <c r="U330" s="34">
        <v>10.747999999999999</v>
      </c>
      <c r="V330" s="32">
        <v>6.2679999999999998</v>
      </c>
      <c r="W330" s="33">
        <v>14.516999999999999</v>
      </c>
      <c r="X330" s="33">
        <v>9.4705416666666586</v>
      </c>
      <c r="Y330" s="34">
        <v>9.1760000000000002</v>
      </c>
      <c r="Z330" s="32">
        <v>5.141</v>
      </c>
      <c r="AA330" s="33">
        <v>11.236000000000001</v>
      </c>
      <c r="AB330" s="33">
        <v>7.6269099462365872</v>
      </c>
      <c r="AC330" s="34">
        <v>7.5819999999999999</v>
      </c>
    </row>
    <row r="331" spans="1:29" x14ac:dyDescent="0.25">
      <c r="A331" s="114" t="s">
        <v>767</v>
      </c>
      <c r="B331" s="29"/>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38"/>
      <c r="AA331" s="38"/>
      <c r="AB331" s="38"/>
      <c r="AC331" s="46"/>
    </row>
    <row r="332" spans="1:29" x14ac:dyDescent="0.25">
      <c r="A332" s="26">
        <v>2012</v>
      </c>
      <c r="B332" s="35">
        <v>1.2210000000000001</v>
      </c>
      <c r="C332" s="36">
        <v>9.6690000000000005</v>
      </c>
      <c r="D332" s="36">
        <v>4.6588972701149354</v>
      </c>
      <c r="E332" s="37">
        <v>4.5190000000000001</v>
      </c>
      <c r="F332" s="32">
        <v>4.3109999999999999</v>
      </c>
      <c r="G332" s="33">
        <v>11.722</v>
      </c>
      <c r="H332" s="33">
        <v>7.6592883064516064</v>
      </c>
      <c r="I332" s="34">
        <v>7.3810000000000002</v>
      </c>
      <c r="J332" s="35">
        <v>6.2679999999999998</v>
      </c>
      <c r="K332" s="36">
        <v>14.709</v>
      </c>
      <c r="L332" s="36">
        <v>9.9275570652173712</v>
      </c>
      <c r="M332" s="37">
        <v>9.5709999999999997</v>
      </c>
      <c r="N332" s="32"/>
      <c r="O332" s="33"/>
      <c r="P332" s="33"/>
      <c r="Q332" s="34"/>
      <c r="R332" s="32"/>
      <c r="S332" s="33"/>
      <c r="T332" s="33"/>
      <c r="U332" s="34"/>
      <c r="V332" s="32"/>
      <c r="W332" s="33"/>
      <c r="X332" s="33"/>
      <c r="Y332" s="34"/>
      <c r="Z332" s="35"/>
      <c r="AA332" s="36"/>
      <c r="AB332" s="36"/>
      <c r="AC332" s="37"/>
    </row>
    <row r="333" spans="1:29" x14ac:dyDescent="0.25">
      <c r="A333" s="26">
        <v>2013</v>
      </c>
      <c r="B333" s="32">
        <v>0.78400000000000003</v>
      </c>
      <c r="C333" s="33">
        <v>8.8789999999999996</v>
      </c>
      <c r="D333" s="33">
        <v>3.5779430555555614</v>
      </c>
      <c r="E333" s="34">
        <v>3.3140000000000001</v>
      </c>
      <c r="F333" s="32">
        <v>1.0029999999999999</v>
      </c>
      <c r="G333" s="33">
        <v>10.651</v>
      </c>
      <c r="H333" s="33">
        <v>5.7764112903225602</v>
      </c>
      <c r="I333" s="34">
        <v>5.6550000000000002</v>
      </c>
      <c r="J333" s="32">
        <v>4.3109999999999999</v>
      </c>
      <c r="K333" s="33">
        <v>16.523</v>
      </c>
      <c r="L333" s="33">
        <v>9.5531417651146349</v>
      </c>
      <c r="M333" s="34">
        <v>9.3729999999999993</v>
      </c>
      <c r="N333" s="32">
        <v>9.5709999999999997</v>
      </c>
      <c r="O333" s="33">
        <v>17.189</v>
      </c>
      <c r="P333" s="33">
        <v>13.447743279569881</v>
      </c>
      <c r="Q333" s="34">
        <v>13.461</v>
      </c>
      <c r="R333" s="32">
        <v>9.8659999999999997</v>
      </c>
      <c r="S333" s="33">
        <v>16.902999999999999</v>
      </c>
      <c r="T333" s="33">
        <v>12.893745295698883</v>
      </c>
      <c r="U333" s="34">
        <v>12.69</v>
      </c>
      <c r="V333" s="32">
        <v>5.3470000000000004</v>
      </c>
      <c r="W333" s="33">
        <v>16.140999999999998</v>
      </c>
      <c r="X333" s="33">
        <v>11.015130555555491</v>
      </c>
      <c r="Y333" s="34">
        <v>11.334</v>
      </c>
      <c r="Z333" s="32">
        <v>2.5169999999999999</v>
      </c>
      <c r="AA333" s="33">
        <v>8.5809999999999995</v>
      </c>
      <c r="AB333" s="33">
        <v>4.7796518817204259</v>
      </c>
      <c r="AC333" s="34">
        <v>4.6230000000000002</v>
      </c>
    </row>
    <row r="334" spans="1:29" x14ac:dyDescent="0.25">
      <c r="A334" s="26">
        <v>2014</v>
      </c>
      <c r="B334" s="32">
        <v>1.0029999999999999</v>
      </c>
      <c r="C334" s="33">
        <v>9.077</v>
      </c>
      <c r="D334" s="33">
        <v>3.6916458333333249</v>
      </c>
      <c r="E334" s="34">
        <v>3.2610000000000001</v>
      </c>
      <c r="F334" s="32">
        <v>1.98</v>
      </c>
      <c r="G334" s="33">
        <v>10.356999999999999</v>
      </c>
      <c r="H334" s="33">
        <v>5.3481807795698835</v>
      </c>
      <c r="I334" s="34">
        <v>4.9340000000000002</v>
      </c>
      <c r="J334" s="32">
        <v>3.7879999999999998</v>
      </c>
      <c r="K334" s="33">
        <v>13.558</v>
      </c>
      <c r="L334" s="33">
        <v>7.6849770833333206</v>
      </c>
      <c r="M334" s="34">
        <v>7.3810000000000002</v>
      </c>
      <c r="N334" s="32">
        <v>6.37</v>
      </c>
      <c r="O334" s="33">
        <v>16.808</v>
      </c>
      <c r="P334" s="33">
        <v>12.274548387096756</v>
      </c>
      <c r="Q334" s="34">
        <v>12.207000000000001</v>
      </c>
      <c r="R334" s="32">
        <v>8.68</v>
      </c>
      <c r="S334" s="33">
        <v>15.951000000000001</v>
      </c>
      <c r="T334" s="33">
        <v>11.796941532258025</v>
      </c>
      <c r="U334" s="34">
        <v>11.625</v>
      </c>
      <c r="V334" s="32">
        <v>7.0789999999999997</v>
      </c>
      <c r="W334" s="33">
        <v>13.75</v>
      </c>
      <c r="X334" s="33">
        <v>10.154108333333289</v>
      </c>
      <c r="Y334" s="34">
        <v>10.063000000000001</v>
      </c>
      <c r="Z334" s="32">
        <v>4.7270000000000003</v>
      </c>
      <c r="AA334" s="33">
        <v>10.944000000000001</v>
      </c>
      <c r="AB334" s="33">
        <v>7.738619623655925</v>
      </c>
      <c r="AC334" s="34">
        <v>7.8819999999999997</v>
      </c>
    </row>
    <row r="335" spans="1:29" x14ac:dyDescent="0.25">
      <c r="A335" s="26">
        <v>2015</v>
      </c>
      <c r="B335" s="32">
        <v>0.56299999999999994</v>
      </c>
      <c r="C335" s="33">
        <v>10.161</v>
      </c>
      <c r="D335" s="33">
        <v>4.2777583333333284</v>
      </c>
      <c r="E335" s="34">
        <v>3.8929999999999998</v>
      </c>
      <c r="F335" s="32">
        <v>3.0489999999999999</v>
      </c>
      <c r="G335" s="33">
        <v>11.528</v>
      </c>
      <c r="H335" s="33">
        <v>6.4668252688171775</v>
      </c>
      <c r="I335" s="34">
        <v>6.2679999999999998</v>
      </c>
      <c r="J335" s="32">
        <v>5.141</v>
      </c>
      <c r="K335" s="33">
        <v>16.617999999999999</v>
      </c>
      <c r="L335" s="33">
        <v>10.540155555555524</v>
      </c>
      <c r="M335" s="34">
        <v>10.259</v>
      </c>
      <c r="N335" s="35">
        <v>9.1760000000000002</v>
      </c>
      <c r="O335" s="36">
        <v>20.805</v>
      </c>
      <c r="P335" s="36">
        <v>13.164655913978466</v>
      </c>
      <c r="Q335" s="37">
        <v>12.882999999999999</v>
      </c>
      <c r="R335" s="32">
        <v>9.5709999999999997</v>
      </c>
      <c r="S335" s="33">
        <v>16.140999999999998</v>
      </c>
      <c r="T335" s="33">
        <v>11.62245208333329</v>
      </c>
      <c r="U335" s="34">
        <v>11.334</v>
      </c>
      <c r="V335" s="32">
        <v>7.5819999999999999</v>
      </c>
      <c r="W335" s="33">
        <v>14.804</v>
      </c>
      <c r="X335" s="33">
        <v>10.252893749999942</v>
      </c>
      <c r="Y335" s="34">
        <v>9.9649999999999999</v>
      </c>
      <c r="Z335" s="32">
        <v>5.5519999999999996</v>
      </c>
      <c r="AA335" s="33">
        <v>11.916</v>
      </c>
      <c r="AB335" s="33">
        <v>8.5336565860215075</v>
      </c>
      <c r="AC335" s="34">
        <v>8.4809999999999999</v>
      </c>
    </row>
    <row r="336" spans="1:29" x14ac:dyDescent="0.25">
      <c r="A336" s="142">
        <v>2016</v>
      </c>
      <c r="B336" s="143">
        <v>1.1120000000000001</v>
      </c>
      <c r="C336" s="144">
        <v>8.7789999999999999</v>
      </c>
      <c r="D336" s="144">
        <v>4.1704118055555455</v>
      </c>
      <c r="E336" s="145">
        <v>3.8929999999999998</v>
      </c>
      <c r="F336" s="143">
        <v>2.41</v>
      </c>
      <c r="G336" s="144">
        <v>11.625</v>
      </c>
      <c r="H336" s="144">
        <v>6.0168575268817017</v>
      </c>
      <c r="I336" s="145">
        <v>5.6550000000000002</v>
      </c>
      <c r="J336" s="143">
        <v>4.6230000000000002</v>
      </c>
      <c r="K336" s="144">
        <v>16.236999999999998</v>
      </c>
      <c r="L336" s="144">
        <v>9.3741541666666475</v>
      </c>
      <c r="M336" s="145">
        <v>8.9779999999999998</v>
      </c>
      <c r="N336" s="143">
        <v>7.3810000000000002</v>
      </c>
      <c r="O336" s="144">
        <v>16.427</v>
      </c>
      <c r="P336" s="144">
        <v>12.043306451612866</v>
      </c>
      <c r="Q336" s="145">
        <v>11.916</v>
      </c>
      <c r="R336" s="143">
        <v>10.161</v>
      </c>
      <c r="S336" s="144">
        <v>14.804</v>
      </c>
      <c r="T336" s="144">
        <v>12.042469086021468</v>
      </c>
      <c r="U336" s="145">
        <v>11.916</v>
      </c>
      <c r="V336" s="143">
        <v>8.4809999999999999</v>
      </c>
      <c r="W336" s="144">
        <v>13.365</v>
      </c>
      <c r="X336" s="144">
        <v>9.9349055555554973</v>
      </c>
      <c r="Y336" s="145">
        <v>9.6690000000000005</v>
      </c>
      <c r="Z336" s="143">
        <v>4.6230000000000002</v>
      </c>
      <c r="AA336" s="144">
        <v>11.334</v>
      </c>
      <c r="AB336" s="144">
        <v>6.7414092741935328</v>
      </c>
      <c r="AC336" s="145">
        <v>6.5730000000000004</v>
      </c>
    </row>
    <row r="337" spans="1:29" x14ac:dyDescent="0.25">
      <c r="A337" s="222">
        <v>2017</v>
      </c>
      <c r="B337" s="143">
        <v>1.0029999999999999</v>
      </c>
      <c r="C337" s="144">
        <v>8.0820000000000007</v>
      </c>
      <c r="D337" s="144">
        <v>3.968742361111119</v>
      </c>
      <c r="E337" s="145">
        <v>3.6829999999999998</v>
      </c>
      <c r="F337" s="143">
        <v>2.73</v>
      </c>
      <c r="G337" s="144">
        <v>10.259</v>
      </c>
      <c r="H337" s="144">
        <v>5.349410618279566</v>
      </c>
      <c r="I337" s="145">
        <v>4.8310000000000004</v>
      </c>
      <c r="J337" s="143">
        <v>3.367</v>
      </c>
      <c r="K337" s="144">
        <v>12.11</v>
      </c>
      <c r="L337" s="144">
        <v>7.1868666666666536</v>
      </c>
      <c r="M337" s="145">
        <v>6.8769999999999998</v>
      </c>
      <c r="N337" s="143">
        <v>6.5730000000000004</v>
      </c>
      <c r="O337" s="144">
        <v>14.996</v>
      </c>
      <c r="P337" s="144">
        <v>11.22061760752683</v>
      </c>
      <c r="Q337" s="145">
        <v>11.236000000000001</v>
      </c>
      <c r="R337" s="143">
        <v>9.2750000000000004</v>
      </c>
      <c r="S337" s="144">
        <v>15.090999999999999</v>
      </c>
      <c r="T337" s="144">
        <v>11.501735887096737</v>
      </c>
      <c r="U337" s="145">
        <v>11.236000000000001</v>
      </c>
      <c r="V337" s="143">
        <v>6.4710000000000001</v>
      </c>
      <c r="W337" s="144">
        <v>15.186999999999999</v>
      </c>
      <c r="X337" s="144">
        <v>9.7445874999999589</v>
      </c>
      <c r="Y337" s="145">
        <v>9.7680000000000007</v>
      </c>
      <c r="Z337" s="143">
        <v>3.1549999999999998</v>
      </c>
      <c r="AA337" s="144">
        <v>10.063000000000001</v>
      </c>
      <c r="AB337" s="144">
        <v>5.9549469086021363</v>
      </c>
      <c r="AC337" s="145">
        <v>5.86</v>
      </c>
    </row>
    <row r="338" spans="1:29" x14ac:dyDescent="0.25">
      <c r="A338" s="222">
        <v>2018</v>
      </c>
      <c r="B338" s="147">
        <v>1.33</v>
      </c>
      <c r="C338" s="148">
        <v>9.9649999999999999</v>
      </c>
      <c r="D338" s="148">
        <v>3.6871075000000055</v>
      </c>
      <c r="E338" s="149">
        <v>3.2610000000000001</v>
      </c>
      <c r="F338" s="143">
        <v>2.5169999999999999</v>
      </c>
      <c r="G338" s="144">
        <v>10.944000000000001</v>
      </c>
      <c r="H338" s="144">
        <v>5.9714946236558974</v>
      </c>
      <c r="I338" s="145">
        <v>5.7569999999999997</v>
      </c>
      <c r="J338" s="143">
        <v>3.9980000000000002</v>
      </c>
      <c r="K338" s="144">
        <v>14.23</v>
      </c>
      <c r="L338" s="144">
        <v>8.9542479166666471</v>
      </c>
      <c r="M338" s="145">
        <v>8.7789999999999999</v>
      </c>
      <c r="N338" s="143">
        <v>7.4809999999999999</v>
      </c>
      <c r="O338" s="144">
        <v>16.332000000000001</v>
      </c>
      <c r="P338" s="144">
        <v>12.283567204301082</v>
      </c>
      <c r="Q338" s="145">
        <v>12.11</v>
      </c>
      <c r="R338" s="147">
        <v>9.8659999999999997</v>
      </c>
      <c r="S338" s="148">
        <v>16.808</v>
      </c>
      <c r="T338" s="148">
        <v>12.356782196969691</v>
      </c>
      <c r="U338" s="149">
        <v>11.8675</v>
      </c>
      <c r="V338" s="143"/>
      <c r="W338" s="144"/>
      <c r="X338" s="144"/>
      <c r="Y338" s="145"/>
      <c r="Z338" s="143"/>
      <c r="AA338" s="144"/>
      <c r="AB338" s="144"/>
      <c r="AC338" s="145"/>
    </row>
    <row r="339" spans="1:29" x14ac:dyDescent="0.25">
      <c r="A339" s="222">
        <v>2019</v>
      </c>
      <c r="B339" s="147">
        <v>1.2210000000000001</v>
      </c>
      <c r="C339" s="148">
        <v>7.5819999999999999</v>
      </c>
      <c r="D339" s="148">
        <v>3.6680104166666752</v>
      </c>
      <c r="E339" s="149">
        <v>3.2610000000000001</v>
      </c>
      <c r="F339" s="143">
        <v>1.1120000000000001</v>
      </c>
      <c r="G339" s="144">
        <v>10.259</v>
      </c>
      <c r="H339" s="144">
        <v>5.40071908602149</v>
      </c>
      <c r="I339" s="145">
        <v>5.141</v>
      </c>
      <c r="J339" s="143">
        <v>3.367</v>
      </c>
      <c r="K339" s="144">
        <v>13.461</v>
      </c>
      <c r="L339" s="144">
        <v>7.7090277777777496</v>
      </c>
      <c r="M339" s="145">
        <v>7.4809999999999999</v>
      </c>
      <c r="N339" s="143">
        <v>6.8769999999999998</v>
      </c>
      <c r="O339" s="144">
        <v>15.76</v>
      </c>
      <c r="P339" s="144">
        <v>11.287214381720396</v>
      </c>
      <c r="Q339" s="145">
        <v>11.138999999999999</v>
      </c>
      <c r="R339" s="143">
        <v>10.063000000000001</v>
      </c>
      <c r="S339" s="144">
        <v>15.855</v>
      </c>
      <c r="T339" s="144">
        <v>12.461948924731166</v>
      </c>
      <c r="U339" s="145">
        <v>12.207000000000001</v>
      </c>
      <c r="V339" s="143">
        <v>7.1790000000000003</v>
      </c>
      <c r="W339" s="144">
        <v>14.804</v>
      </c>
      <c r="X339" s="144">
        <v>10.901674999999925</v>
      </c>
      <c r="Y339" s="145">
        <v>10.651</v>
      </c>
      <c r="Z339" s="143">
        <v>3.1549999999999998</v>
      </c>
      <c r="AA339" s="144">
        <v>10.846</v>
      </c>
      <c r="AB339" s="144">
        <v>6.4126559139785115</v>
      </c>
      <c r="AC339" s="145">
        <v>6.37</v>
      </c>
    </row>
    <row r="340" spans="1:29" x14ac:dyDescent="0.25">
      <c r="A340" s="222">
        <v>2020</v>
      </c>
      <c r="B340" s="143"/>
      <c r="C340" s="144"/>
      <c r="D340" s="144"/>
      <c r="E340" s="145"/>
      <c r="F340" s="143"/>
      <c r="G340" s="144"/>
      <c r="H340" s="144"/>
      <c r="I340" s="145"/>
      <c r="J340" s="147">
        <v>4.2069999999999999</v>
      </c>
      <c r="K340" s="148">
        <v>14.9</v>
      </c>
      <c r="L340" s="148">
        <v>8.5799940476190528</v>
      </c>
      <c r="M340" s="149">
        <v>8.282</v>
      </c>
      <c r="N340" s="147">
        <v>5.7569999999999997</v>
      </c>
      <c r="O340" s="148">
        <v>17.094000000000001</v>
      </c>
      <c r="P340" s="148">
        <v>11.81401527777774</v>
      </c>
      <c r="Q340" s="149">
        <v>11.625</v>
      </c>
      <c r="R340" s="147">
        <v>10.651</v>
      </c>
      <c r="S340" s="148">
        <v>17.094000000000001</v>
      </c>
      <c r="T340" s="148">
        <v>13.235270833333326</v>
      </c>
      <c r="U340" s="149">
        <v>12.98</v>
      </c>
      <c r="V340" s="143">
        <v>7.4809999999999999</v>
      </c>
      <c r="W340" s="144">
        <v>16.332000000000001</v>
      </c>
      <c r="X340" s="144">
        <v>11.045453472222153</v>
      </c>
      <c r="Y340" s="145">
        <v>10.747999999999999</v>
      </c>
      <c r="Z340" s="143">
        <v>3.472</v>
      </c>
      <c r="AA340" s="144">
        <v>12.304</v>
      </c>
      <c r="AB340" s="144">
        <v>7.5951794354839128</v>
      </c>
      <c r="AC340" s="145">
        <v>7.5819999999999999</v>
      </c>
    </row>
    <row r="341" spans="1:29" ht="12" thickBot="1" x14ac:dyDescent="0.3">
      <c r="A341" s="146">
        <v>2021</v>
      </c>
      <c r="B341" s="49"/>
      <c r="C341" s="47"/>
      <c r="D341" s="47"/>
      <c r="E341" s="48"/>
      <c r="F341" s="221">
        <v>2.3029999999999999</v>
      </c>
      <c r="G341" s="127">
        <v>11.722</v>
      </c>
      <c r="H341" s="127">
        <v>6.4079857954545325</v>
      </c>
      <c r="I341" s="128">
        <v>5.9619999999999997</v>
      </c>
      <c r="J341" s="49">
        <v>5.0369999999999999</v>
      </c>
      <c r="K341" s="47">
        <v>17.855</v>
      </c>
      <c r="L341" s="47">
        <v>11.172372916666623</v>
      </c>
      <c r="M341" s="48">
        <v>11.236000000000001</v>
      </c>
      <c r="N341" s="221">
        <v>9.4719999999999995</v>
      </c>
      <c r="O341" s="127">
        <v>18.806000000000001</v>
      </c>
      <c r="P341" s="127">
        <v>14.203251488095228</v>
      </c>
      <c r="Q341" s="128">
        <v>14.134</v>
      </c>
      <c r="R341" s="221"/>
      <c r="S341" s="127"/>
      <c r="T341" s="127"/>
      <c r="U341" s="128"/>
      <c r="V341" s="49"/>
      <c r="W341" s="47"/>
      <c r="X341" s="47"/>
      <c r="Y341" s="48"/>
      <c r="Z341" s="49"/>
      <c r="AA341" s="47"/>
      <c r="AB341" s="47"/>
      <c r="AC341" s="48"/>
    </row>
    <row r="342" spans="1:29" ht="13.5" thickBot="1" x14ac:dyDescent="0.35">
      <c r="A342" s="123" t="s">
        <v>490</v>
      </c>
      <c r="B342" s="120"/>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1"/>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F120"/>
  <sheetViews>
    <sheetView zoomScale="110" zoomScaleNormal="110" workbookViewId="0">
      <pane ySplit="2" topLeftCell="A3" activePane="bottomLeft" state="frozen"/>
      <selection pane="bottomLeft" activeCell="A2" sqref="A2"/>
    </sheetView>
  </sheetViews>
  <sheetFormatPr defaultColWidth="9" defaultRowHeight="11.5" x14ac:dyDescent="0.25"/>
  <cols>
    <col min="1" max="1" width="9" style="83"/>
    <col min="2" max="21" width="4.54296875" style="83" customWidth="1"/>
    <col min="22" max="29" width="4.54296875" style="84" customWidth="1"/>
    <col min="30" max="16384" width="9" style="83"/>
  </cols>
  <sheetData>
    <row r="1" spans="1:32" ht="14.5" thickBot="1" x14ac:dyDescent="0.35">
      <c r="A1" s="125" t="s">
        <v>461</v>
      </c>
      <c r="B1" s="120"/>
      <c r="C1" s="120"/>
      <c r="D1" s="120"/>
      <c r="E1" s="120"/>
      <c r="F1" s="120"/>
      <c r="G1" s="120"/>
      <c r="H1" s="120"/>
      <c r="I1" s="120"/>
      <c r="J1" s="120"/>
      <c r="K1" s="120"/>
      <c r="L1" s="120"/>
      <c r="M1" s="120"/>
      <c r="N1" s="120"/>
      <c r="O1" s="120"/>
      <c r="P1" s="120"/>
      <c r="Q1" s="120"/>
      <c r="R1" s="120"/>
      <c r="S1" s="120"/>
      <c r="T1" s="120"/>
      <c r="U1" s="120"/>
      <c r="V1" s="206"/>
      <c r="W1" s="206"/>
      <c r="X1" s="206"/>
      <c r="Y1" s="206"/>
      <c r="Z1" s="206"/>
      <c r="AA1" s="206"/>
      <c r="AB1" s="206"/>
      <c r="AC1" s="207"/>
    </row>
    <row r="2" spans="1:32" x14ac:dyDescent="0.25">
      <c r="A2" s="126"/>
      <c r="B2" s="117" t="s">
        <v>176</v>
      </c>
      <c r="C2" s="117"/>
      <c r="D2" s="117"/>
      <c r="E2" s="118"/>
      <c r="F2" s="116" t="s">
        <v>177</v>
      </c>
      <c r="G2" s="117"/>
      <c r="H2" s="117"/>
      <c r="I2" s="118"/>
      <c r="J2" s="116" t="s">
        <v>170</v>
      </c>
      <c r="K2" s="117"/>
      <c r="L2" s="117"/>
      <c r="M2" s="118"/>
      <c r="N2" s="116" t="s">
        <v>169</v>
      </c>
      <c r="O2" s="117"/>
      <c r="P2" s="117"/>
      <c r="Q2" s="118"/>
      <c r="R2" s="116" t="s">
        <v>171</v>
      </c>
      <c r="S2" s="117"/>
      <c r="T2" s="117"/>
      <c r="U2" s="118"/>
      <c r="V2" s="208"/>
      <c r="W2" s="209"/>
      <c r="X2" s="209"/>
      <c r="Y2" s="210"/>
      <c r="Z2" s="208"/>
      <c r="AA2" s="209"/>
      <c r="AB2" s="209"/>
      <c r="AC2" s="211"/>
      <c r="AD2" s="83" t="s">
        <v>374</v>
      </c>
    </row>
    <row r="3" spans="1:32" x14ac:dyDescent="0.25">
      <c r="A3" s="21" t="s">
        <v>108</v>
      </c>
      <c r="B3" s="39" t="s">
        <v>4</v>
      </c>
      <c r="C3" s="23" t="s">
        <v>5</v>
      </c>
      <c r="D3" s="23" t="s">
        <v>100</v>
      </c>
      <c r="E3" s="24" t="s">
        <v>6</v>
      </c>
      <c r="F3" s="22" t="s">
        <v>4</v>
      </c>
      <c r="G3" s="23" t="s">
        <v>5</v>
      </c>
      <c r="H3" s="23" t="s">
        <v>100</v>
      </c>
      <c r="I3" s="24" t="s">
        <v>6</v>
      </c>
      <c r="J3" s="22" t="s">
        <v>4</v>
      </c>
      <c r="K3" s="23" t="s">
        <v>5</v>
      </c>
      <c r="L3" s="23" t="s">
        <v>100</v>
      </c>
      <c r="M3" s="24" t="s">
        <v>6</v>
      </c>
      <c r="N3" s="22" t="s">
        <v>4</v>
      </c>
      <c r="O3" s="23" t="s">
        <v>5</v>
      </c>
      <c r="P3" s="23" t="s">
        <v>100</v>
      </c>
      <c r="Q3" s="24" t="s">
        <v>6</v>
      </c>
      <c r="R3" s="22" t="s">
        <v>4</v>
      </c>
      <c r="S3" s="23" t="s">
        <v>5</v>
      </c>
      <c r="T3" s="23" t="s">
        <v>100</v>
      </c>
      <c r="U3" s="24" t="s">
        <v>6</v>
      </c>
      <c r="V3" s="212"/>
      <c r="W3" s="213"/>
      <c r="X3" s="213"/>
      <c r="Y3" s="204"/>
      <c r="Z3" s="212"/>
      <c r="AA3" s="213"/>
      <c r="AB3" s="213"/>
      <c r="AC3" s="204"/>
      <c r="AD3" s="83" t="s">
        <v>4</v>
      </c>
      <c r="AE3" s="83" t="s">
        <v>5</v>
      </c>
    </row>
    <row r="4" spans="1:32" x14ac:dyDescent="0.25">
      <c r="A4" s="21" t="s">
        <v>178</v>
      </c>
      <c r="B4" s="29"/>
      <c r="C4" s="29"/>
      <c r="D4" s="29"/>
      <c r="E4" s="29"/>
      <c r="F4" s="29"/>
      <c r="G4" s="29"/>
      <c r="H4" s="29"/>
      <c r="I4" s="30"/>
      <c r="J4" s="32"/>
      <c r="K4" s="33"/>
      <c r="L4" s="33"/>
      <c r="M4" s="34"/>
      <c r="N4" s="32"/>
      <c r="O4" s="33"/>
      <c r="P4" s="33"/>
      <c r="Q4" s="34"/>
      <c r="R4" s="35"/>
      <c r="S4" s="36"/>
      <c r="T4" s="36"/>
      <c r="U4" s="37"/>
      <c r="V4" s="50"/>
      <c r="W4" s="44"/>
      <c r="X4" s="44"/>
      <c r="Y4" s="52"/>
      <c r="Z4" s="41"/>
      <c r="AA4" s="42"/>
      <c r="AB4" s="42"/>
      <c r="AC4" s="43"/>
    </row>
    <row r="5" spans="1:32" x14ac:dyDescent="0.25">
      <c r="A5" s="26" t="s">
        <v>307</v>
      </c>
      <c r="B5" s="40">
        <v>-8.6999999999999994E-2</v>
      </c>
      <c r="C5" s="33">
        <v>3.4590000000000001</v>
      </c>
      <c r="D5" s="33">
        <v>0.82868125000001025</v>
      </c>
      <c r="E5" s="34">
        <v>0.60499999999999998</v>
      </c>
      <c r="F5" s="32">
        <v>-5.8999999999999997E-2</v>
      </c>
      <c r="G5" s="33">
        <v>2.5299999999999998</v>
      </c>
      <c r="H5" s="33">
        <v>0.57564852150538093</v>
      </c>
      <c r="I5" s="34">
        <v>-4.0000000000000001E-3</v>
      </c>
      <c r="J5" s="32">
        <v>-5.8999999999999997E-2</v>
      </c>
      <c r="K5" s="33">
        <v>2.1280000000000001</v>
      </c>
      <c r="L5" s="33">
        <v>1.0824502688172049</v>
      </c>
      <c r="M5" s="34">
        <v>1.208</v>
      </c>
      <c r="N5" s="32">
        <v>-8.6999999999999994E-2</v>
      </c>
      <c r="O5" s="33">
        <v>2.69</v>
      </c>
      <c r="P5" s="33">
        <v>0.70246913580247328</v>
      </c>
      <c r="Q5" s="34">
        <v>0.64600000000000002</v>
      </c>
      <c r="R5" s="32">
        <v>-4.0000000000000001E-3</v>
      </c>
      <c r="S5" s="33">
        <v>3.827</v>
      </c>
      <c r="T5" s="33">
        <v>1.3440813172042949</v>
      </c>
      <c r="U5" s="34">
        <v>1.425</v>
      </c>
      <c r="V5" s="50"/>
      <c r="W5" s="44"/>
      <c r="X5" s="44"/>
      <c r="Y5" s="52"/>
      <c r="Z5" s="50"/>
      <c r="AA5" s="44"/>
      <c r="AB5" s="44"/>
      <c r="AC5" s="52"/>
      <c r="AD5" s="85">
        <f>MIN(H5,L5)</f>
        <v>0.57564852150538093</v>
      </c>
      <c r="AE5" s="85">
        <f>MAX(H5,L5)</f>
        <v>1.0824502688172049</v>
      </c>
    </row>
    <row r="6" spans="1:32" x14ac:dyDescent="0.25">
      <c r="A6" s="21" t="s">
        <v>140</v>
      </c>
      <c r="B6" s="29"/>
      <c r="C6" s="29"/>
      <c r="D6" s="29"/>
      <c r="E6" s="29"/>
      <c r="F6" s="29"/>
      <c r="G6" s="29"/>
      <c r="H6" s="29"/>
      <c r="I6" s="30"/>
      <c r="J6" s="35"/>
      <c r="K6" s="36"/>
      <c r="L6" s="36"/>
      <c r="M6" s="37"/>
      <c r="N6" s="32"/>
      <c r="O6" s="33"/>
      <c r="P6" s="33"/>
      <c r="Q6" s="34"/>
      <c r="R6" s="32"/>
      <c r="S6" s="33"/>
      <c r="T6" s="33"/>
      <c r="U6" s="34"/>
      <c r="V6" s="50"/>
      <c r="W6" s="44"/>
      <c r="X6" s="44"/>
      <c r="Y6" s="52"/>
      <c r="Z6" s="50"/>
      <c r="AA6" s="44"/>
      <c r="AB6" s="44"/>
      <c r="AC6" s="52"/>
      <c r="AD6" s="85"/>
      <c r="AE6" s="85"/>
    </row>
    <row r="7" spans="1:32" x14ac:dyDescent="0.25">
      <c r="A7" s="26" t="s">
        <v>308</v>
      </c>
      <c r="B7" s="45">
        <v>0.01</v>
      </c>
      <c r="C7" s="36">
        <v>2.5169999999999999</v>
      </c>
      <c r="D7" s="36">
        <v>0.34016451149424742</v>
      </c>
      <c r="E7" s="37">
        <v>0.121</v>
      </c>
      <c r="F7" s="32">
        <v>0.01</v>
      </c>
      <c r="G7" s="33">
        <v>1.2210000000000001</v>
      </c>
      <c r="H7" s="33">
        <v>0.14339247311828035</v>
      </c>
      <c r="I7" s="34">
        <v>0.121</v>
      </c>
      <c r="J7" s="32">
        <v>0.01</v>
      </c>
      <c r="K7" s="33">
        <v>0.34300000000000003</v>
      </c>
      <c r="L7" s="33">
        <v>8.944556451612852E-2</v>
      </c>
      <c r="M7" s="34">
        <v>0.121</v>
      </c>
      <c r="N7" s="32">
        <v>0.01</v>
      </c>
      <c r="O7" s="33">
        <v>1.6559999999999999</v>
      </c>
      <c r="P7" s="33">
        <v>0.26742816091953564</v>
      </c>
      <c r="Q7" s="34">
        <v>0.121</v>
      </c>
      <c r="R7" s="32">
        <v>0.01</v>
      </c>
      <c r="S7" s="33">
        <v>3.6829999999999998</v>
      </c>
      <c r="T7" s="33">
        <v>1.0047002688172026</v>
      </c>
      <c r="U7" s="34">
        <v>1.0029999999999999</v>
      </c>
      <c r="V7" s="50"/>
      <c r="W7" s="44"/>
      <c r="X7" s="44"/>
      <c r="Y7" s="52"/>
      <c r="Z7" s="50"/>
      <c r="AA7" s="44"/>
      <c r="AB7" s="44"/>
      <c r="AC7" s="52"/>
      <c r="AD7" s="85">
        <f t="shared" ref="AD7:AD64" si="0">MIN(H7,L7)</f>
        <v>8.944556451612852E-2</v>
      </c>
      <c r="AE7" s="85">
        <f t="shared" ref="AE7:AE64" si="1">MAX(H7,L7)</f>
        <v>0.14339247311828035</v>
      </c>
    </row>
    <row r="8" spans="1:32" x14ac:dyDescent="0.25">
      <c r="A8" s="26" t="s">
        <v>309</v>
      </c>
      <c r="B8" s="40">
        <v>2.4E-2</v>
      </c>
      <c r="C8" s="33">
        <v>5.1790000000000003</v>
      </c>
      <c r="D8" s="33">
        <v>1.2395996527777979</v>
      </c>
      <c r="E8" s="34">
        <v>0.79700000000000004</v>
      </c>
      <c r="F8" s="32">
        <v>5.0999999999999997E-2</v>
      </c>
      <c r="G8" s="33">
        <v>1.913</v>
      </c>
      <c r="H8" s="33">
        <v>0.23732560483870821</v>
      </c>
      <c r="I8" s="34">
        <v>0.107</v>
      </c>
      <c r="J8" s="32">
        <v>5.0999999999999997E-2</v>
      </c>
      <c r="K8" s="33">
        <v>1.2889999999999999</v>
      </c>
      <c r="L8" s="33">
        <v>0.15967641129032348</v>
      </c>
      <c r="M8" s="34">
        <v>7.9000000000000001E-2</v>
      </c>
      <c r="N8" s="32">
        <v>2.4E-2</v>
      </c>
      <c r="O8" s="33">
        <v>1.67</v>
      </c>
      <c r="P8" s="33">
        <v>0.21524069940476576</v>
      </c>
      <c r="Q8" s="34">
        <v>7.9000000000000001E-2</v>
      </c>
      <c r="R8" s="32">
        <v>2.4E-2</v>
      </c>
      <c r="S8" s="33">
        <v>5.4619999999999997</v>
      </c>
      <c r="T8" s="33">
        <v>0.9114035618279468</v>
      </c>
      <c r="U8" s="34">
        <v>0.439</v>
      </c>
      <c r="V8" s="50"/>
      <c r="W8" s="44"/>
      <c r="X8" s="44"/>
      <c r="Y8" s="52"/>
      <c r="Z8" s="50"/>
      <c r="AA8" s="44"/>
      <c r="AB8" s="44"/>
      <c r="AC8" s="52"/>
      <c r="AD8" s="85">
        <f t="shared" si="0"/>
        <v>0.15967641129032348</v>
      </c>
      <c r="AE8" s="85">
        <f t="shared" si="1"/>
        <v>0.23732560483870821</v>
      </c>
    </row>
    <row r="9" spans="1:32" x14ac:dyDescent="0.25">
      <c r="A9" s="21" t="s">
        <v>138</v>
      </c>
      <c r="B9" s="38"/>
      <c r="C9" s="38"/>
      <c r="D9" s="38"/>
      <c r="E9" s="38"/>
      <c r="F9" s="29"/>
      <c r="G9" s="29"/>
      <c r="H9" s="29"/>
      <c r="I9" s="30"/>
      <c r="J9" s="50"/>
      <c r="K9" s="44"/>
      <c r="L9" s="44"/>
      <c r="M9" s="52"/>
      <c r="N9" s="32"/>
      <c r="O9" s="33"/>
      <c r="P9" s="33"/>
      <c r="Q9" s="34"/>
      <c r="R9" s="35"/>
      <c r="S9" s="36"/>
      <c r="T9" s="36"/>
      <c r="U9" s="37"/>
      <c r="V9" s="50"/>
      <c r="W9" s="44"/>
      <c r="X9" s="44"/>
      <c r="Y9" s="52"/>
      <c r="Z9" s="41"/>
      <c r="AA9" s="42"/>
      <c r="AB9" s="42"/>
      <c r="AC9" s="43"/>
      <c r="AD9" s="85"/>
      <c r="AE9" s="85"/>
    </row>
    <row r="10" spans="1:32" x14ac:dyDescent="0.25">
      <c r="A10" s="26" t="s">
        <v>309</v>
      </c>
      <c r="B10" s="40">
        <v>7.9000000000000001E-2</v>
      </c>
      <c r="C10" s="33">
        <v>5.5650000000000004</v>
      </c>
      <c r="D10" s="33">
        <v>1.5492920138888966</v>
      </c>
      <c r="E10" s="34">
        <v>1.3979999999999999</v>
      </c>
      <c r="F10" s="32">
        <v>5.0999999999999997E-2</v>
      </c>
      <c r="G10" s="33">
        <v>2.101</v>
      </c>
      <c r="H10" s="33">
        <v>0.43639381720429371</v>
      </c>
      <c r="I10" s="34">
        <v>0.35599999999999998</v>
      </c>
      <c r="J10" s="50">
        <v>5.0999999999999997E-2</v>
      </c>
      <c r="K10" s="44">
        <v>1.8320000000000001</v>
      </c>
      <c r="L10" s="44">
        <v>0.30816229838710069</v>
      </c>
      <c r="M10" s="52">
        <v>0.19</v>
      </c>
      <c r="N10" s="32">
        <v>2.4E-2</v>
      </c>
      <c r="O10" s="33">
        <v>2.262</v>
      </c>
      <c r="P10" s="33">
        <v>0.41082477678571377</v>
      </c>
      <c r="Q10" s="34">
        <v>0.218</v>
      </c>
      <c r="R10" s="32">
        <v>-4.0000000000000001E-3</v>
      </c>
      <c r="S10" s="33">
        <v>5.8719999999999999</v>
      </c>
      <c r="T10" s="33">
        <v>0.7132211021505257</v>
      </c>
      <c r="U10" s="34">
        <v>0.32900000000000001</v>
      </c>
      <c r="V10" s="50"/>
      <c r="W10" s="44"/>
      <c r="X10" s="44"/>
      <c r="Y10" s="52"/>
      <c r="Z10" s="50"/>
      <c r="AA10" s="44"/>
      <c r="AB10" s="44"/>
      <c r="AC10" s="52"/>
      <c r="AD10" s="85">
        <f>MIN(H10,L10)</f>
        <v>0.30816229838710069</v>
      </c>
      <c r="AE10" s="85">
        <f>MAX(H10,L10)</f>
        <v>0.43639381720429371</v>
      </c>
    </row>
    <row r="11" spans="1:32" x14ac:dyDescent="0.25">
      <c r="A11" s="21" t="s">
        <v>466</v>
      </c>
      <c r="B11" s="29"/>
      <c r="C11" s="29"/>
      <c r="D11" s="29"/>
      <c r="E11" s="29"/>
      <c r="F11" s="29"/>
      <c r="G11" s="29"/>
      <c r="H11" s="29"/>
      <c r="I11" s="30"/>
      <c r="J11" s="32"/>
      <c r="K11" s="33"/>
      <c r="L11" s="33"/>
      <c r="M11" s="34"/>
      <c r="N11" s="32"/>
      <c r="O11" s="33"/>
      <c r="P11" s="33"/>
      <c r="Q11" s="34"/>
      <c r="R11" s="32"/>
      <c r="S11" s="33"/>
      <c r="T11" s="33"/>
      <c r="U11" s="34"/>
      <c r="V11" s="50"/>
      <c r="W11" s="44"/>
      <c r="X11" s="44"/>
      <c r="Y11" s="52"/>
      <c r="Z11" s="50"/>
      <c r="AA11" s="44"/>
      <c r="AB11" s="44"/>
      <c r="AC11" s="52"/>
      <c r="AD11" s="85"/>
      <c r="AE11" s="85"/>
    </row>
    <row r="12" spans="1:32" x14ac:dyDescent="0.25">
      <c r="A12" s="26" t="s">
        <v>308</v>
      </c>
      <c r="B12" s="45">
        <v>0.01</v>
      </c>
      <c r="C12" s="36">
        <v>2.9430000000000001</v>
      </c>
      <c r="D12" s="36">
        <v>0.29792274052477569</v>
      </c>
      <c r="E12" s="37">
        <v>0.121</v>
      </c>
      <c r="F12" s="32">
        <v>0.01</v>
      </c>
      <c r="G12" s="33">
        <v>0.34300000000000003</v>
      </c>
      <c r="H12" s="33">
        <v>6.6022177419354441E-2</v>
      </c>
      <c r="I12" s="34">
        <v>0.01</v>
      </c>
      <c r="J12" s="32">
        <v>0.01</v>
      </c>
      <c r="K12" s="33">
        <v>0.45300000000000001</v>
      </c>
      <c r="L12" s="33">
        <v>0.13353158602150586</v>
      </c>
      <c r="M12" s="34">
        <v>0.121</v>
      </c>
      <c r="N12" s="32">
        <v>0.01</v>
      </c>
      <c r="O12" s="33">
        <v>0.89300000000000002</v>
      </c>
      <c r="P12" s="33">
        <v>0.31691235632183834</v>
      </c>
      <c r="Q12" s="34">
        <v>0.23200000000000001</v>
      </c>
      <c r="R12" s="32">
        <v>0.01</v>
      </c>
      <c r="S12" s="33">
        <v>3.0489999999999999</v>
      </c>
      <c r="T12" s="33">
        <v>0.60250806451612471</v>
      </c>
      <c r="U12" s="34">
        <v>0.45300000000000001</v>
      </c>
      <c r="V12" s="50"/>
      <c r="W12" s="44"/>
      <c r="X12" s="44"/>
      <c r="Y12" s="52"/>
      <c r="Z12" s="50"/>
      <c r="AA12" s="44"/>
      <c r="AB12" s="44"/>
      <c r="AC12" s="52"/>
      <c r="AD12" s="85">
        <f t="shared" si="0"/>
        <v>6.6022177419354441E-2</v>
      </c>
      <c r="AE12" s="85">
        <f t="shared" si="1"/>
        <v>0.13353158602150586</v>
      </c>
    </row>
    <row r="13" spans="1:32" x14ac:dyDescent="0.25">
      <c r="A13" s="21" t="s">
        <v>406</v>
      </c>
      <c r="B13" s="29"/>
      <c r="C13" s="29"/>
      <c r="D13" s="29"/>
      <c r="E13" s="29"/>
      <c r="F13" s="29"/>
      <c r="G13" s="29"/>
      <c r="H13" s="29"/>
      <c r="I13" s="30"/>
      <c r="J13" s="32"/>
      <c r="K13" s="33"/>
      <c r="L13" s="33"/>
      <c r="M13" s="34"/>
      <c r="N13" s="32"/>
      <c r="O13" s="33"/>
      <c r="P13" s="33"/>
      <c r="Q13" s="34"/>
      <c r="R13" s="32"/>
      <c r="S13" s="33"/>
      <c r="T13" s="33"/>
      <c r="U13" s="34"/>
      <c r="V13" s="50"/>
      <c r="W13" s="44"/>
      <c r="X13" s="44"/>
      <c r="Y13" s="52"/>
      <c r="Z13" s="50"/>
      <c r="AA13" s="44"/>
      <c r="AB13" s="44"/>
      <c r="AC13" s="52"/>
      <c r="AD13" s="85"/>
      <c r="AE13" s="85"/>
    </row>
    <row r="14" spans="1:32" x14ac:dyDescent="0.25">
      <c r="A14" s="256" t="s">
        <v>309</v>
      </c>
      <c r="B14" s="257">
        <v>2.4E-2</v>
      </c>
      <c r="C14" s="258">
        <v>5.1790000000000003</v>
      </c>
      <c r="D14" s="258">
        <v>1.2395996527777979</v>
      </c>
      <c r="E14" s="259">
        <v>0.79700000000000004</v>
      </c>
      <c r="F14" s="260">
        <v>5.0999999999999997E-2</v>
      </c>
      <c r="G14" s="258">
        <v>1.913</v>
      </c>
      <c r="H14" s="258">
        <v>0.23732560483870821</v>
      </c>
      <c r="I14" s="259">
        <v>0.107</v>
      </c>
      <c r="J14" s="260">
        <v>5.0999999999999997E-2</v>
      </c>
      <c r="K14" s="258">
        <v>1.2889999999999999</v>
      </c>
      <c r="L14" s="258">
        <v>0.15967641129032348</v>
      </c>
      <c r="M14" s="259">
        <v>7.9000000000000001E-2</v>
      </c>
      <c r="N14" s="260">
        <v>2.4E-2</v>
      </c>
      <c r="O14" s="258">
        <v>1.67</v>
      </c>
      <c r="P14" s="258">
        <v>0.21524069940476576</v>
      </c>
      <c r="Q14" s="259">
        <v>7.9000000000000001E-2</v>
      </c>
      <c r="R14" s="260">
        <v>2.4E-2</v>
      </c>
      <c r="S14" s="258">
        <v>5.4619999999999997</v>
      </c>
      <c r="T14" s="258">
        <v>0.9114035618279468</v>
      </c>
      <c r="U14" s="259">
        <v>0.439</v>
      </c>
      <c r="V14" s="260"/>
      <c r="W14" s="258"/>
      <c r="X14" s="258"/>
      <c r="Y14" s="259"/>
      <c r="Z14" s="260"/>
      <c r="AA14" s="258"/>
      <c r="AB14" s="258"/>
      <c r="AC14" s="259"/>
      <c r="AD14" s="261">
        <f t="shared" si="0"/>
        <v>0.15967641129032348</v>
      </c>
      <c r="AE14" s="261">
        <f t="shared" si="1"/>
        <v>0.23732560483870821</v>
      </c>
      <c r="AF14" s="262" t="s">
        <v>405</v>
      </c>
    </row>
    <row r="15" spans="1:32" x14ac:dyDescent="0.25">
      <c r="A15" s="26" t="s">
        <v>310</v>
      </c>
      <c r="B15" s="40">
        <v>0.121</v>
      </c>
      <c r="C15" s="33">
        <v>3.0489999999999999</v>
      </c>
      <c r="D15" s="33">
        <v>0.45546048850573728</v>
      </c>
      <c r="E15" s="34">
        <v>0.121</v>
      </c>
      <c r="F15" s="32">
        <v>0.121</v>
      </c>
      <c r="G15" s="33">
        <v>0.23200000000000001</v>
      </c>
      <c r="H15" s="33">
        <v>0.13867943548387329</v>
      </c>
      <c r="I15" s="34">
        <v>0.121</v>
      </c>
      <c r="J15" s="32">
        <v>0.121</v>
      </c>
      <c r="K15" s="33">
        <v>0.23200000000000001</v>
      </c>
      <c r="L15" s="33">
        <v>0.12376008064516256</v>
      </c>
      <c r="M15" s="34">
        <v>0.121</v>
      </c>
      <c r="N15" s="32">
        <v>0.121</v>
      </c>
      <c r="O15" s="33">
        <v>0.23200000000000001</v>
      </c>
      <c r="P15" s="33">
        <v>0.131241071428572</v>
      </c>
      <c r="Q15" s="34">
        <v>0.121</v>
      </c>
      <c r="R15" s="32">
        <v>0.121</v>
      </c>
      <c r="S15" s="33">
        <v>2.9430000000000001</v>
      </c>
      <c r="T15" s="33">
        <v>0.55681317204300929</v>
      </c>
      <c r="U15" s="34">
        <v>0.23200000000000001</v>
      </c>
      <c r="V15" s="50"/>
      <c r="W15" s="44"/>
      <c r="X15" s="44"/>
      <c r="Y15" s="52"/>
      <c r="Z15" s="50"/>
      <c r="AA15" s="44"/>
      <c r="AB15" s="44"/>
      <c r="AC15" s="52"/>
      <c r="AD15" s="85">
        <f t="shared" si="0"/>
        <v>0.12376008064516256</v>
      </c>
      <c r="AE15" s="85">
        <f t="shared" si="1"/>
        <v>0.13867943548387329</v>
      </c>
    </row>
    <row r="16" spans="1:32" x14ac:dyDescent="0.25">
      <c r="A16" s="26" t="s">
        <v>311</v>
      </c>
      <c r="B16" s="35">
        <v>0.121</v>
      </c>
      <c r="C16" s="36">
        <v>4.1020000000000003</v>
      </c>
      <c r="D16" s="36">
        <v>1.2020169753086789</v>
      </c>
      <c r="E16" s="37">
        <v>0.78400000000000003</v>
      </c>
      <c r="F16" s="32">
        <v>0.121</v>
      </c>
      <c r="G16" s="33">
        <v>0.23200000000000001</v>
      </c>
      <c r="H16" s="33">
        <v>0.12114919354838836</v>
      </c>
      <c r="I16" s="34">
        <v>0.121</v>
      </c>
      <c r="J16" s="32">
        <v>0.121</v>
      </c>
      <c r="K16" s="33">
        <v>0.121</v>
      </c>
      <c r="L16" s="33">
        <v>0.12100000000000126</v>
      </c>
      <c r="M16" s="34">
        <v>0.121</v>
      </c>
      <c r="N16" s="32">
        <v>0.121</v>
      </c>
      <c r="O16" s="33">
        <v>0.121</v>
      </c>
      <c r="P16" s="33">
        <v>0.1210000000000004</v>
      </c>
      <c r="Q16" s="34">
        <v>0.121</v>
      </c>
      <c r="R16" s="32">
        <v>0.121</v>
      </c>
      <c r="S16" s="33">
        <v>5.6550000000000002</v>
      </c>
      <c r="T16" s="33">
        <v>1.5013420698924747</v>
      </c>
      <c r="U16" s="34">
        <v>1.33</v>
      </c>
      <c r="V16" s="50"/>
      <c r="W16" s="44"/>
      <c r="X16" s="44"/>
      <c r="Y16" s="52"/>
      <c r="Z16" s="50"/>
      <c r="AA16" s="44"/>
      <c r="AB16" s="44"/>
      <c r="AC16" s="52"/>
      <c r="AD16" s="85">
        <f t="shared" si="0"/>
        <v>0.12100000000000126</v>
      </c>
      <c r="AE16" s="85">
        <f t="shared" si="1"/>
        <v>0.12114919354838836</v>
      </c>
    </row>
    <row r="17" spans="1:31" x14ac:dyDescent="0.25">
      <c r="A17" s="21" t="s">
        <v>552</v>
      </c>
      <c r="B17" s="29"/>
      <c r="C17" s="29"/>
      <c r="D17" s="29"/>
      <c r="E17" s="29"/>
      <c r="F17" s="29"/>
      <c r="G17" s="29"/>
      <c r="H17" s="29"/>
      <c r="I17" s="30"/>
      <c r="J17" s="32"/>
      <c r="K17" s="33"/>
      <c r="L17" s="33"/>
      <c r="M17" s="34"/>
      <c r="N17" s="32"/>
      <c r="O17" s="33"/>
      <c r="P17" s="33"/>
      <c r="Q17" s="34"/>
      <c r="R17" s="32"/>
      <c r="S17" s="33"/>
      <c r="T17" s="33"/>
      <c r="U17" s="34"/>
      <c r="V17" s="50"/>
      <c r="W17" s="44"/>
      <c r="X17" s="44"/>
      <c r="Y17" s="52"/>
      <c r="Z17" s="50"/>
      <c r="AA17" s="44"/>
      <c r="AB17" s="44"/>
      <c r="AC17" s="52"/>
      <c r="AD17" s="85"/>
      <c r="AE17" s="85"/>
    </row>
    <row r="18" spans="1:31" x14ac:dyDescent="0.25">
      <c r="A18" s="26" t="s">
        <v>313</v>
      </c>
      <c r="B18" s="45"/>
      <c r="C18" s="36"/>
      <c r="D18" s="36"/>
      <c r="E18" s="37"/>
      <c r="F18" s="41">
        <v>0.23200000000000001</v>
      </c>
      <c r="G18" s="42">
        <v>0.45300000000000001</v>
      </c>
      <c r="H18" s="42">
        <v>0.26919021739130827</v>
      </c>
      <c r="I18" s="43">
        <v>0.23200000000000001</v>
      </c>
      <c r="J18" s="50">
        <v>0.23200000000000001</v>
      </c>
      <c r="K18" s="44">
        <v>0.34300000000000003</v>
      </c>
      <c r="L18" s="44">
        <v>0.24341330645161932</v>
      </c>
      <c r="M18" s="52">
        <v>0.23200000000000001</v>
      </c>
      <c r="N18" s="32">
        <v>0.23200000000000001</v>
      </c>
      <c r="O18" s="33">
        <v>0.89300000000000002</v>
      </c>
      <c r="P18" s="33">
        <v>0.28330244252873943</v>
      </c>
      <c r="Q18" s="34">
        <v>0.23200000000000001</v>
      </c>
      <c r="R18" s="35">
        <v>0.23200000000000001</v>
      </c>
      <c r="S18" s="36">
        <v>4.9340000000000002</v>
      </c>
      <c r="T18" s="36">
        <v>1.3077923850574742</v>
      </c>
      <c r="U18" s="37">
        <v>1.2210000000000001</v>
      </c>
      <c r="V18" s="41"/>
      <c r="W18" s="42"/>
      <c r="X18" s="42"/>
      <c r="Y18" s="43"/>
      <c r="Z18" s="41"/>
      <c r="AA18" s="42"/>
      <c r="AB18" s="42"/>
      <c r="AC18" s="43"/>
      <c r="AD18" s="85">
        <f t="shared" si="0"/>
        <v>0.24341330645161932</v>
      </c>
      <c r="AE18" s="85">
        <f t="shared" si="1"/>
        <v>0.26919021739130827</v>
      </c>
    </row>
    <row r="19" spans="1:31" x14ac:dyDescent="0.25">
      <c r="A19" s="26" t="s">
        <v>311</v>
      </c>
      <c r="B19" s="40">
        <v>0.23200000000000001</v>
      </c>
      <c r="C19" s="33">
        <v>4.5190000000000001</v>
      </c>
      <c r="D19" s="33">
        <v>1.5713416666666487</v>
      </c>
      <c r="E19" s="34">
        <v>1.2210000000000001</v>
      </c>
      <c r="F19" s="50">
        <v>0.23200000000000001</v>
      </c>
      <c r="G19" s="44">
        <v>0.67400000000000004</v>
      </c>
      <c r="H19" s="44">
        <v>0.3711202956989284</v>
      </c>
      <c r="I19" s="52">
        <v>0.34300000000000003</v>
      </c>
      <c r="J19" s="50">
        <v>0.23200000000000001</v>
      </c>
      <c r="K19" s="44">
        <v>0.34300000000000003</v>
      </c>
      <c r="L19" s="44">
        <v>0.23282056451613581</v>
      </c>
      <c r="M19" s="52">
        <v>0.23200000000000001</v>
      </c>
      <c r="N19" s="32">
        <v>0.121</v>
      </c>
      <c r="O19" s="33">
        <v>0.45300000000000001</v>
      </c>
      <c r="P19" s="33">
        <v>0.24108110119048023</v>
      </c>
      <c r="Q19" s="34">
        <v>0.23200000000000001</v>
      </c>
      <c r="R19" s="35">
        <v>0.23200000000000001</v>
      </c>
      <c r="S19" s="36">
        <v>5.0369999999999999</v>
      </c>
      <c r="T19" s="36">
        <v>0.97066761363636134</v>
      </c>
      <c r="U19" s="37">
        <v>0.34300000000000003</v>
      </c>
      <c r="V19" s="41"/>
      <c r="W19" s="42"/>
      <c r="X19" s="42"/>
      <c r="Y19" s="43"/>
      <c r="Z19" s="41"/>
      <c r="AA19" s="42"/>
      <c r="AB19" s="42"/>
      <c r="AC19" s="43"/>
      <c r="AD19" s="85">
        <f t="shared" si="0"/>
        <v>0.23282056451613581</v>
      </c>
      <c r="AE19" s="85">
        <f t="shared" si="1"/>
        <v>0.3711202956989284</v>
      </c>
    </row>
    <row r="20" spans="1:31" x14ac:dyDescent="0.25">
      <c r="A20" s="26" t="s">
        <v>373</v>
      </c>
      <c r="B20" s="40"/>
      <c r="C20" s="33"/>
      <c r="D20" s="33"/>
      <c r="E20" s="34"/>
      <c r="F20" s="50"/>
      <c r="G20" s="44"/>
      <c r="H20" s="44"/>
      <c r="I20" s="52"/>
      <c r="J20" s="41">
        <v>0.121</v>
      </c>
      <c r="K20" s="42">
        <v>0.34300000000000003</v>
      </c>
      <c r="L20" s="42">
        <v>0.22684134615384557</v>
      </c>
      <c r="M20" s="43">
        <v>0.23200000000000001</v>
      </c>
      <c r="N20" s="32">
        <v>0.121</v>
      </c>
      <c r="O20" s="33">
        <v>1.33</v>
      </c>
      <c r="P20" s="33">
        <v>0.26346354166667174</v>
      </c>
      <c r="Q20" s="34">
        <v>0.23200000000000001</v>
      </c>
      <c r="R20" s="32">
        <v>0.121</v>
      </c>
      <c r="S20" s="33">
        <v>3.5779999999999998</v>
      </c>
      <c r="T20" s="33">
        <v>0.59161760752688164</v>
      </c>
      <c r="U20" s="34">
        <v>0.23200000000000001</v>
      </c>
      <c r="V20" s="50"/>
      <c r="W20" s="44"/>
      <c r="X20" s="44"/>
      <c r="Y20" s="52"/>
      <c r="Z20" s="50"/>
      <c r="AA20" s="44"/>
      <c r="AB20" s="44"/>
      <c r="AC20" s="52"/>
      <c r="AD20" s="85">
        <f t="shared" si="0"/>
        <v>0.22684134615384557</v>
      </c>
      <c r="AE20" s="85">
        <f t="shared" si="1"/>
        <v>0.22684134615384557</v>
      </c>
    </row>
    <row r="21" spans="1:31" x14ac:dyDescent="0.25">
      <c r="A21" s="21" t="s">
        <v>672</v>
      </c>
      <c r="B21" s="29"/>
      <c r="C21" s="29"/>
      <c r="D21" s="29"/>
      <c r="E21" s="29"/>
      <c r="F21" s="29"/>
      <c r="G21" s="29"/>
      <c r="H21" s="29"/>
      <c r="I21" s="30"/>
      <c r="J21" s="50"/>
      <c r="K21" s="44"/>
      <c r="L21" s="44"/>
      <c r="M21" s="52"/>
      <c r="N21" s="50"/>
      <c r="O21" s="44"/>
      <c r="P21" s="44"/>
      <c r="Q21" s="52"/>
      <c r="R21" s="41"/>
      <c r="S21" s="42"/>
      <c r="T21" s="42"/>
      <c r="U21" s="43"/>
      <c r="V21" s="50"/>
      <c r="W21" s="44"/>
      <c r="X21" s="44"/>
      <c r="Y21" s="52"/>
      <c r="Z21" s="41"/>
      <c r="AA21" s="42"/>
      <c r="AB21" s="42"/>
      <c r="AC21" s="43"/>
      <c r="AD21" s="85"/>
      <c r="AE21" s="85"/>
    </row>
    <row r="22" spans="1:31" s="84" customFormat="1" x14ac:dyDescent="0.25">
      <c r="A22" s="93" t="s">
        <v>313</v>
      </c>
      <c r="B22" s="124"/>
      <c r="C22" s="42"/>
      <c r="D22" s="42"/>
      <c r="E22" s="43"/>
      <c r="F22" s="41">
        <v>1.4390000000000001</v>
      </c>
      <c r="G22" s="42">
        <v>1.98</v>
      </c>
      <c r="H22" s="42">
        <v>1.5948478260869494</v>
      </c>
      <c r="I22" s="43">
        <v>1.548</v>
      </c>
      <c r="J22" s="50">
        <v>1.1120000000000001</v>
      </c>
      <c r="K22" s="44">
        <v>1.548</v>
      </c>
      <c r="L22" s="44">
        <v>1.3709482526881567</v>
      </c>
      <c r="M22" s="52">
        <v>1.4390000000000001</v>
      </c>
      <c r="N22" s="41">
        <v>1.0029999999999999</v>
      </c>
      <c r="O22" s="42">
        <v>3.367</v>
      </c>
      <c r="P22" s="42">
        <v>1.1689837962962863</v>
      </c>
      <c r="Q22" s="43">
        <v>1.1120000000000001</v>
      </c>
      <c r="R22" s="41"/>
      <c r="S22" s="42"/>
      <c r="T22" s="42"/>
      <c r="U22" s="43"/>
      <c r="V22" s="41"/>
      <c r="W22" s="42"/>
      <c r="X22" s="42"/>
      <c r="Y22" s="43"/>
      <c r="Z22" s="41"/>
      <c r="AA22" s="42"/>
      <c r="AB22" s="42"/>
      <c r="AC22" s="43"/>
      <c r="AD22" s="85">
        <f>MIN(H22,L22)</f>
        <v>1.3709482526881567</v>
      </c>
      <c r="AE22" s="85">
        <f>MAX(H22,L22)</f>
        <v>1.5948478260869494</v>
      </c>
    </row>
    <row r="23" spans="1:31" x14ac:dyDescent="0.25">
      <c r="A23" s="21" t="s">
        <v>468</v>
      </c>
      <c r="B23" s="29"/>
      <c r="C23" s="29"/>
      <c r="D23" s="29"/>
      <c r="E23" s="29"/>
      <c r="F23" s="29"/>
      <c r="G23" s="29"/>
      <c r="H23" s="29"/>
      <c r="I23" s="30"/>
      <c r="J23" s="50"/>
      <c r="K23" s="44"/>
      <c r="L23" s="44"/>
      <c r="M23" s="52"/>
      <c r="N23" s="50"/>
      <c r="O23" s="44"/>
      <c r="P23" s="44"/>
      <c r="Q23" s="52"/>
      <c r="R23" s="41"/>
      <c r="S23" s="42"/>
      <c r="T23" s="42"/>
      <c r="U23" s="43"/>
      <c r="V23" s="50"/>
      <c r="W23" s="44"/>
      <c r="X23" s="44"/>
      <c r="Y23" s="52"/>
      <c r="Z23" s="41"/>
      <c r="AA23" s="42"/>
      <c r="AB23" s="42"/>
      <c r="AC23" s="43"/>
      <c r="AD23" s="85"/>
      <c r="AE23" s="85"/>
    </row>
    <row r="24" spans="1:31" s="84" customFormat="1" x14ac:dyDescent="0.25">
      <c r="A24" s="93" t="s">
        <v>312</v>
      </c>
      <c r="B24" s="124">
        <v>0.77</v>
      </c>
      <c r="C24" s="42">
        <v>5.1280000000000001</v>
      </c>
      <c r="D24" s="42">
        <v>1.9061250000000001</v>
      </c>
      <c r="E24" s="43">
        <v>1.6559999999999999</v>
      </c>
      <c r="F24" s="50">
        <v>0.56299999999999994</v>
      </c>
      <c r="G24" s="44">
        <v>1.1120000000000001</v>
      </c>
      <c r="H24" s="44">
        <v>0.7859482526881727</v>
      </c>
      <c r="I24" s="52">
        <v>0.78400000000000003</v>
      </c>
      <c r="J24" s="50">
        <v>0.45300000000000001</v>
      </c>
      <c r="K24" s="44">
        <v>0.89300000000000002</v>
      </c>
      <c r="L24" s="44">
        <v>0.64146102150536433</v>
      </c>
      <c r="M24" s="52">
        <v>0.67400000000000004</v>
      </c>
      <c r="N24" s="50">
        <v>0.34300000000000003</v>
      </c>
      <c r="O24" s="44">
        <v>0.78400000000000003</v>
      </c>
      <c r="P24" s="44">
        <v>0.57195098039215508</v>
      </c>
      <c r="Q24" s="52">
        <v>0.56299999999999994</v>
      </c>
      <c r="R24" s="50">
        <v>0.56299999999999994</v>
      </c>
      <c r="S24" s="44">
        <v>1.764</v>
      </c>
      <c r="T24" s="44">
        <v>0.82415888778549662</v>
      </c>
      <c r="U24" s="52">
        <v>0.78400000000000003</v>
      </c>
      <c r="V24" s="50"/>
      <c r="W24" s="44"/>
      <c r="X24" s="44"/>
      <c r="Y24" s="52"/>
      <c r="Z24" s="50"/>
      <c r="AA24" s="44"/>
      <c r="AB24" s="44"/>
      <c r="AC24" s="52"/>
      <c r="AD24" s="85">
        <f t="shared" si="0"/>
        <v>0.64146102150536433</v>
      </c>
      <c r="AE24" s="85">
        <f t="shared" si="1"/>
        <v>0.7859482526881727</v>
      </c>
    </row>
    <row r="25" spans="1:31" x14ac:dyDescent="0.25">
      <c r="A25" s="21" t="s">
        <v>70</v>
      </c>
      <c r="B25" s="38"/>
      <c r="C25" s="38"/>
      <c r="D25" s="38"/>
      <c r="E25" s="38"/>
      <c r="F25" s="29"/>
      <c r="G25" s="29"/>
      <c r="H25" s="29"/>
      <c r="I25" s="30"/>
      <c r="J25" s="50"/>
      <c r="K25" s="44"/>
      <c r="L25" s="44"/>
      <c r="M25" s="52"/>
      <c r="N25" s="32"/>
      <c r="O25" s="33"/>
      <c r="P25" s="33"/>
      <c r="Q25" s="34"/>
      <c r="R25" s="35"/>
      <c r="S25" s="36"/>
      <c r="T25" s="36"/>
      <c r="U25" s="37"/>
      <c r="V25" s="50"/>
      <c r="W25" s="44"/>
      <c r="X25" s="44"/>
      <c r="Y25" s="52"/>
      <c r="Z25" s="41"/>
      <c r="AA25" s="42"/>
      <c r="AB25" s="42"/>
      <c r="AC25" s="43"/>
      <c r="AD25" s="85"/>
      <c r="AE25" s="85"/>
    </row>
    <row r="26" spans="1:31" x14ac:dyDescent="0.25">
      <c r="A26" s="26" t="s">
        <v>309</v>
      </c>
      <c r="B26" s="40">
        <v>-3.2000000000000001E-2</v>
      </c>
      <c r="C26" s="33">
        <v>5.6420000000000003</v>
      </c>
      <c r="D26" s="33">
        <v>1.2571475694444376</v>
      </c>
      <c r="E26" s="34">
        <v>0.68700000000000006</v>
      </c>
      <c r="F26" s="32">
        <v>2.4E-2</v>
      </c>
      <c r="G26" s="33">
        <v>1.6970000000000001</v>
      </c>
      <c r="H26" s="33">
        <v>0.26998924731182616</v>
      </c>
      <c r="I26" s="34">
        <v>0.218</v>
      </c>
      <c r="J26" s="50">
        <v>0.16300000000000001</v>
      </c>
      <c r="K26" s="44">
        <v>0.38400000000000001</v>
      </c>
      <c r="L26" s="44">
        <v>0.30102520161290663</v>
      </c>
      <c r="M26" s="52">
        <v>0.30099999999999999</v>
      </c>
      <c r="N26" s="32">
        <v>0.16300000000000001</v>
      </c>
      <c r="O26" s="33">
        <v>0.52200000000000002</v>
      </c>
      <c r="P26" s="33">
        <v>0.35185230654762273</v>
      </c>
      <c r="Q26" s="34">
        <v>0.38400000000000001</v>
      </c>
      <c r="R26" s="32">
        <v>2.4E-2</v>
      </c>
      <c r="S26" s="33">
        <v>4.3239999999999998</v>
      </c>
      <c r="T26" s="33">
        <v>0.58472479838709446</v>
      </c>
      <c r="U26" s="34">
        <v>0.30099999999999999</v>
      </c>
      <c r="V26" s="50"/>
      <c r="W26" s="44"/>
      <c r="X26" s="44"/>
      <c r="Y26" s="52"/>
      <c r="Z26" s="50"/>
      <c r="AA26" s="44"/>
      <c r="AB26" s="44"/>
      <c r="AC26" s="52"/>
      <c r="AD26" s="85">
        <f t="shared" si="0"/>
        <v>0.26998924731182616</v>
      </c>
      <c r="AE26" s="85">
        <f t="shared" si="1"/>
        <v>0.30102520161290663</v>
      </c>
    </row>
    <row r="27" spans="1:31" x14ac:dyDescent="0.25">
      <c r="A27" s="21" t="s">
        <v>288</v>
      </c>
      <c r="B27" s="38"/>
      <c r="C27" s="38"/>
      <c r="D27" s="38"/>
      <c r="E27" s="38"/>
      <c r="F27" s="29"/>
      <c r="G27" s="29"/>
      <c r="H27" s="29"/>
      <c r="I27" s="30"/>
      <c r="J27" s="50"/>
      <c r="K27" s="44"/>
      <c r="L27" s="44"/>
      <c r="M27" s="52"/>
      <c r="N27" s="32"/>
      <c r="O27" s="33"/>
      <c r="P27" s="33"/>
      <c r="Q27" s="34"/>
      <c r="R27" s="35"/>
      <c r="S27" s="36"/>
      <c r="T27" s="36"/>
      <c r="U27" s="37"/>
      <c r="V27" s="50"/>
      <c r="W27" s="44"/>
      <c r="X27" s="44"/>
      <c r="Y27" s="52"/>
      <c r="Z27" s="41"/>
      <c r="AA27" s="42"/>
      <c r="AB27" s="42"/>
      <c r="AC27" s="43"/>
      <c r="AD27" s="85"/>
      <c r="AE27" s="85"/>
    </row>
    <row r="28" spans="1:31" x14ac:dyDescent="0.25">
      <c r="A28" s="26" t="s">
        <v>309</v>
      </c>
      <c r="B28" s="40">
        <v>2.4E-2</v>
      </c>
      <c r="C28" s="33">
        <v>5.282</v>
      </c>
      <c r="D28" s="33">
        <v>1.0879954861111676</v>
      </c>
      <c r="E28" s="34">
        <v>0.218</v>
      </c>
      <c r="F28" s="32">
        <v>5.0999999999999997E-2</v>
      </c>
      <c r="G28" s="33">
        <v>1.534</v>
      </c>
      <c r="H28" s="33">
        <v>0.12436256720430831</v>
      </c>
      <c r="I28" s="34">
        <v>7.9000000000000001E-2</v>
      </c>
      <c r="J28" s="50">
        <v>7.9000000000000001E-2</v>
      </c>
      <c r="K28" s="44">
        <v>0.13500000000000001</v>
      </c>
      <c r="L28" s="44">
        <v>0.10081854838709962</v>
      </c>
      <c r="M28" s="52">
        <v>0.107</v>
      </c>
      <c r="N28" s="32">
        <v>7.9000000000000001E-2</v>
      </c>
      <c r="O28" s="33">
        <v>0.16300000000000001</v>
      </c>
      <c r="P28" s="33">
        <v>9.4447916666668005E-2</v>
      </c>
      <c r="Q28" s="34">
        <v>7.9000000000000001E-2</v>
      </c>
      <c r="R28" s="32">
        <v>5.0999999999999997E-2</v>
      </c>
      <c r="S28" s="33">
        <v>6.1529999999999996</v>
      </c>
      <c r="T28" s="33">
        <v>0.49725806451612997</v>
      </c>
      <c r="U28" s="34">
        <v>0.107</v>
      </c>
      <c r="V28" s="50"/>
      <c r="W28" s="44"/>
      <c r="X28" s="44"/>
      <c r="Y28" s="52"/>
      <c r="Z28" s="50"/>
      <c r="AA28" s="44"/>
      <c r="AB28" s="44"/>
      <c r="AC28" s="52"/>
      <c r="AD28" s="85">
        <f>MIN(H28,L28)</f>
        <v>0.10081854838709962</v>
      </c>
      <c r="AE28" s="85">
        <f>MAX(H28,L28)</f>
        <v>0.12436256720430831</v>
      </c>
    </row>
    <row r="29" spans="1:31" x14ac:dyDescent="0.25">
      <c r="A29" s="26" t="s">
        <v>310</v>
      </c>
      <c r="B29" s="45">
        <v>0.121</v>
      </c>
      <c r="C29" s="36">
        <v>0.56299999999999994</v>
      </c>
      <c r="D29" s="36">
        <v>0.22089583333333304</v>
      </c>
      <c r="E29" s="37">
        <v>0.23200000000000001</v>
      </c>
      <c r="F29" s="32">
        <v>-0.66200000000000003</v>
      </c>
      <c r="G29" s="33">
        <v>0.67400000000000004</v>
      </c>
      <c r="H29" s="33">
        <v>7.5713709677418056E-2</v>
      </c>
      <c r="I29" s="34">
        <v>0.121</v>
      </c>
      <c r="J29" s="50">
        <v>-0.10199999999999999</v>
      </c>
      <c r="K29" s="44">
        <v>0.56299999999999994</v>
      </c>
      <c r="L29" s="44">
        <v>0.12642069892473226</v>
      </c>
      <c r="M29" s="52">
        <v>0.121</v>
      </c>
      <c r="N29" s="32">
        <v>0.01</v>
      </c>
      <c r="O29" s="33">
        <v>0.45300000000000001</v>
      </c>
      <c r="P29" s="33">
        <v>0.12347247023809486</v>
      </c>
      <c r="Q29" s="34">
        <v>0.121</v>
      </c>
      <c r="R29" s="32">
        <v>0.01</v>
      </c>
      <c r="S29" s="33">
        <v>4.2069999999999999</v>
      </c>
      <c r="T29" s="33">
        <v>0.555731182795697</v>
      </c>
      <c r="U29" s="34">
        <v>0.23200000000000001</v>
      </c>
      <c r="V29" s="50"/>
      <c r="W29" s="44"/>
      <c r="X29" s="44"/>
      <c r="Y29" s="52"/>
      <c r="Z29" s="50"/>
      <c r="AA29" s="44"/>
      <c r="AB29" s="44"/>
      <c r="AC29" s="52"/>
      <c r="AD29" s="85">
        <f>MIN(H29,L29)</f>
        <v>7.5713709677418056E-2</v>
      </c>
      <c r="AE29" s="85">
        <f>MAX(H29,L29)</f>
        <v>0.12642069892473226</v>
      </c>
    </row>
    <row r="30" spans="1:31" x14ac:dyDescent="0.25">
      <c r="A30" s="26" t="s">
        <v>313</v>
      </c>
      <c r="B30" s="40"/>
      <c r="C30" s="33"/>
      <c r="D30" s="33"/>
      <c r="E30" s="34"/>
      <c r="F30" s="35">
        <v>0.121</v>
      </c>
      <c r="G30" s="36">
        <v>0.56299999999999994</v>
      </c>
      <c r="H30" s="36">
        <v>0.28145108695652449</v>
      </c>
      <c r="I30" s="37">
        <v>0.23200000000000001</v>
      </c>
      <c r="J30" s="50">
        <v>0.01</v>
      </c>
      <c r="K30" s="44">
        <v>0.56299999999999994</v>
      </c>
      <c r="L30" s="44">
        <v>0.18213978494623789</v>
      </c>
      <c r="M30" s="52">
        <v>0.121</v>
      </c>
      <c r="N30" s="32">
        <v>-0.66200000000000003</v>
      </c>
      <c r="O30" s="33">
        <v>0.78400000000000003</v>
      </c>
      <c r="P30" s="33">
        <v>0.1621889367816092</v>
      </c>
      <c r="Q30" s="34">
        <v>0.121</v>
      </c>
      <c r="R30" s="32">
        <v>0.01</v>
      </c>
      <c r="S30" s="33">
        <v>4.8310000000000004</v>
      </c>
      <c r="T30" s="33">
        <v>1.2675534722222255</v>
      </c>
      <c r="U30" s="34">
        <v>0.89300000000000002</v>
      </c>
      <c r="V30" s="50"/>
      <c r="W30" s="44"/>
      <c r="X30" s="44"/>
      <c r="Y30" s="52"/>
      <c r="Z30" s="50"/>
      <c r="AA30" s="44"/>
      <c r="AB30" s="44"/>
      <c r="AC30" s="52"/>
      <c r="AD30" s="85">
        <f>MIN(H30,L30)</f>
        <v>0.18213978494623789</v>
      </c>
      <c r="AE30" s="85">
        <f>MAX(H30,L30)</f>
        <v>0.28145108695652449</v>
      </c>
    </row>
    <row r="31" spans="1:31" x14ac:dyDescent="0.25">
      <c r="A31" s="21" t="s">
        <v>487</v>
      </c>
      <c r="B31" s="38"/>
      <c r="C31" s="38"/>
      <c r="D31" s="38"/>
      <c r="E31" s="38"/>
      <c r="F31" s="29"/>
      <c r="G31" s="29"/>
      <c r="H31" s="29"/>
      <c r="I31" s="30"/>
      <c r="J31" s="50"/>
      <c r="K31" s="44"/>
      <c r="L31" s="44"/>
      <c r="M31" s="52"/>
      <c r="N31" s="32"/>
      <c r="O31" s="33"/>
      <c r="P31" s="33"/>
      <c r="Q31" s="34"/>
      <c r="R31" s="35"/>
      <c r="S31" s="36"/>
      <c r="T31" s="36"/>
      <c r="U31" s="37"/>
      <c r="V31" s="50"/>
      <c r="W31" s="44"/>
      <c r="X31" s="44"/>
      <c r="Y31" s="52"/>
      <c r="Z31" s="41"/>
      <c r="AA31" s="42"/>
      <c r="AB31" s="42"/>
      <c r="AC31" s="43"/>
      <c r="AD31" s="85"/>
      <c r="AE31" s="85"/>
    </row>
    <row r="32" spans="1:31" x14ac:dyDescent="0.25">
      <c r="A32" s="26" t="s">
        <v>313</v>
      </c>
      <c r="B32" s="124"/>
      <c r="C32" s="36"/>
      <c r="D32" s="36"/>
      <c r="E32" s="37"/>
      <c r="F32" s="35">
        <v>-0.88700000000000001</v>
      </c>
      <c r="G32" s="36">
        <v>0.23200000000000001</v>
      </c>
      <c r="H32" s="36">
        <v>-4.3888586956521744E-2</v>
      </c>
      <c r="I32" s="37">
        <v>0.01</v>
      </c>
      <c r="J32" s="50">
        <v>-0.32500000000000001</v>
      </c>
      <c r="K32" s="44">
        <v>0.23200000000000001</v>
      </c>
      <c r="L32" s="44">
        <v>5.5424059139784758E-2</v>
      </c>
      <c r="M32" s="52">
        <v>0.121</v>
      </c>
      <c r="N32" s="32">
        <v>-0.10199999999999999</v>
      </c>
      <c r="O32" s="33">
        <v>0.23200000000000001</v>
      </c>
      <c r="P32" s="33">
        <v>0.15063002873563267</v>
      </c>
      <c r="Q32" s="34">
        <v>0.121</v>
      </c>
      <c r="R32" s="107">
        <v>-2.61</v>
      </c>
      <c r="S32" s="33">
        <v>6.37</v>
      </c>
      <c r="T32" s="33">
        <v>1.2242944444444392</v>
      </c>
      <c r="U32" s="34">
        <v>0.89300000000000002</v>
      </c>
      <c r="V32" s="50"/>
      <c r="W32" s="44"/>
      <c r="X32" s="44"/>
      <c r="Y32" s="52"/>
      <c r="Z32" s="50"/>
      <c r="AA32" s="44"/>
      <c r="AB32" s="44"/>
      <c r="AC32" s="52"/>
      <c r="AD32" s="85">
        <f>MIN(H32,L32)</f>
        <v>-4.3888586956521744E-2</v>
      </c>
      <c r="AE32" s="85">
        <f>MAX(H32,L32)</f>
        <v>5.5424059139784758E-2</v>
      </c>
    </row>
    <row r="33" spans="1:31" s="84" customFormat="1" x14ac:dyDescent="0.25">
      <c r="A33" s="93" t="s">
        <v>311</v>
      </c>
      <c r="B33" s="41">
        <v>0.121</v>
      </c>
      <c r="C33" s="36">
        <v>4.8310000000000004</v>
      </c>
      <c r="D33" s="36">
        <v>1.53968827160494</v>
      </c>
      <c r="E33" s="37">
        <v>1.1120000000000001</v>
      </c>
      <c r="F33" s="32">
        <v>0.23200000000000001</v>
      </c>
      <c r="G33" s="33">
        <v>0.34300000000000003</v>
      </c>
      <c r="H33" s="33">
        <v>0.23945967741936253</v>
      </c>
      <c r="I33" s="34">
        <v>0.23200000000000001</v>
      </c>
      <c r="J33" s="50">
        <v>0.23200000000000001</v>
      </c>
      <c r="K33" s="44">
        <v>0.23200000000000001</v>
      </c>
      <c r="L33" s="44">
        <v>0.2320000000000067</v>
      </c>
      <c r="M33" s="52">
        <v>0.23200000000000001</v>
      </c>
      <c r="N33" s="50">
        <v>0.23200000000000001</v>
      </c>
      <c r="O33" s="44">
        <v>0.34300000000000003</v>
      </c>
      <c r="P33" s="44">
        <v>0.23307366071429014</v>
      </c>
      <c r="Q33" s="52">
        <v>0.23200000000000001</v>
      </c>
      <c r="R33" s="50">
        <v>0.23200000000000001</v>
      </c>
      <c r="S33" s="44">
        <v>5.5519999999999996</v>
      </c>
      <c r="T33" s="44">
        <v>1.5858911290322597</v>
      </c>
      <c r="U33" s="52">
        <v>1.2210000000000001</v>
      </c>
      <c r="V33" s="50"/>
      <c r="W33" s="44"/>
      <c r="X33" s="44"/>
      <c r="Y33" s="52"/>
      <c r="Z33" s="50"/>
      <c r="AA33" s="44"/>
      <c r="AB33" s="44"/>
      <c r="AC33" s="52"/>
      <c r="AD33" s="85">
        <f>MIN(H33,L33)</f>
        <v>0.2320000000000067</v>
      </c>
      <c r="AE33" s="85">
        <f>MAX(H33,L33)</f>
        <v>0.23945967741936253</v>
      </c>
    </row>
    <row r="34" spans="1:31" s="84" customFormat="1" x14ac:dyDescent="0.25">
      <c r="A34" s="93" t="s">
        <v>373</v>
      </c>
      <c r="B34" s="50"/>
      <c r="C34" s="33"/>
      <c r="D34" s="33"/>
      <c r="E34" s="34"/>
      <c r="F34" s="32"/>
      <c r="G34" s="33"/>
      <c r="H34" s="33"/>
      <c r="I34" s="34"/>
      <c r="J34" s="41">
        <v>0.121</v>
      </c>
      <c r="K34" s="42">
        <v>0.23200000000000001</v>
      </c>
      <c r="L34" s="42">
        <v>0.22684134615384563</v>
      </c>
      <c r="M34" s="43">
        <v>0.23200000000000001</v>
      </c>
      <c r="N34" s="50">
        <v>-0.21299999999999999</v>
      </c>
      <c r="O34" s="44">
        <v>2.1949999999999998</v>
      </c>
      <c r="P34" s="44">
        <v>0.34337648809524884</v>
      </c>
      <c r="Q34" s="52">
        <v>0.23200000000000001</v>
      </c>
      <c r="R34" s="50">
        <v>-0.32500000000000001</v>
      </c>
      <c r="S34" s="44">
        <v>4.9340000000000002</v>
      </c>
      <c r="T34" s="44">
        <v>0.68936088709677312</v>
      </c>
      <c r="U34" s="52">
        <v>0.23200000000000001</v>
      </c>
      <c r="V34" s="50"/>
      <c r="W34" s="44"/>
      <c r="X34" s="44"/>
      <c r="Y34" s="52"/>
      <c r="Z34" s="50"/>
      <c r="AA34" s="44"/>
      <c r="AB34" s="44"/>
      <c r="AC34" s="52"/>
      <c r="AD34" s="85">
        <f>MIN(H34,L34)</f>
        <v>0.22684134615384563</v>
      </c>
      <c r="AE34" s="85">
        <f>MAX(H34,L34)</f>
        <v>0.22684134615384563</v>
      </c>
    </row>
    <row r="35" spans="1:31" x14ac:dyDescent="0.25">
      <c r="A35" s="21" t="s">
        <v>315</v>
      </c>
      <c r="B35" s="29"/>
      <c r="C35" s="29"/>
      <c r="D35" s="29"/>
      <c r="E35" s="29"/>
      <c r="F35" s="29"/>
      <c r="G35" s="29"/>
      <c r="H35" s="29"/>
      <c r="I35" s="30"/>
      <c r="J35" s="50"/>
      <c r="K35" s="44"/>
      <c r="L35" s="44"/>
      <c r="M35" s="52"/>
      <c r="N35" s="32"/>
      <c r="O35" s="33"/>
      <c r="P35" s="33"/>
      <c r="Q35" s="34"/>
      <c r="R35" s="32"/>
      <c r="S35" s="33"/>
      <c r="T35" s="33"/>
      <c r="U35" s="34"/>
      <c r="V35" s="50"/>
      <c r="W35" s="44"/>
      <c r="X35" s="44"/>
      <c r="Y35" s="52"/>
      <c r="Z35" s="50"/>
      <c r="AA35" s="44"/>
      <c r="AB35" s="44"/>
      <c r="AC35" s="52"/>
      <c r="AD35" s="85"/>
      <c r="AE35" s="85"/>
    </row>
    <row r="36" spans="1:31" x14ac:dyDescent="0.25">
      <c r="A36" s="25" t="s">
        <v>311</v>
      </c>
      <c r="B36" s="35">
        <v>-0.10199999999999999</v>
      </c>
      <c r="C36" s="36">
        <v>4.3109999999999999</v>
      </c>
      <c r="D36" s="36">
        <v>1.4210462962963057</v>
      </c>
      <c r="E36" s="37">
        <v>1.1120000000000001</v>
      </c>
      <c r="F36" s="32">
        <v>0.01</v>
      </c>
      <c r="G36" s="33">
        <v>0.78400000000000003</v>
      </c>
      <c r="H36" s="33">
        <v>2.0432123655915384E-2</v>
      </c>
      <c r="I36" s="34">
        <v>0.01</v>
      </c>
      <c r="J36" s="50">
        <v>0.01</v>
      </c>
      <c r="K36" s="44">
        <v>0.01</v>
      </c>
      <c r="L36" s="44">
        <v>9.9999999999998163E-3</v>
      </c>
      <c r="M36" s="52">
        <v>0.01</v>
      </c>
      <c r="N36" s="32">
        <v>0.01</v>
      </c>
      <c r="O36" s="33">
        <v>0.121</v>
      </c>
      <c r="P36" s="33">
        <v>1.2147321428571287E-2</v>
      </c>
      <c r="Q36" s="34">
        <v>0.01</v>
      </c>
      <c r="R36" s="32">
        <v>-0.10199999999999999</v>
      </c>
      <c r="S36" s="33">
        <v>5.45</v>
      </c>
      <c r="T36" s="33">
        <v>1.4251639784946251</v>
      </c>
      <c r="U36" s="34">
        <v>1.1120000000000001</v>
      </c>
      <c r="V36" s="50"/>
      <c r="W36" s="44"/>
      <c r="X36" s="44"/>
      <c r="Y36" s="52"/>
      <c r="Z36" s="50"/>
      <c r="AA36" s="44"/>
      <c r="AB36" s="44"/>
      <c r="AC36" s="52"/>
      <c r="AD36" s="85">
        <f t="shared" si="0"/>
        <v>9.9999999999998163E-3</v>
      </c>
      <c r="AE36" s="85">
        <f t="shared" si="1"/>
        <v>2.0432123655915384E-2</v>
      </c>
    </row>
    <row r="37" spans="1:31" x14ac:dyDescent="0.25">
      <c r="A37" s="25" t="s">
        <v>373</v>
      </c>
      <c r="B37" s="32"/>
      <c r="C37" s="33"/>
      <c r="D37" s="33"/>
      <c r="E37" s="34"/>
      <c r="F37" s="32"/>
      <c r="G37" s="33"/>
      <c r="H37" s="33"/>
      <c r="I37" s="34"/>
      <c r="J37" s="41">
        <v>0.01</v>
      </c>
      <c r="K37" s="42">
        <v>0.56299999999999994</v>
      </c>
      <c r="L37" s="42">
        <v>6.6536858974358834E-2</v>
      </c>
      <c r="M37" s="43">
        <v>0.01</v>
      </c>
      <c r="N37" s="32">
        <v>0.01</v>
      </c>
      <c r="O37" s="33">
        <v>1.764</v>
      </c>
      <c r="P37" s="33">
        <v>0.16547991071428142</v>
      </c>
      <c r="Q37" s="34">
        <v>0.01</v>
      </c>
      <c r="R37" s="32">
        <v>0.01</v>
      </c>
      <c r="S37" s="33">
        <v>4.7270000000000003</v>
      </c>
      <c r="T37" s="33">
        <v>0.59147379032257996</v>
      </c>
      <c r="U37" s="34">
        <v>0.121</v>
      </c>
      <c r="V37" s="50"/>
      <c r="W37" s="44"/>
      <c r="X37" s="44"/>
      <c r="Y37" s="52"/>
      <c r="Z37" s="50"/>
      <c r="AA37" s="44"/>
      <c r="AB37" s="44"/>
      <c r="AC37" s="52"/>
      <c r="AD37" s="85">
        <f t="shared" si="0"/>
        <v>6.6536858974358834E-2</v>
      </c>
      <c r="AE37" s="85">
        <f t="shared" si="1"/>
        <v>6.6536858974358834E-2</v>
      </c>
    </row>
    <row r="38" spans="1:31" x14ac:dyDescent="0.25">
      <c r="A38" s="21" t="s">
        <v>289</v>
      </c>
      <c r="B38" s="29"/>
      <c r="C38" s="29"/>
      <c r="D38" s="29"/>
      <c r="E38" s="29"/>
      <c r="F38" s="29"/>
      <c r="G38" s="29"/>
      <c r="H38" s="29"/>
      <c r="I38" s="30"/>
      <c r="J38" s="32"/>
      <c r="K38" s="33"/>
      <c r="L38" s="33"/>
      <c r="M38" s="34"/>
      <c r="N38" s="32"/>
      <c r="O38" s="33"/>
      <c r="P38" s="33"/>
      <c r="Q38" s="34"/>
      <c r="R38" s="32"/>
      <c r="S38" s="33"/>
      <c r="T38" s="33"/>
      <c r="U38" s="34"/>
      <c r="V38" s="50"/>
      <c r="W38" s="44"/>
      <c r="X38" s="44"/>
      <c r="Y38" s="52"/>
      <c r="Z38" s="50"/>
      <c r="AA38" s="44"/>
      <c r="AB38" s="44"/>
      <c r="AC38" s="52"/>
      <c r="AD38" s="85"/>
      <c r="AE38" s="85"/>
    </row>
    <row r="39" spans="1:31" x14ac:dyDescent="0.25">
      <c r="A39" s="25" t="s">
        <v>309</v>
      </c>
      <c r="B39" s="32">
        <v>7.9000000000000001E-2</v>
      </c>
      <c r="C39" s="33">
        <v>5.6420000000000003</v>
      </c>
      <c r="D39" s="33">
        <v>1.2694055555555932</v>
      </c>
      <c r="E39" s="129">
        <v>0.63200000000000001</v>
      </c>
      <c r="F39" s="32">
        <v>5.0999999999999997E-2</v>
      </c>
      <c r="G39" s="33">
        <v>1.48</v>
      </c>
      <c r="H39" s="33">
        <v>0.16197244623656945</v>
      </c>
      <c r="I39" s="129">
        <v>0.107</v>
      </c>
      <c r="J39" s="32">
        <v>7.9000000000000001E-2</v>
      </c>
      <c r="K39" s="33">
        <v>0.13500000000000001</v>
      </c>
      <c r="L39" s="33">
        <v>9.4881720430108951E-2</v>
      </c>
      <c r="M39" s="34">
        <v>0.107</v>
      </c>
      <c r="N39" s="32">
        <v>7.9000000000000001E-2</v>
      </c>
      <c r="O39" s="33">
        <v>0.16300000000000001</v>
      </c>
      <c r="P39" s="33">
        <v>8.8968750000001678E-2</v>
      </c>
      <c r="Q39" s="34">
        <v>7.9000000000000001E-2</v>
      </c>
      <c r="R39" s="32">
        <v>5.0999999999999997E-2</v>
      </c>
      <c r="S39" s="33">
        <v>6.2039999999999997</v>
      </c>
      <c r="T39" s="33">
        <v>0.51888104838709526</v>
      </c>
      <c r="U39" s="34">
        <v>0.107</v>
      </c>
      <c r="V39" s="50"/>
      <c r="W39" s="44"/>
      <c r="X39" s="44"/>
      <c r="Y39" s="52"/>
      <c r="Z39" s="50"/>
      <c r="AA39" s="44"/>
      <c r="AB39" s="44"/>
      <c r="AC39" s="52"/>
      <c r="AD39" s="85">
        <f t="shared" si="0"/>
        <v>9.4881720430108951E-2</v>
      </c>
      <c r="AE39" s="85">
        <f t="shared" si="1"/>
        <v>0.16197244623656945</v>
      </c>
    </row>
    <row r="40" spans="1:31" x14ac:dyDescent="0.25">
      <c r="A40" s="21" t="s">
        <v>474</v>
      </c>
      <c r="B40" s="38"/>
      <c r="C40" s="38"/>
      <c r="D40" s="38"/>
      <c r="E40" s="38"/>
      <c r="F40" s="29"/>
      <c r="G40" s="29"/>
      <c r="H40" s="29"/>
      <c r="I40" s="30"/>
      <c r="J40" s="32"/>
      <c r="K40" s="33"/>
      <c r="L40" s="33"/>
      <c r="M40" s="34"/>
      <c r="N40" s="32"/>
      <c r="O40" s="33"/>
      <c r="P40" s="33"/>
      <c r="Q40" s="34"/>
      <c r="R40" s="35"/>
      <c r="S40" s="36"/>
      <c r="T40" s="36"/>
      <c r="U40" s="37"/>
      <c r="V40" s="50"/>
      <c r="W40" s="44"/>
      <c r="X40" s="44"/>
      <c r="Y40" s="52"/>
      <c r="Z40" s="41"/>
      <c r="AA40" s="42"/>
      <c r="AB40" s="42"/>
      <c r="AC40" s="43"/>
      <c r="AD40" s="85"/>
      <c r="AE40" s="85"/>
    </row>
    <row r="41" spans="1:31" x14ac:dyDescent="0.25">
      <c r="A41" s="26" t="s">
        <v>308</v>
      </c>
      <c r="B41" s="45">
        <v>0.121</v>
      </c>
      <c r="C41" s="36">
        <v>2.1949999999999998</v>
      </c>
      <c r="D41" s="36">
        <v>0.37436350574713717</v>
      </c>
      <c r="E41" s="37">
        <v>0.23200000000000001</v>
      </c>
      <c r="F41" s="32">
        <v>0.23200000000000001</v>
      </c>
      <c r="G41" s="33">
        <v>0.56299999999999994</v>
      </c>
      <c r="H41" s="33">
        <v>0.30374193548387785</v>
      </c>
      <c r="I41" s="34">
        <v>0.34300000000000003</v>
      </c>
      <c r="J41" s="35">
        <v>0.23200000000000001</v>
      </c>
      <c r="K41" s="36">
        <v>0.45300000000000001</v>
      </c>
      <c r="L41" s="36">
        <v>0.34759166666666863</v>
      </c>
      <c r="M41" s="37">
        <v>0.34300000000000003</v>
      </c>
      <c r="N41" s="32"/>
      <c r="O41" s="33"/>
      <c r="P41" s="33"/>
      <c r="Q41" s="34"/>
      <c r="R41" s="35"/>
      <c r="S41" s="36"/>
      <c r="T41" s="36"/>
      <c r="U41" s="37"/>
      <c r="V41" s="50"/>
      <c r="W41" s="44"/>
      <c r="X41" s="44"/>
      <c r="Y41" s="52"/>
      <c r="Z41" s="41"/>
      <c r="AA41" s="42"/>
      <c r="AB41" s="42"/>
      <c r="AC41" s="43"/>
      <c r="AD41" s="85">
        <f t="shared" si="0"/>
        <v>0.30374193548387785</v>
      </c>
      <c r="AE41" s="85">
        <f t="shared" si="1"/>
        <v>0.34759166666666863</v>
      </c>
    </row>
    <row r="42" spans="1:31" x14ac:dyDescent="0.25">
      <c r="A42" s="26" t="s">
        <v>309</v>
      </c>
      <c r="B42" s="45"/>
      <c r="C42" s="36"/>
      <c r="D42" s="36"/>
      <c r="E42" s="37"/>
      <c r="F42" s="35">
        <v>0.121</v>
      </c>
      <c r="G42" s="36">
        <v>0.34300000000000003</v>
      </c>
      <c r="H42" s="36">
        <v>0.23130624999999955</v>
      </c>
      <c r="I42" s="37">
        <v>0.23200000000000001</v>
      </c>
      <c r="J42" s="32">
        <v>0.121</v>
      </c>
      <c r="K42" s="33">
        <v>0.45300000000000001</v>
      </c>
      <c r="L42" s="33">
        <v>0.22819489247312388</v>
      </c>
      <c r="M42" s="34">
        <v>0.23200000000000001</v>
      </c>
      <c r="N42" s="32">
        <v>0.121</v>
      </c>
      <c r="O42" s="33">
        <v>0.67400000000000004</v>
      </c>
      <c r="P42" s="33">
        <v>0.24159895833333389</v>
      </c>
      <c r="Q42" s="34">
        <v>0.23200000000000001</v>
      </c>
      <c r="R42" s="35">
        <v>0.121</v>
      </c>
      <c r="S42" s="36">
        <v>6.7750000000000004</v>
      </c>
      <c r="T42" s="36">
        <v>0.65354637096773793</v>
      </c>
      <c r="U42" s="37">
        <v>0.23200000000000001</v>
      </c>
      <c r="V42" s="50"/>
      <c r="W42" s="44"/>
      <c r="X42" s="44"/>
      <c r="Y42" s="52"/>
      <c r="Z42" s="41"/>
      <c r="AA42" s="42"/>
      <c r="AB42" s="42"/>
      <c r="AC42" s="43"/>
      <c r="AD42" s="85">
        <f t="shared" si="0"/>
        <v>0.22819489247312388</v>
      </c>
      <c r="AE42" s="85">
        <f t="shared" si="1"/>
        <v>0.23130624999999955</v>
      </c>
    </row>
    <row r="43" spans="1:31" x14ac:dyDescent="0.25">
      <c r="A43" s="26" t="s">
        <v>310</v>
      </c>
      <c r="B43" s="40">
        <v>0.121</v>
      </c>
      <c r="C43" s="33">
        <v>4.415</v>
      </c>
      <c r="D43" s="33">
        <v>0.70351795977010356</v>
      </c>
      <c r="E43" s="34">
        <v>0.121</v>
      </c>
      <c r="F43" s="107">
        <v>-1.1140000000000001</v>
      </c>
      <c r="G43" s="33">
        <v>0.34300000000000003</v>
      </c>
      <c r="H43" s="33">
        <v>-0.25361290322580604</v>
      </c>
      <c r="I43" s="34">
        <v>-0.21299999999999999</v>
      </c>
      <c r="J43" s="107">
        <v>-1.456</v>
      </c>
      <c r="K43" s="33">
        <v>0.121</v>
      </c>
      <c r="L43" s="33">
        <v>-0.40067069892473439</v>
      </c>
      <c r="M43" s="34">
        <v>-0.32500000000000001</v>
      </c>
      <c r="N43" s="32">
        <v>-0.21299999999999999</v>
      </c>
      <c r="O43" s="33">
        <v>0.121</v>
      </c>
      <c r="P43" s="33">
        <v>7.5148809523807938E-3</v>
      </c>
      <c r="Q43" s="34">
        <v>0.01</v>
      </c>
      <c r="R43" s="32">
        <v>0.121</v>
      </c>
      <c r="S43" s="33">
        <v>4.415</v>
      </c>
      <c r="T43" s="33">
        <v>0.54025940860214994</v>
      </c>
      <c r="U43" s="34">
        <v>0.121</v>
      </c>
      <c r="V43" s="50"/>
      <c r="W43" s="44"/>
      <c r="X43" s="44"/>
      <c r="Y43" s="52"/>
      <c r="Z43" s="50"/>
      <c r="AA43" s="44"/>
      <c r="AB43" s="44"/>
      <c r="AC43" s="52"/>
      <c r="AD43" s="85">
        <f t="shared" si="0"/>
        <v>-0.40067069892473439</v>
      </c>
      <c r="AE43" s="85">
        <f t="shared" si="1"/>
        <v>-0.25361290322580604</v>
      </c>
    </row>
    <row r="44" spans="1:31" s="84" customFormat="1" x14ac:dyDescent="0.25">
      <c r="A44" s="93" t="s">
        <v>311</v>
      </c>
      <c r="B44" s="35">
        <v>0.23200000000000001</v>
      </c>
      <c r="C44" s="36">
        <v>4.7270000000000003</v>
      </c>
      <c r="D44" s="36">
        <v>1.7654274691357899</v>
      </c>
      <c r="E44" s="37">
        <v>1.4390000000000001</v>
      </c>
      <c r="F44" s="32">
        <v>0.23200000000000001</v>
      </c>
      <c r="G44" s="33">
        <v>1.0029999999999999</v>
      </c>
      <c r="H44" s="33">
        <v>0.30640860215054477</v>
      </c>
      <c r="I44" s="34">
        <v>0.34300000000000003</v>
      </c>
      <c r="J44" s="32">
        <v>0.23200000000000001</v>
      </c>
      <c r="K44" s="33">
        <v>0.45300000000000001</v>
      </c>
      <c r="L44" s="33">
        <v>0.32188709677420124</v>
      </c>
      <c r="M44" s="34">
        <v>0.34300000000000003</v>
      </c>
      <c r="N44" s="32">
        <v>0.23200000000000001</v>
      </c>
      <c r="O44" s="33">
        <v>0.56299999999999994</v>
      </c>
      <c r="P44" s="33">
        <v>0.29554315476191184</v>
      </c>
      <c r="Q44" s="34">
        <v>0.34300000000000003</v>
      </c>
      <c r="R44" s="32">
        <v>0.23200000000000001</v>
      </c>
      <c r="S44" s="33">
        <v>5.86</v>
      </c>
      <c r="T44" s="33">
        <v>1.640213709677419</v>
      </c>
      <c r="U44" s="34">
        <v>1.33</v>
      </c>
      <c r="V44" s="50"/>
      <c r="W44" s="44"/>
      <c r="X44" s="44"/>
      <c r="Y44" s="52"/>
      <c r="Z44" s="50"/>
      <c r="AA44" s="44"/>
      <c r="AB44" s="44"/>
      <c r="AC44" s="52"/>
      <c r="AD44" s="85">
        <f t="shared" si="0"/>
        <v>0.30640860215054477</v>
      </c>
      <c r="AE44" s="85">
        <f t="shared" si="1"/>
        <v>0.32188709677420124</v>
      </c>
    </row>
    <row r="45" spans="1:31" x14ac:dyDescent="0.25">
      <c r="A45" s="21" t="s">
        <v>146</v>
      </c>
      <c r="B45" s="38"/>
      <c r="C45" s="38"/>
      <c r="D45" s="38"/>
      <c r="E45" s="38"/>
      <c r="F45" s="29"/>
      <c r="G45" s="29"/>
      <c r="H45" s="29"/>
      <c r="I45" s="30"/>
      <c r="J45" s="32"/>
      <c r="K45" s="33"/>
      <c r="L45" s="33"/>
      <c r="M45" s="34"/>
      <c r="N45" s="32"/>
      <c r="O45" s="33"/>
      <c r="P45" s="33"/>
      <c r="Q45" s="34"/>
      <c r="R45" s="35"/>
      <c r="S45" s="36"/>
      <c r="T45" s="36"/>
      <c r="U45" s="37"/>
      <c r="V45" s="50"/>
      <c r="W45" s="44"/>
      <c r="X45" s="44"/>
      <c r="Y45" s="52"/>
      <c r="Z45" s="41"/>
      <c r="AA45" s="42"/>
      <c r="AB45" s="42"/>
      <c r="AC45" s="43"/>
      <c r="AD45" s="85"/>
      <c r="AE45" s="85"/>
    </row>
    <row r="46" spans="1:31" x14ac:dyDescent="0.25">
      <c r="A46" s="26" t="s">
        <v>310</v>
      </c>
      <c r="B46" s="40">
        <v>0.01</v>
      </c>
      <c r="C46" s="33">
        <v>4.8310000000000004</v>
      </c>
      <c r="D46" s="33">
        <v>0.72245474137929921</v>
      </c>
      <c r="E46" s="34">
        <v>0.23200000000000001</v>
      </c>
      <c r="F46" s="32">
        <v>0.01</v>
      </c>
      <c r="G46" s="33">
        <v>0.34300000000000003</v>
      </c>
      <c r="H46" s="33">
        <v>0.120030241935485</v>
      </c>
      <c r="I46" s="34">
        <v>0.121</v>
      </c>
      <c r="J46" s="32">
        <v>0.01</v>
      </c>
      <c r="K46" s="33">
        <v>0.121</v>
      </c>
      <c r="L46" s="33">
        <v>0.11607661290322673</v>
      </c>
      <c r="M46" s="34">
        <v>0.121</v>
      </c>
      <c r="N46" s="32">
        <v>0.01</v>
      </c>
      <c r="O46" s="33">
        <v>0.121</v>
      </c>
      <c r="P46" s="33">
        <v>0.1176964285714287</v>
      </c>
      <c r="Q46" s="34">
        <v>0.121</v>
      </c>
      <c r="R46" s="32">
        <v>0.01</v>
      </c>
      <c r="S46" s="33">
        <v>4.5190000000000001</v>
      </c>
      <c r="T46" s="33">
        <v>0.53167204301075177</v>
      </c>
      <c r="U46" s="34">
        <v>0.121</v>
      </c>
      <c r="V46" s="50"/>
      <c r="W46" s="44"/>
      <c r="X46" s="44"/>
      <c r="Y46" s="52"/>
      <c r="Z46" s="50"/>
      <c r="AA46" s="44"/>
      <c r="AB46" s="44"/>
      <c r="AC46" s="52"/>
      <c r="AD46" s="85">
        <f t="shared" si="0"/>
        <v>0.11607661290322673</v>
      </c>
      <c r="AE46" s="85">
        <f t="shared" si="1"/>
        <v>0.120030241935485</v>
      </c>
    </row>
    <row r="47" spans="1:31" x14ac:dyDescent="0.25">
      <c r="A47" s="21" t="s">
        <v>63</v>
      </c>
      <c r="B47" s="38"/>
      <c r="C47" s="38"/>
      <c r="D47" s="38"/>
      <c r="E47" s="38"/>
      <c r="F47" s="29"/>
      <c r="G47" s="29"/>
      <c r="H47" s="29"/>
      <c r="I47" s="30"/>
      <c r="J47" s="32"/>
      <c r="K47" s="33"/>
      <c r="L47" s="33"/>
      <c r="M47" s="34"/>
      <c r="N47" s="32"/>
      <c r="O47" s="33"/>
      <c r="P47" s="33"/>
      <c r="Q47" s="34"/>
      <c r="R47" s="35"/>
      <c r="S47" s="36"/>
      <c r="T47" s="36"/>
      <c r="U47" s="37"/>
      <c r="V47" s="50"/>
      <c r="W47" s="44"/>
      <c r="X47" s="44"/>
      <c r="Y47" s="52"/>
      <c r="Z47" s="41"/>
      <c r="AA47" s="42"/>
      <c r="AB47" s="42"/>
      <c r="AC47" s="43"/>
      <c r="AD47" s="85"/>
      <c r="AE47" s="85"/>
    </row>
    <row r="48" spans="1:31" x14ac:dyDescent="0.25">
      <c r="A48" s="26" t="s">
        <v>308</v>
      </c>
      <c r="B48" s="45">
        <v>-0.10199999999999999</v>
      </c>
      <c r="C48" s="36">
        <v>3.367</v>
      </c>
      <c r="D48" s="36">
        <v>0.18756874999999779</v>
      </c>
      <c r="E48" s="37">
        <v>0.01</v>
      </c>
      <c r="F48" s="106">
        <v>-1.341</v>
      </c>
      <c r="G48" s="109">
        <v>0.121</v>
      </c>
      <c r="H48" s="109">
        <v>-0.34198723118279351</v>
      </c>
      <c r="I48" s="110">
        <v>-0.10199999999999999</v>
      </c>
      <c r="J48" s="106">
        <v>-3.6720000000000002</v>
      </c>
      <c r="K48" s="109">
        <v>-0.10199999999999999</v>
      </c>
      <c r="L48" s="109">
        <v>-0.70518212365590704</v>
      </c>
      <c r="M48" s="110">
        <v>-0.54900000000000004</v>
      </c>
      <c r="N48" s="32">
        <v>-0.32500000000000001</v>
      </c>
      <c r="O48" s="33">
        <v>-0.10199999999999999</v>
      </c>
      <c r="P48" s="33">
        <v>-0.22900694444444489</v>
      </c>
      <c r="Q48" s="34">
        <v>-0.21299999999999999</v>
      </c>
      <c r="R48" s="32">
        <v>-0.437</v>
      </c>
      <c r="S48" s="33">
        <v>1.6559999999999999</v>
      </c>
      <c r="T48" s="33">
        <v>-0.1582614247311819</v>
      </c>
      <c r="U48" s="34">
        <v>-0.21299999999999999</v>
      </c>
      <c r="V48" s="50"/>
      <c r="W48" s="44"/>
      <c r="X48" s="44"/>
      <c r="Y48" s="52"/>
      <c r="Z48" s="50"/>
      <c r="AA48" s="44"/>
      <c r="AB48" s="44"/>
      <c r="AC48" s="52"/>
      <c r="AD48" s="85">
        <f t="shared" si="0"/>
        <v>-0.70518212365590704</v>
      </c>
      <c r="AE48" s="85">
        <f t="shared" si="1"/>
        <v>-0.34198723118279351</v>
      </c>
    </row>
    <row r="49" spans="1:31" x14ac:dyDescent="0.25">
      <c r="A49" s="21" t="s">
        <v>469</v>
      </c>
      <c r="B49" s="38"/>
      <c r="C49" s="38"/>
      <c r="D49" s="38"/>
      <c r="E49" s="38"/>
      <c r="F49" s="29"/>
      <c r="G49" s="29"/>
      <c r="H49" s="29"/>
      <c r="I49" s="30"/>
      <c r="J49" s="32"/>
      <c r="K49" s="33"/>
      <c r="L49" s="33"/>
      <c r="M49" s="34"/>
      <c r="N49" s="32"/>
      <c r="O49" s="33"/>
      <c r="P49" s="33"/>
      <c r="Q49" s="34"/>
      <c r="R49" s="35"/>
      <c r="S49" s="36"/>
      <c r="T49" s="36"/>
      <c r="U49" s="37"/>
      <c r="V49" s="50"/>
      <c r="W49" s="44"/>
      <c r="X49" s="44"/>
      <c r="Y49" s="52"/>
      <c r="Z49" s="41"/>
      <c r="AA49" s="42"/>
      <c r="AB49" s="42"/>
      <c r="AC49" s="43"/>
      <c r="AD49" s="85"/>
      <c r="AE49" s="85"/>
    </row>
    <row r="50" spans="1:31" x14ac:dyDescent="0.25">
      <c r="A50" s="26" t="s">
        <v>313</v>
      </c>
      <c r="B50" s="40"/>
      <c r="C50" s="33"/>
      <c r="D50" s="33"/>
      <c r="E50" s="34"/>
      <c r="F50" s="35">
        <v>0.121</v>
      </c>
      <c r="G50" s="36">
        <v>1.1120000000000001</v>
      </c>
      <c r="H50" s="36">
        <v>0.46251539855072354</v>
      </c>
      <c r="I50" s="37">
        <v>0.45300000000000001</v>
      </c>
      <c r="J50" s="32">
        <v>0.121</v>
      </c>
      <c r="K50" s="33">
        <v>1.1120000000000001</v>
      </c>
      <c r="L50" s="33">
        <v>0.37455309139784726</v>
      </c>
      <c r="M50" s="34">
        <v>0.34300000000000003</v>
      </c>
      <c r="N50" s="32">
        <v>0.121</v>
      </c>
      <c r="O50" s="33">
        <v>1.6559999999999999</v>
      </c>
      <c r="P50" s="33">
        <v>0.36725359195402424</v>
      </c>
      <c r="Q50" s="34">
        <v>0.34300000000000003</v>
      </c>
      <c r="R50" s="32">
        <v>0.121</v>
      </c>
      <c r="S50" s="33">
        <v>5.3470000000000004</v>
      </c>
      <c r="T50" s="33">
        <v>1.493744444444451</v>
      </c>
      <c r="U50" s="34">
        <v>1.2210000000000001</v>
      </c>
      <c r="V50" s="50"/>
      <c r="W50" s="44"/>
      <c r="X50" s="44"/>
      <c r="Y50" s="52"/>
      <c r="Z50" s="50"/>
      <c r="AA50" s="44"/>
      <c r="AB50" s="44"/>
      <c r="AC50" s="52"/>
      <c r="AD50" s="85">
        <f t="shared" si="0"/>
        <v>0.37455309139784726</v>
      </c>
      <c r="AE50" s="85">
        <f t="shared" si="1"/>
        <v>0.46251539855072354</v>
      </c>
    </row>
    <row r="51" spans="1:31" x14ac:dyDescent="0.25">
      <c r="A51" s="26" t="s">
        <v>311</v>
      </c>
      <c r="B51" s="35">
        <v>0.121</v>
      </c>
      <c r="C51" s="36">
        <v>4.9340000000000002</v>
      </c>
      <c r="D51" s="36">
        <v>1.9255648148148241</v>
      </c>
      <c r="E51" s="37">
        <v>1.6559999999999999</v>
      </c>
      <c r="F51" s="32">
        <v>0.121</v>
      </c>
      <c r="G51" s="33">
        <v>1.2210000000000001</v>
      </c>
      <c r="H51" s="33">
        <v>0.45986290322579276</v>
      </c>
      <c r="I51" s="34">
        <v>0.45300000000000001</v>
      </c>
      <c r="J51" s="32">
        <v>0.121</v>
      </c>
      <c r="K51" s="33">
        <v>0.67400000000000004</v>
      </c>
      <c r="L51" s="33">
        <v>0.19280510752688282</v>
      </c>
      <c r="M51" s="34">
        <v>0.121</v>
      </c>
      <c r="N51" s="32">
        <v>0.121</v>
      </c>
      <c r="O51" s="33">
        <v>1.548</v>
      </c>
      <c r="P51" s="33">
        <v>0.26074330357142772</v>
      </c>
      <c r="Q51" s="34">
        <v>0.23200000000000001</v>
      </c>
      <c r="R51" s="32">
        <v>0.121</v>
      </c>
      <c r="S51" s="33">
        <v>5.7569999999999997</v>
      </c>
      <c r="T51" s="33">
        <v>1.5156801075268829</v>
      </c>
      <c r="U51" s="34">
        <v>1.0029999999999999</v>
      </c>
      <c r="V51" s="50"/>
      <c r="W51" s="44"/>
      <c r="X51" s="44"/>
      <c r="Y51" s="52"/>
      <c r="Z51" s="50"/>
      <c r="AA51" s="44"/>
      <c r="AB51" s="44"/>
      <c r="AC51" s="52"/>
      <c r="AD51" s="85">
        <f t="shared" si="0"/>
        <v>0.19280510752688282</v>
      </c>
      <c r="AE51" s="85">
        <f t="shared" si="1"/>
        <v>0.45986290322579276</v>
      </c>
    </row>
    <row r="52" spans="1:31" x14ac:dyDescent="0.25">
      <c r="A52" s="26" t="s">
        <v>373</v>
      </c>
      <c r="B52" s="32"/>
      <c r="C52" s="33"/>
      <c r="D52" s="33"/>
      <c r="E52" s="34"/>
      <c r="F52" s="32"/>
      <c r="G52" s="33"/>
      <c r="H52" s="33"/>
      <c r="I52" s="34"/>
      <c r="J52" s="41">
        <v>0.121</v>
      </c>
      <c r="K52" s="42">
        <v>0.67400000000000004</v>
      </c>
      <c r="L52" s="42">
        <v>0.24304967948717965</v>
      </c>
      <c r="M52" s="43">
        <v>0.23200000000000001</v>
      </c>
      <c r="N52" s="32">
        <v>0.121</v>
      </c>
      <c r="O52" s="33">
        <v>1.0029999999999999</v>
      </c>
      <c r="P52" s="33">
        <v>0.23386235119047816</v>
      </c>
      <c r="Q52" s="34">
        <v>0.23200000000000001</v>
      </c>
      <c r="R52" s="32">
        <v>0.01</v>
      </c>
      <c r="S52" s="33">
        <v>6.0640000000000001</v>
      </c>
      <c r="T52" s="33">
        <v>0.70103427419354791</v>
      </c>
      <c r="U52" s="34">
        <v>0.23200000000000001</v>
      </c>
      <c r="V52" s="50"/>
      <c r="W52" s="44"/>
      <c r="X52" s="44"/>
      <c r="Y52" s="52"/>
      <c r="Z52" s="50"/>
      <c r="AA52" s="44"/>
      <c r="AB52" s="44"/>
      <c r="AC52" s="52"/>
      <c r="AD52" s="85">
        <f t="shared" si="0"/>
        <v>0.24304967948717965</v>
      </c>
      <c r="AE52" s="85">
        <f t="shared" si="1"/>
        <v>0.24304967948717965</v>
      </c>
    </row>
    <row r="53" spans="1:31" x14ac:dyDescent="0.25">
      <c r="A53" s="21" t="s">
        <v>470</v>
      </c>
      <c r="B53" s="38"/>
      <c r="C53" s="38"/>
      <c r="D53" s="38"/>
      <c r="E53" s="38"/>
      <c r="F53" s="29"/>
      <c r="G53" s="29"/>
      <c r="H53" s="29"/>
      <c r="I53" s="30"/>
      <c r="J53" s="50"/>
      <c r="K53" s="44"/>
      <c r="L53" s="44"/>
      <c r="M53" s="52"/>
      <c r="N53" s="32"/>
      <c r="O53" s="33"/>
      <c r="P53" s="33"/>
      <c r="Q53" s="34"/>
      <c r="R53" s="35"/>
      <c r="S53" s="36"/>
      <c r="T53" s="36"/>
      <c r="U53" s="37"/>
      <c r="V53" s="50"/>
      <c r="W53" s="44"/>
      <c r="X53" s="44"/>
      <c r="Y53" s="52"/>
      <c r="Z53" s="41"/>
      <c r="AA53" s="42"/>
      <c r="AB53" s="42"/>
      <c r="AC53" s="43"/>
      <c r="AD53" s="85"/>
      <c r="AE53" s="85"/>
    </row>
    <row r="54" spans="1:31" x14ac:dyDescent="0.25">
      <c r="A54" s="26" t="s">
        <v>312</v>
      </c>
      <c r="B54" s="45">
        <v>-4.0000000000000001E-3</v>
      </c>
      <c r="C54" s="36">
        <v>5.77</v>
      </c>
      <c r="D54" s="36">
        <v>1.4206946778711216</v>
      </c>
      <c r="E54" s="37">
        <v>0.52200000000000002</v>
      </c>
      <c r="F54" s="32">
        <v>2.4E-2</v>
      </c>
      <c r="G54" s="33">
        <v>1.044</v>
      </c>
      <c r="H54" s="33">
        <v>0.21965994623656024</v>
      </c>
      <c r="I54" s="34">
        <v>0.13500000000000001</v>
      </c>
      <c r="J54" s="50">
        <v>2.4E-2</v>
      </c>
      <c r="K54" s="44">
        <v>0.19</v>
      </c>
      <c r="L54" s="44">
        <v>8.6178763440859174E-2</v>
      </c>
      <c r="M54" s="52">
        <v>7.9000000000000001E-2</v>
      </c>
      <c r="N54" s="32">
        <v>2.4E-2</v>
      </c>
      <c r="O54" s="33">
        <v>0.13500000000000001</v>
      </c>
      <c r="P54" s="33">
        <v>6.3080729166666724E-2</v>
      </c>
      <c r="Q54" s="34">
        <v>5.0999999999999997E-2</v>
      </c>
      <c r="R54" s="35">
        <v>-5.8999999999999997E-2</v>
      </c>
      <c r="S54" s="36">
        <v>1.6970000000000001</v>
      </c>
      <c r="T54" s="36">
        <v>0.20083437499999954</v>
      </c>
      <c r="U54" s="37">
        <v>5.0999999999999997E-2</v>
      </c>
      <c r="V54" s="50"/>
      <c r="W54" s="44"/>
      <c r="X54" s="44"/>
      <c r="Y54" s="52"/>
      <c r="Z54" s="41"/>
      <c r="AA54" s="42"/>
      <c r="AB54" s="42"/>
      <c r="AC54" s="43"/>
      <c r="AD54" s="85">
        <f t="shared" si="0"/>
        <v>8.6178763440859174E-2</v>
      </c>
      <c r="AE54" s="85">
        <f t="shared" si="1"/>
        <v>0.21965994623656024</v>
      </c>
    </row>
    <row r="55" spans="1:31" x14ac:dyDescent="0.25">
      <c r="A55" s="21" t="s">
        <v>76</v>
      </c>
      <c r="B55" s="38"/>
      <c r="C55" s="38"/>
      <c r="D55" s="38"/>
      <c r="E55" s="38"/>
      <c r="F55" s="29"/>
      <c r="G55" s="29"/>
      <c r="H55" s="29"/>
      <c r="I55" s="30"/>
      <c r="J55" s="50"/>
      <c r="K55" s="44"/>
      <c r="L55" s="44"/>
      <c r="M55" s="52"/>
      <c r="N55" s="32"/>
      <c r="O55" s="33"/>
      <c r="P55" s="33"/>
      <c r="Q55" s="34"/>
      <c r="R55" s="35"/>
      <c r="S55" s="36"/>
      <c r="T55" s="36"/>
      <c r="U55" s="37"/>
      <c r="V55" s="50"/>
      <c r="W55" s="44"/>
      <c r="X55" s="44"/>
      <c r="Y55" s="52"/>
      <c r="Z55" s="41"/>
      <c r="AA55" s="42"/>
      <c r="AB55" s="42"/>
      <c r="AC55" s="43"/>
      <c r="AD55" s="85"/>
      <c r="AE55" s="85"/>
    </row>
    <row r="56" spans="1:31" x14ac:dyDescent="0.25">
      <c r="A56" s="26" t="s">
        <v>311</v>
      </c>
      <c r="B56" s="35">
        <v>0.121</v>
      </c>
      <c r="C56" s="36">
        <v>5.5519999999999996</v>
      </c>
      <c r="D56" s="36">
        <v>1.7015316358024748</v>
      </c>
      <c r="E56" s="37">
        <v>1.33</v>
      </c>
      <c r="F56" s="32">
        <v>0.121</v>
      </c>
      <c r="G56" s="33">
        <v>0.34300000000000003</v>
      </c>
      <c r="H56" s="33">
        <v>0.12823588709677528</v>
      </c>
      <c r="I56" s="34">
        <v>0.121</v>
      </c>
      <c r="J56" s="50">
        <v>0.121</v>
      </c>
      <c r="K56" s="44">
        <v>0.78400000000000003</v>
      </c>
      <c r="L56" s="44">
        <v>0.20427217741935361</v>
      </c>
      <c r="M56" s="52">
        <v>0.121</v>
      </c>
      <c r="N56" s="32">
        <v>0.121</v>
      </c>
      <c r="O56" s="33">
        <v>1.6559999999999999</v>
      </c>
      <c r="P56" s="33">
        <v>0.51358333333332984</v>
      </c>
      <c r="Q56" s="34">
        <v>0.45300000000000001</v>
      </c>
      <c r="R56" s="32">
        <v>0.121</v>
      </c>
      <c r="S56" s="33">
        <v>5.5519999999999996</v>
      </c>
      <c r="T56" s="33">
        <v>1.9482600806451613</v>
      </c>
      <c r="U56" s="34">
        <v>1.8720000000000001</v>
      </c>
      <c r="V56" s="50"/>
      <c r="W56" s="44"/>
      <c r="X56" s="44"/>
      <c r="Y56" s="52"/>
      <c r="Z56" s="50"/>
      <c r="AA56" s="44"/>
      <c r="AB56" s="44"/>
      <c r="AC56" s="52"/>
      <c r="AD56" s="85">
        <f t="shared" si="0"/>
        <v>0.12823588709677528</v>
      </c>
      <c r="AE56" s="85">
        <f t="shared" si="1"/>
        <v>0.20427217741935361</v>
      </c>
    </row>
    <row r="57" spans="1:31" x14ac:dyDescent="0.25">
      <c r="A57" s="21" t="s">
        <v>143</v>
      </c>
      <c r="B57" s="38"/>
      <c r="C57" s="38"/>
      <c r="D57" s="38"/>
      <c r="E57" s="38"/>
      <c r="F57" s="29"/>
      <c r="G57" s="29"/>
      <c r="H57" s="29"/>
      <c r="I57" s="30"/>
      <c r="J57" s="50"/>
      <c r="K57" s="44"/>
      <c r="L57" s="44"/>
      <c r="M57" s="52"/>
      <c r="N57" s="32"/>
      <c r="O57" s="33"/>
      <c r="P57" s="33"/>
      <c r="Q57" s="34"/>
      <c r="R57" s="35"/>
      <c r="S57" s="36"/>
      <c r="T57" s="36"/>
      <c r="U57" s="37"/>
      <c r="V57" s="50"/>
      <c r="W57" s="44"/>
      <c r="X57" s="44"/>
      <c r="Y57" s="52"/>
      <c r="Z57" s="41"/>
      <c r="AA57" s="42"/>
      <c r="AB57" s="42"/>
      <c r="AC57" s="43"/>
      <c r="AD57" s="85"/>
      <c r="AE57" s="85"/>
    </row>
    <row r="58" spans="1:31" x14ac:dyDescent="0.25">
      <c r="A58" s="26" t="s">
        <v>309</v>
      </c>
      <c r="B58" s="45"/>
      <c r="C58" s="36"/>
      <c r="D58" s="36"/>
      <c r="E58" s="37"/>
      <c r="F58" s="35">
        <v>3.0489999999999999</v>
      </c>
      <c r="G58" s="36">
        <v>5.0369999999999999</v>
      </c>
      <c r="H58" s="36">
        <v>4.093368750000006</v>
      </c>
      <c r="I58" s="37">
        <v>4.2069999999999999</v>
      </c>
      <c r="J58" s="50">
        <v>2.1949999999999998</v>
      </c>
      <c r="K58" s="44">
        <v>5.6550000000000002</v>
      </c>
      <c r="L58" s="44">
        <v>4.0019327956989255</v>
      </c>
      <c r="M58" s="52">
        <v>3.9980000000000002</v>
      </c>
      <c r="N58" s="32">
        <v>2.3029999999999999</v>
      </c>
      <c r="O58" s="33">
        <v>5.5519999999999996</v>
      </c>
      <c r="P58" s="33">
        <v>4.0032358630952301</v>
      </c>
      <c r="Q58" s="34">
        <v>3.9980000000000002</v>
      </c>
      <c r="R58" s="32">
        <v>2.3029999999999999</v>
      </c>
      <c r="S58" s="33">
        <v>7.8819999999999997</v>
      </c>
      <c r="T58" s="33">
        <v>4.5475456989247087</v>
      </c>
      <c r="U58" s="34">
        <v>4.5190000000000001</v>
      </c>
      <c r="V58" s="50"/>
      <c r="W58" s="44"/>
      <c r="X58" s="44"/>
      <c r="Y58" s="52"/>
      <c r="Z58" s="50"/>
      <c r="AA58" s="44"/>
      <c r="AB58" s="44"/>
      <c r="AC58" s="52"/>
      <c r="AD58" s="85">
        <f t="shared" si="0"/>
        <v>4.0019327956989255</v>
      </c>
      <c r="AE58" s="85">
        <f t="shared" si="1"/>
        <v>4.093368750000006</v>
      </c>
    </row>
    <row r="59" spans="1:31" x14ac:dyDescent="0.25">
      <c r="A59" s="26" t="s">
        <v>310</v>
      </c>
      <c r="B59" s="40">
        <v>3.367</v>
      </c>
      <c r="C59" s="33">
        <v>6.0640000000000001</v>
      </c>
      <c r="D59" s="33">
        <v>4.8192686781609044</v>
      </c>
      <c r="E59" s="34">
        <v>4.8310000000000004</v>
      </c>
      <c r="F59" s="32">
        <v>2.6240000000000001</v>
      </c>
      <c r="G59" s="33">
        <v>5.3470000000000004</v>
      </c>
      <c r="H59" s="33">
        <v>4.0413629032257976</v>
      </c>
      <c r="I59" s="34">
        <v>3.9980000000000002</v>
      </c>
      <c r="J59" s="50">
        <v>2.5169999999999999</v>
      </c>
      <c r="K59" s="44">
        <v>5.2439999999999998</v>
      </c>
      <c r="L59" s="44">
        <v>3.8153306451612856</v>
      </c>
      <c r="M59" s="52">
        <v>3.7879999999999998</v>
      </c>
      <c r="N59" s="32">
        <v>2.41</v>
      </c>
      <c r="O59" s="33">
        <v>5.6550000000000002</v>
      </c>
      <c r="P59" s="33">
        <v>4.2026904761904449</v>
      </c>
      <c r="Q59" s="34">
        <v>4.3109999999999999</v>
      </c>
      <c r="R59" s="32">
        <v>2.6240000000000001</v>
      </c>
      <c r="S59" s="33">
        <v>6.4710000000000001</v>
      </c>
      <c r="T59" s="33">
        <v>4.4406619623655876</v>
      </c>
      <c r="U59" s="34">
        <v>4.415</v>
      </c>
      <c r="V59" s="50"/>
      <c r="W59" s="44"/>
      <c r="X59" s="44"/>
      <c r="Y59" s="52"/>
      <c r="Z59" s="50"/>
      <c r="AA59" s="44"/>
      <c r="AB59" s="44"/>
      <c r="AC59" s="52"/>
      <c r="AD59" s="85">
        <f t="shared" si="0"/>
        <v>3.8153306451612856</v>
      </c>
      <c r="AE59" s="85">
        <f t="shared" si="1"/>
        <v>4.0413629032257976</v>
      </c>
    </row>
    <row r="60" spans="1:31" x14ac:dyDescent="0.25">
      <c r="A60" s="21" t="s">
        <v>65</v>
      </c>
      <c r="B60" s="38"/>
      <c r="C60" s="38"/>
      <c r="D60" s="38"/>
      <c r="E60" s="38"/>
      <c r="F60" s="29"/>
      <c r="G60" s="29"/>
      <c r="H60" s="29"/>
      <c r="I60" s="30"/>
      <c r="J60" s="50"/>
      <c r="K60" s="44"/>
      <c r="L60" s="44"/>
      <c r="M60" s="52"/>
      <c r="N60" s="32"/>
      <c r="O60" s="33"/>
      <c r="P60" s="33"/>
      <c r="Q60" s="34"/>
      <c r="R60" s="35"/>
      <c r="S60" s="36"/>
      <c r="T60" s="36"/>
      <c r="U60" s="37"/>
      <c r="V60" s="50"/>
      <c r="W60" s="44"/>
      <c r="X60" s="44"/>
      <c r="Y60" s="52"/>
      <c r="Z60" s="41"/>
      <c r="AA60" s="42"/>
      <c r="AB60" s="42"/>
      <c r="AC60" s="43"/>
      <c r="AD60" s="85"/>
      <c r="AE60" s="85"/>
    </row>
    <row r="61" spans="1:31" x14ac:dyDescent="0.25">
      <c r="A61" s="26" t="s">
        <v>308</v>
      </c>
      <c r="B61" s="45">
        <v>2.3029999999999999</v>
      </c>
      <c r="C61" s="36">
        <v>4.7270000000000003</v>
      </c>
      <c r="D61" s="36">
        <v>3.7740089285714356</v>
      </c>
      <c r="E61" s="37">
        <v>3.8929999999999998</v>
      </c>
      <c r="F61" s="32">
        <v>1.4390000000000001</v>
      </c>
      <c r="G61" s="33">
        <v>4.1020000000000003</v>
      </c>
      <c r="H61" s="33">
        <v>2.8429435483871068</v>
      </c>
      <c r="I61" s="34">
        <v>2.8370000000000002</v>
      </c>
      <c r="J61" s="50">
        <v>0.34300000000000003</v>
      </c>
      <c r="K61" s="44">
        <v>3.8929999999999998</v>
      </c>
      <c r="L61" s="44">
        <v>2.8211001344086228</v>
      </c>
      <c r="M61" s="52">
        <v>2.8370000000000002</v>
      </c>
      <c r="N61" s="32">
        <v>1.6559999999999999</v>
      </c>
      <c r="O61" s="33">
        <v>3.9980000000000002</v>
      </c>
      <c r="P61" s="33">
        <v>2.9400114942528819</v>
      </c>
      <c r="Q61" s="34">
        <v>2.996</v>
      </c>
      <c r="R61" s="32">
        <v>1.2210000000000001</v>
      </c>
      <c r="S61" s="33">
        <v>3.7879999999999998</v>
      </c>
      <c r="T61" s="33">
        <v>3.0113185483871248</v>
      </c>
      <c r="U61" s="34">
        <v>3.1549999999999998</v>
      </c>
      <c r="V61" s="50"/>
      <c r="W61" s="44"/>
      <c r="X61" s="44"/>
      <c r="Y61" s="52"/>
      <c r="Z61" s="50"/>
      <c r="AA61" s="44"/>
      <c r="AB61" s="44"/>
      <c r="AC61" s="52"/>
      <c r="AD61" s="85">
        <f t="shared" si="0"/>
        <v>2.8211001344086228</v>
      </c>
      <c r="AE61" s="85">
        <f t="shared" si="1"/>
        <v>2.8429435483871068</v>
      </c>
    </row>
    <row r="62" spans="1:31" x14ac:dyDescent="0.25">
      <c r="A62" s="26" t="s">
        <v>310</v>
      </c>
      <c r="B62" s="45">
        <v>0.56299999999999994</v>
      </c>
      <c r="C62" s="36">
        <v>4.2069999999999999</v>
      </c>
      <c r="D62" s="36">
        <v>2.0371953125000024</v>
      </c>
      <c r="E62" s="37">
        <v>1.98</v>
      </c>
      <c r="F62" s="32">
        <v>0.01</v>
      </c>
      <c r="G62" s="33">
        <v>3.7879999999999998</v>
      </c>
      <c r="H62" s="33">
        <v>1.3809952956989291</v>
      </c>
      <c r="I62" s="34">
        <v>1.2210000000000001</v>
      </c>
      <c r="J62" s="50">
        <v>0.01</v>
      </c>
      <c r="K62" s="44">
        <v>3.0489999999999999</v>
      </c>
      <c r="L62" s="44">
        <v>1.2055692204301176</v>
      </c>
      <c r="M62" s="52">
        <v>1.2210000000000001</v>
      </c>
      <c r="N62" s="32">
        <v>0.01</v>
      </c>
      <c r="O62" s="33">
        <v>3.472</v>
      </c>
      <c r="P62" s="33">
        <v>2.3586346726190568</v>
      </c>
      <c r="Q62" s="34">
        <v>2.73</v>
      </c>
      <c r="R62" s="32">
        <v>1.548</v>
      </c>
      <c r="S62" s="33">
        <v>3.472</v>
      </c>
      <c r="T62" s="33">
        <v>2.8710625000000376</v>
      </c>
      <c r="U62" s="34">
        <v>3.0489999999999999</v>
      </c>
      <c r="V62" s="50"/>
      <c r="W62" s="44"/>
      <c r="X62" s="44"/>
      <c r="Y62" s="52"/>
      <c r="Z62" s="50"/>
      <c r="AA62" s="44"/>
      <c r="AB62" s="44"/>
      <c r="AC62" s="52"/>
      <c r="AD62" s="85">
        <f t="shared" si="0"/>
        <v>1.2055692204301176</v>
      </c>
      <c r="AE62" s="85">
        <f t="shared" si="1"/>
        <v>1.3809952956989291</v>
      </c>
    </row>
    <row r="63" spans="1:31" x14ac:dyDescent="0.25">
      <c r="A63" s="26" t="s">
        <v>311</v>
      </c>
      <c r="B63" s="35">
        <v>2.0880000000000001</v>
      </c>
      <c r="C63" s="36">
        <v>5.9619999999999997</v>
      </c>
      <c r="D63" s="36">
        <v>4.1309495192307821</v>
      </c>
      <c r="E63" s="37">
        <v>4.1020000000000003</v>
      </c>
      <c r="F63" s="32">
        <v>1.1120000000000001</v>
      </c>
      <c r="G63" s="33">
        <v>4.2069999999999999</v>
      </c>
      <c r="H63" s="33">
        <v>3.3937392473118266</v>
      </c>
      <c r="I63" s="34">
        <v>3.5779999999999998</v>
      </c>
      <c r="J63" s="50">
        <v>2.9430000000000001</v>
      </c>
      <c r="K63" s="44">
        <v>4.2069999999999999</v>
      </c>
      <c r="L63" s="44">
        <v>3.7748024193548222</v>
      </c>
      <c r="M63" s="52">
        <v>3.7879999999999998</v>
      </c>
      <c r="N63" s="32">
        <v>2.0880000000000001</v>
      </c>
      <c r="O63" s="33">
        <v>3.9980000000000002</v>
      </c>
      <c r="P63" s="33">
        <v>3.4275974702381751</v>
      </c>
      <c r="Q63" s="34">
        <v>3.367</v>
      </c>
      <c r="R63" s="32">
        <v>2.9430000000000001</v>
      </c>
      <c r="S63" s="33">
        <v>5.3470000000000004</v>
      </c>
      <c r="T63" s="33">
        <v>3.930477150537623</v>
      </c>
      <c r="U63" s="34">
        <v>3.8929999999999998</v>
      </c>
      <c r="V63" s="50"/>
      <c r="W63" s="44"/>
      <c r="X63" s="44"/>
      <c r="Y63" s="52"/>
      <c r="Z63" s="50"/>
      <c r="AA63" s="44"/>
      <c r="AB63" s="44"/>
      <c r="AC63" s="52"/>
      <c r="AD63" s="85">
        <f t="shared" si="0"/>
        <v>3.3937392473118266</v>
      </c>
      <c r="AE63" s="85">
        <f t="shared" si="1"/>
        <v>3.7748024193548222</v>
      </c>
    </row>
    <row r="64" spans="1:31" x14ac:dyDescent="0.25">
      <c r="A64" s="26" t="s">
        <v>373</v>
      </c>
      <c r="B64" s="32"/>
      <c r="C64" s="33"/>
      <c r="D64" s="33"/>
      <c r="E64" s="34"/>
      <c r="F64" s="32"/>
      <c r="G64" s="33"/>
      <c r="H64" s="33"/>
      <c r="I64" s="34"/>
      <c r="J64" s="41">
        <v>1.8720000000000001</v>
      </c>
      <c r="K64" s="42">
        <v>4.2069999999999999</v>
      </c>
      <c r="L64" s="42">
        <v>3.2262804487179655</v>
      </c>
      <c r="M64" s="43">
        <v>3.2610000000000001</v>
      </c>
      <c r="N64" s="32">
        <v>1.2210000000000001</v>
      </c>
      <c r="O64" s="33">
        <v>4.2069999999999999</v>
      </c>
      <c r="P64" s="33">
        <v>2.8506904761904641</v>
      </c>
      <c r="Q64" s="34">
        <v>2.9430000000000001</v>
      </c>
      <c r="R64" s="32">
        <v>1.548</v>
      </c>
      <c r="S64" s="33">
        <v>3.472</v>
      </c>
      <c r="T64" s="33">
        <v>2.7611102150537592</v>
      </c>
      <c r="U64" s="34">
        <v>2.8370000000000002</v>
      </c>
      <c r="V64" s="50"/>
      <c r="W64" s="44"/>
      <c r="X64" s="44"/>
      <c r="Y64" s="52"/>
      <c r="Z64" s="50"/>
      <c r="AA64" s="44"/>
      <c r="AB64" s="44"/>
      <c r="AC64" s="52"/>
      <c r="AD64" s="85">
        <f t="shared" si="0"/>
        <v>3.2262804487179655</v>
      </c>
      <c r="AE64" s="85">
        <f t="shared" si="1"/>
        <v>3.2262804487179655</v>
      </c>
    </row>
    <row r="65" spans="1:31" x14ac:dyDescent="0.25">
      <c r="A65" s="21" t="s">
        <v>179</v>
      </c>
      <c r="B65" s="38"/>
      <c r="C65" s="38"/>
      <c r="D65" s="38"/>
      <c r="E65" s="38"/>
      <c r="F65" s="29"/>
      <c r="G65" s="29"/>
      <c r="H65" s="29"/>
      <c r="I65" s="30"/>
      <c r="J65" s="32"/>
      <c r="K65" s="33"/>
      <c r="L65" s="33"/>
      <c r="M65" s="34"/>
      <c r="N65" s="32"/>
      <c r="O65" s="33"/>
      <c r="P65" s="33"/>
      <c r="Q65" s="34"/>
      <c r="R65" s="35"/>
      <c r="S65" s="36"/>
      <c r="T65" s="36"/>
      <c r="U65" s="37"/>
      <c r="V65" s="50"/>
      <c r="W65" s="44"/>
      <c r="X65" s="44"/>
      <c r="Y65" s="52"/>
      <c r="Z65" s="41"/>
      <c r="AA65" s="42"/>
      <c r="AB65" s="42"/>
      <c r="AC65" s="43"/>
      <c r="AD65" s="85"/>
      <c r="AE65" s="85"/>
    </row>
    <row r="66" spans="1:31" x14ac:dyDescent="0.25">
      <c r="A66" s="26" t="s">
        <v>309</v>
      </c>
      <c r="B66" s="40">
        <v>2.4E-2</v>
      </c>
      <c r="C66" s="33">
        <v>5.7960000000000003</v>
      </c>
      <c r="D66" s="33">
        <v>1.6117777777778055</v>
      </c>
      <c r="E66" s="34">
        <v>1.5609999999999999</v>
      </c>
      <c r="F66" s="32">
        <v>2.4E-2</v>
      </c>
      <c r="G66" s="33">
        <v>2.5299999999999998</v>
      </c>
      <c r="H66" s="33">
        <v>0.48334038978492228</v>
      </c>
      <c r="I66" s="34">
        <v>0.107</v>
      </c>
      <c r="J66" s="32">
        <v>5.0999999999999997E-2</v>
      </c>
      <c r="K66" s="33">
        <v>1.1259999999999999</v>
      </c>
      <c r="L66" s="33">
        <v>0.21346034946236611</v>
      </c>
      <c r="M66" s="34">
        <v>7.9000000000000001E-2</v>
      </c>
      <c r="N66" s="32">
        <v>5.0999999999999997E-2</v>
      </c>
      <c r="O66" s="33">
        <v>1.099</v>
      </c>
      <c r="P66" s="33">
        <v>0.21694866071428268</v>
      </c>
      <c r="Q66" s="34">
        <v>7.9000000000000001E-2</v>
      </c>
      <c r="R66" s="32">
        <v>5.0999999999999997E-2</v>
      </c>
      <c r="S66" s="33">
        <v>5.0759999999999996</v>
      </c>
      <c r="T66" s="33">
        <v>0.79275268817202904</v>
      </c>
      <c r="U66" s="34">
        <v>0.55000000000000004</v>
      </c>
      <c r="V66" s="50"/>
      <c r="W66" s="44"/>
      <c r="X66" s="44"/>
      <c r="Y66" s="52"/>
      <c r="Z66" s="50"/>
      <c r="AA66" s="44"/>
      <c r="AB66" s="44"/>
      <c r="AC66" s="52"/>
      <c r="AD66" s="85">
        <f t="shared" ref="AD66:AD118" si="2">MIN(H66,L66)</f>
        <v>0.21346034946236611</v>
      </c>
      <c r="AE66" s="85">
        <f t="shared" ref="AE66:AE118" si="3">MAX(H66,L66)</f>
        <v>0.48334038978492228</v>
      </c>
    </row>
    <row r="67" spans="1:31" x14ac:dyDescent="0.25">
      <c r="A67" s="21" t="s">
        <v>82</v>
      </c>
      <c r="B67" s="38"/>
      <c r="C67" s="38"/>
      <c r="D67" s="38"/>
      <c r="E67" s="38"/>
      <c r="F67" s="29"/>
      <c r="G67" s="29"/>
      <c r="H67" s="29"/>
      <c r="I67" s="30"/>
      <c r="J67" s="32"/>
      <c r="K67" s="33"/>
      <c r="L67" s="33"/>
      <c r="M67" s="34"/>
      <c r="N67" s="32"/>
      <c r="O67" s="33"/>
      <c r="P67" s="33"/>
      <c r="Q67" s="34"/>
      <c r="R67" s="35"/>
      <c r="S67" s="36"/>
      <c r="T67" s="36"/>
      <c r="U67" s="37"/>
      <c r="V67" s="50"/>
      <c r="W67" s="44"/>
      <c r="X67" s="44"/>
      <c r="Y67" s="52"/>
      <c r="Z67" s="41"/>
      <c r="AA67" s="42"/>
      <c r="AB67" s="42"/>
      <c r="AC67" s="43"/>
      <c r="AD67" s="85"/>
      <c r="AE67" s="85"/>
    </row>
    <row r="68" spans="1:31" x14ac:dyDescent="0.25">
      <c r="A68" s="26" t="s">
        <v>309</v>
      </c>
      <c r="B68" s="40">
        <v>5.0999999999999997E-2</v>
      </c>
      <c r="C68" s="33">
        <v>4.3499999999999996</v>
      </c>
      <c r="D68" s="33">
        <v>1.2724201388889471</v>
      </c>
      <c r="E68" s="34">
        <v>1.071</v>
      </c>
      <c r="F68" s="32">
        <v>5.0999999999999997E-2</v>
      </c>
      <c r="G68" s="33">
        <v>1.778</v>
      </c>
      <c r="H68" s="33">
        <v>0.62196471774193174</v>
      </c>
      <c r="I68" s="34">
        <v>0.66</v>
      </c>
      <c r="J68" s="32">
        <v>7.9000000000000001E-2</v>
      </c>
      <c r="K68" s="33">
        <v>0.88</v>
      </c>
      <c r="L68" s="33">
        <v>0.30427688172043643</v>
      </c>
      <c r="M68" s="34">
        <v>0.13500000000000001</v>
      </c>
      <c r="N68" s="32">
        <v>7.9000000000000001E-2</v>
      </c>
      <c r="O68" s="33">
        <v>0.88</v>
      </c>
      <c r="P68" s="33">
        <v>0.32564769345238087</v>
      </c>
      <c r="Q68" s="34">
        <v>0.27300000000000002</v>
      </c>
      <c r="R68" s="32">
        <v>5.0999999999999997E-2</v>
      </c>
      <c r="S68" s="33">
        <v>2.1549999999999998</v>
      </c>
      <c r="T68" s="33">
        <v>0.49235349462365108</v>
      </c>
      <c r="U68" s="34">
        <v>0.38400000000000001</v>
      </c>
      <c r="V68" s="50"/>
      <c r="W68" s="44"/>
      <c r="X68" s="44"/>
      <c r="Y68" s="52"/>
      <c r="Z68" s="50"/>
      <c r="AA68" s="44"/>
      <c r="AB68" s="44"/>
      <c r="AC68" s="52"/>
      <c r="AD68" s="85">
        <f t="shared" si="2"/>
        <v>0.30427688172043643</v>
      </c>
      <c r="AE68" s="85">
        <f t="shared" si="3"/>
        <v>0.62196471774193174</v>
      </c>
    </row>
    <row r="69" spans="1:31" x14ac:dyDescent="0.25">
      <c r="A69" s="21" t="s">
        <v>66</v>
      </c>
      <c r="B69" s="38"/>
      <c r="C69" s="38"/>
      <c r="D69" s="38"/>
      <c r="E69" s="38"/>
      <c r="F69" s="29"/>
      <c r="G69" s="29"/>
      <c r="H69" s="29"/>
      <c r="I69" s="30"/>
      <c r="J69" s="32"/>
      <c r="K69" s="33"/>
      <c r="L69" s="33"/>
      <c r="M69" s="34"/>
      <c r="N69" s="32"/>
      <c r="O69" s="33"/>
      <c r="P69" s="33"/>
      <c r="Q69" s="34"/>
      <c r="R69" s="35"/>
      <c r="S69" s="36"/>
      <c r="T69" s="36"/>
      <c r="U69" s="37"/>
      <c r="V69" s="50"/>
      <c r="W69" s="44"/>
      <c r="X69" s="44"/>
      <c r="Y69" s="52"/>
      <c r="Z69" s="41"/>
      <c r="AA69" s="42"/>
      <c r="AB69" s="42"/>
      <c r="AC69" s="43"/>
      <c r="AD69" s="85"/>
      <c r="AE69" s="85"/>
    </row>
    <row r="70" spans="1:31" x14ac:dyDescent="0.25">
      <c r="A70" s="26" t="s">
        <v>308</v>
      </c>
      <c r="B70" s="45">
        <v>1.6559999999999999</v>
      </c>
      <c r="C70" s="36">
        <v>4.2069999999999999</v>
      </c>
      <c r="D70" s="36">
        <v>3.0865044642857375</v>
      </c>
      <c r="E70" s="37">
        <v>3.1549999999999998</v>
      </c>
      <c r="F70" s="32">
        <v>1.4390000000000001</v>
      </c>
      <c r="G70" s="33">
        <v>3.472</v>
      </c>
      <c r="H70" s="33">
        <v>2.5588938172043161</v>
      </c>
      <c r="I70" s="34">
        <v>2.6240000000000001</v>
      </c>
      <c r="J70" s="32">
        <v>0.56299999999999994</v>
      </c>
      <c r="K70" s="33">
        <v>3.2610000000000001</v>
      </c>
      <c r="L70" s="33">
        <v>2.3107829301075289</v>
      </c>
      <c r="M70" s="34">
        <v>2.41</v>
      </c>
      <c r="N70" s="32">
        <v>0.78400000000000003</v>
      </c>
      <c r="O70" s="33">
        <v>3.472</v>
      </c>
      <c r="P70" s="33">
        <v>2.326730603448274</v>
      </c>
      <c r="Q70" s="34">
        <v>2.41</v>
      </c>
      <c r="R70" s="32">
        <v>0.56299999999999994</v>
      </c>
      <c r="S70" s="33">
        <v>3.8929999999999998</v>
      </c>
      <c r="T70" s="33">
        <v>2.7523064516129097</v>
      </c>
      <c r="U70" s="34">
        <v>2.8370000000000002</v>
      </c>
      <c r="V70" s="50"/>
      <c r="W70" s="44"/>
      <c r="X70" s="44"/>
      <c r="Y70" s="52"/>
      <c r="Z70" s="50"/>
      <c r="AA70" s="44"/>
      <c r="AB70" s="44"/>
      <c r="AC70" s="52"/>
      <c r="AD70" s="85">
        <f t="shared" si="2"/>
        <v>2.3107829301075289</v>
      </c>
      <c r="AE70" s="85">
        <f t="shared" si="3"/>
        <v>2.5588938172043161</v>
      </c>
    </row>
    <row r="71" spans="1:31" x14ac:dyDescent="0.25">
      <c r="A71" s="26" t="s">
        <v>309</v>
      </c>
      <c r="B71" s="45"/>
      <c r="C71" s="36"/>
      <c r="D71" s="36"/>
      <c r="E71" s="37"/>
      <c r="F71" s="35">
        <v>1.4390000000000001</v>
      </c>
      <c r="G71" s="36">
        <v>3.367</v>
      </c>
      <c r="H71" s="36">
        <v>2.4730270833333332</v>
      </c>
      <c r="I71" s="37">
        <v>2.5705</v>
      </c>
      <c r="J71" s="32">
        <v>0.23200000000000001</v>
      </c>
      <c r="K71" s="33">
        <v>3.5779999999999998</v>
      </c>
      <c r="L71" s="33">
        <v>2.3185645161290349</v>
      </c>
      <c r="M71" s="34">
        <v>2.3029999999999999</v>
      </c>
      <c r="N71" s="32">
        <v>0.67400000000000004</v>
      </c>
      <c r="O71" s="33">
        <v>3.6829999999999998</v>
      </c>
      <c r="P71" s="33">
        <v>2.2462819940476115</v>
      </c>
      <c r="Q71" s="34">
        <v>2.3029999999999999</v>
      </c>
      <c r="R71" s="32">
        <v>0.78400000000000003</v>
      </c>
      <c r="S71" s="33">
        <v>4.8310000000000004</v>
      </c>
      <c r="T71" s="33">
        <v>2.5975504032257994</v>
      </c>
      <c r="U71" s="34">
        <v>2.6240000000000001</v>
      </c>
      <c r="V71" s="50"/>
      <c r="W71" s="44"/>
      <c r="X71" s="44"/>
      <c r="Y71" s="52"/>
      <c r="Z71" s="50"/>
      <c r="AA71" s="44"/>
      <c r="AB71" s="44"/>
      <c r="AC71" s="52"/>
      <c r="AD71" s="85">
        <f t="shared" si="2"/>
        <v>2.3185645161290349</v>
      </c>
      <c r="AE71" s="85">
        <f t="shared" si="3"/>
        <v>2.4730270833333332</v>
      </c>
    </row>
    <row r="72" spans="1:31" x14ac:dyDescent="0.25">
      <c r="A72" s="26" t="s">
        <v>310</v>
      </c>
      <c r="B72" s="40">
        <v>1.2210000000000001</v>
      </c>
      <c r="C72" s="33">
        <v>4.3109999999999999</v>
      </c>
      <c r="D72" s="33">
        <v>3.0457140804597742</v>
      </c>
      <c r="E72" s="34">
        <v>3.1549999999999998</v>
      </c>
      <c r="F72" s="32">
        <v>0.23200000000000001</v>
      </c>
      <c r="G72" s="33">
        <v>3.7879999999999998</v>
      </c>
      <c r="H72" s="33">
        <v>2.1411619623655951</v>
      </c>
      <c r="I72" s="34">
        <v>2.1949999999999998</v>
      </c>
      <c r="J72" s="32">
        <v>0.23200000000000001</v>
      </c>
      <c r="K72" s="33">
        <v>3.5779999999999998</v>
      </c>
      <c r="L72" s="33">
        <v>1.9639926075268803</v>
      </c>
      <c r="M72" s="34">
        <v>1.98</v>
      </c>
      <c r="N72" s="32">
        <v>0.121</v>
      </c>
      <c r="O72" s="33">
        <v>3.6829999999999998</v>
      </c>
      <c r="P72" s="33">
        <v>2.470488095238097</v>
      </c>
      <c r="Q72" s="34">
        <v>2.6240000000000001</v>
      </c>
      <c r="R72" s="32">
        <v>1.4390000000000001</v>
      </c>
      <c r="S72" s="33">
        <v>3.7879999999999998</v>
      </c>
      <c r="T72" s="33">
        <v>2.7294704301075159</v>
      </c>
      <c r="U72" s="34">
        <v>2.73</v>
      </c>
      <c r="V72" s="50"/>
      <c r="W72" s="44"/>
      <c r="X72" s="44"/>
      <c r="Y72" s="52"/>
      <c r="Z72" s="50"/>
      <c r="AA72" s="44"/>
      <c r="AB72" s="44"/>
      <c r="AC72" s="52"/>
      <c r="AD72" s="85">
        <f t="shared" si="2"/>
        <v>1.9639926075268803</v>
      </c>
      <c r="AE72" s="85">
        <f t="shared" si="3"/>
        <v>2.1411619623655951</v>
      </c>
    </row>
    <row r="73" spans="1:31" x14ac:dyDescent="0.25">
      <c r="A73" s="21" t="s">
        <v>180</v>
      </c>
      <c r="B73" s="29"/>
      <c r="C73" s="29"/>
      <c r="D73" s="29"/>
      <c r="E73" s="29"/>
      <c r="F73" s="29"/>
      <c r="G73" s="29"/>
      <c r="H73" s="29"/>
      <c r="I73" s="30"/>
      <c r="J73" s="32"/>
      <c r="K73" s="33"/>
      <c r="L73" s="33"/>
      <c r="M73" s="34"/>
      <c r="N73" s="32"/>
      <c r="O73" s="33"/>
      <c r="P73" s="33"/>
      <c r="Q73" s="34"/>
      <c r="R73" s="32"/>
      <c r="S73" s="33"/>
      <c r="T73" s="33"/>
      <c r="U73" s="34"/>
      <c r="V73" s="50"/>
      <c r="W73" s="44"/>
      <c r="X73" s="44"/>
      <c r="Y73" s="52"/>
      <c r="Z73" s="50"/>
      <c r="AA73" s="44"/>
      <c r="AB73" s="44"/>
      <c r="AC73" s="52"/>
      <c r="AD73" s="85"/>
      <c r="AE73" s="85"/>
    </row>
    <row r="74" spans="1:31" x14ac:dyDescent="0.25">
      <c r="A74" s="26" t="s">
        <v>308</v>
      </c>
      <c r="B74" s="45">
        <v>3.2610000000000001</v>
      </c>
      <c r="C74" s="36">
        <v>5.141</v>
      </c>
      <c r="D74" s="36">
        <v>3.9955962301587737</v>
      </c>
      <c r="E74" s="37">
        <v>3.8929999999999998</v>
      </c>
      <c r="F74" s="32">
        <v>1.6559999999999999</v>
      </c>
      <c r="G74" s="33">
        <v>3.6829999999999998</v>
      </c>
      <c r="H74" s="33">
        <v>2.2597358870968058</v>
      </c>
      <c r="I74" s="34">
        <v>2.0880000000000001</v>
      </c>
      <c r="J74" s="35">
        <v>1.33</v>
      </c>
      <c r="K74" s="36">
        <v>1.8720000000000001</v>
      </c>
      <c r="L74" s="36">
        <v>1.5468641304347925</v>
      </c>
      <c r="M74" s="37">
        <v>1.548</v>
      </c>
      <c r="N74" s="32">
        <v>1.2210000000000001</v>
      </c>
      <c r="O74" s="33">
        <v>1.6559999999999999</v>
      </c>
      <c r="P74" s="33">
        <v>1.3515316091953873</v>
      </c>
      <c r="Q74" s="34">
        <v>1.33</v>
      </c>
      <c r="R74" s="32">
        <v>1.2210000000000001</v>
      </c>
      <c r="S74" s="33">
        <v>2.0880000000000001</v>
      </c>
      <c r="T74" s="33">
        <v>1.4710215053763429</v>
      </c>
      <c r="U74" s="34">
        <v>1.4390000000000001</v>
      </c>
      <c r="V74" s="50"/>
      <c r="W74" s="44"/>
      <c r="X74" s="44"/>
      <c r="Y74" s="52"/>
      <c r="Z74" s="50"/>
      <c r="AA74" s="44"/>
      <c r="AB74" s="44"/>
      <c r="AC74" s="52"/>
      <c r="AD74" s="85">
        <f t="shared" si="2"/>
        <v>1.5468641304347925</v>
      </c>
      <c r="AE74" s="85">
        <f t="shared" si="3"/>
        <v>2.2597358870968058</v>
      </c>
    </row>
    <row r="75" spans="1:31" x14ac:dyDescent="0.25">
      <c r="A75" s="21" t="s">
        <v>460</v>
      </c>
      <c r="B75" s="29"/>
      <c r="C75" s="29"/>
      <c r="D75" s="29"/>
      <c r="E75" s="29"/>
      <c r="F75" s="29"/>
      <c r="G75" s="29"/>
      <c r="H75" s="29"/>
      <c r="I75" s="30"/>
      <c r="J75" s="32"/>
      <c r="K75" s="33"/>
      <c r="L75" s="33"/>
      <c r="M75" s="34"/>
      <c r="N75" s="32"/>
      <c r="O75" s="33"/>
      <c r="P75" s="33"/>
      <c r="Q75" s="34"/>
      <c r="R75" s="32"/>
      <c r="S75" s="33"/>
      <c r="T75" s="33"/>
      <c r="U75" s="34"/>
      <c r="V75" s="50"/>
      <c r="W75" s="44"/>
      <c r="X75" s="44"/>
      <c r="Y75" s="52"/>
      <c r="Z75" s="50"/>
      <c r="AA75" s="44"/>
      <c r="AB75" s="44"/>
      <c r="AC75" s="52"/>
      <c r="AD75" s="85"/>
      <c r="AE75" s="85"/>
    </row>
    <row r="76" spans="1:31" x14ac:dyDescent="0.25">
      <c r="A76" s="26" t="s">
        <v>308</v>
      </c>
      <c r="B76" s="45">
        <v>1.4390000000000001</v>
      </c>
      <c r="C76" s="36">
        <v>5.2439999999999998</v>
      </c>
      <c r="D76" s="36">
        <v>3.2611210317460375</v>
      </c>
      <c r="E76" s="37">
        <v>3.1549999999999998</v>
      </c>
      <c r="F76" s="32">
        <v>0.89300000000000002</v>
      </c>
      <c r="G76" s="33">
        <v>3.1549999999999998</v>
      </c>
      <c r="H76" s="33">
        <v>1.5992775537634289</v>
      </c>
      <c r="I76" s="34">
        <v>1.548</v>
      </c>
      <c r="J76" s="35">
        <v>0.34300000000000003</v>
      </c>
      <c r="K76" s="36">
        <v>1.6559999999999999</v>
      </c>
      <c r="L76" s="36">
        <v>0.94960277777778546</v>
      </c>
      <c r="M76" s="37">
        <v>0.89300000000000002</v>
      </c>
      <c r="N76" s="32">
        <v>0.45300000000000001</v>
      </c>
      <c r="O76" s="33">
        <v>2.0880000000000001</v>
      </c>
      <c r="P76" s="33">
        <v>0.91962068965517585</v>
      </c>
      <c r="Q76" s="34">
        <v>0.89300000000000002</v>
      </c>
      <c r="R76" s="32">
        <v>0.45300000000000001</v>
      </c>
      <c r="S76" s="33">
        <v>3.9980000000000002</v>
      </c>
      <c r="T76" s="33">
        <v>1.1934926075268846</v>
      </c>
      <c r="U76" s="34">
        <v>1.0029999999999999</v>
      </c>
      <c r="V76" s="50"/>
      <c r="W76" s="44"/>
      <c r="X76" s="44"/>
      <c r="Y76" s="52"/>
      <c r="Z76" s="50"/>
      <c r="AA76" s="44"/>
      <c r="AB76" s="44"/>
      <c r="AC76" s="52"/>
      <c r="AD76" s="85">
        <f t="shared" si="2"/>
        <v>0.94960277777778546</v>
      </c>
      <c r="AE76" s="85">
        <f t="shared" si="3"/>
        <v>1.5992775537634289</v>
      </c>
    </row>
    <row r="77" spans="1:31" x14ac:dyDescent="0.25">
      <c r="A77" s="26" t="s">
        <v>309</v>
      </c>
      <c r="B77" s="40"/>
      <c r="C77" s="33"/>
      <c r="D77" s="33"/>
      <c r="E77" s="34"/>
      <c r="F77" s="35">
        <v>1.2210000000000001</v>
      </c>
      <c r="G77" s="36">
        <v>1.764</v>
      </c>
      <c r="H77" s="36">
        <v>1.3457083333333342</v>
      </c>
      <c r="I77" s="37">
        <v>1.2210000000000001</v>
      </c>
      <c r="J77" s="32">
        <v>0.56299999999999994</v>
      </c>
      <c r="K77" s="33">
        <v>1.8720000000000001</v>
      </c>
      <c r="L77" s="33">
        <v>1.0967765814266472</v>
      </c>
      <c r="M77" s="34">
        <v>1.1120000000000001</v>
      </c>
      <c r="N77" s="32">
        <v>0.45300000000000001</v>
      </c>
      <c r="O77" s="33">
        <v>2.3029999999999999</v>
      </c>
      <c r="P77" s="33">
        <v>1.021782738095236</v>
      </c>
      <c r="Q77" s="34">
        <v>0.89300000000000002</v>
      </c>
      <c r="R77" s="32">
        <v>0.34300000000000003</v>
      </c>
      <c r="S77" s="33">
        <v>4.1020000000000003</v>
      </c>
      <c r="T77" s="33">
        <v>1.3518064516128994</v>
      </c>
      <c r="U77" s="34">
        <v>1.1120000000000001</v>
      </c>
      <c r="V77" s="50"/>
      <c r="W77" s="44"/>
      <c r="X77" s="44"/>
      <c r="Y77" s="52"/>
      <c r="Z77" s="50"/>
      <c r="AA77" s="44"/>
      <c r="AB77" s="44"/>
      <c r="AC77" s="52"/>
      <c r="AD77" s="85">
        <f t="shared" si="2"/>
        <v>1.0967765814266472</v>
      </c>
      <c r="AE77" s="85">
        <f t="shared" si="3"/>
        <v>1.3457083333333342</v>
      </c>
    </row>
    <row r="78" spans="1:31" x14ac:dyDescent="0.25">
      <c r="A78" s="26" t="s">
        <v>373</v>
      </c>
      <c r="B78" s="40"/>
      <c r="C78" s="33"/>
      <c r="D78" s="33"/>
      <c r="E78" s="34"/>
      <c r="F78" s="35"/>
      <c r="G78" s="36"/>
      <c r="H78" s="36"/>
      <c r="I78" s="37"/>
      <c r="J78" s="35">
        <v>0.45300000000000001</v>
      </c>
      <c r="K78" s="36">
        <v>1.764</v>
      </c>
      <c r="L78" s="36">
        <v>1.003322115384617</v>
      </c>
      <c r="M78" s="37">
        <v>1.0029999999999999</v>
      </c>
      <c r="N78" s="32">
        <v>0.45300000000000001</v>
      </c>
      <c r="O78" s="33">
        <v>2.3029999999999999</v>
      </c>
      <c r="P78" s="33">
        <v>0.98653199404762593</v>
      </c>
      <c r="Q78" s="34">
        <v>0.89300000000000002</v>
      </c>
      <c r="R78" s="32">
        <v>0.23200000000000001</v>
      </c>
      <c r="S78" s="33">
        <v>3.7879999999999998</v>
      </c>
      <c r="T78" s="33">
        <v>1.1286948924731184</v>
      </c>
      <c r="U78" s="34">
        <v>1.0029999999999999</v>
      </c>
      <c r="V78" s="50"/>
      <c r="W78" s="44"/>
      <c r="X78" s="44"/>
      <c r="Y78" s="52"/>
      <c r="Z78" s="50"/>
      <c r="AA78" s="44"/>
      <c r="AB78" s="44"/>
      <c r="AC78" s="52"/>
      <c r="AD78" s="85"/>
      <c r="AE78" s="85"/>
    </row>
    <row r="79" spans="1:31" x14ac:dyDescent="0.25">
      <c r="A79" s="26" t="s">
        <v>459</v>
      </c>
      <c r="B79" s="32">
        <v>2.3029999999999999</v>
      </c>
      <c r="C79" s="33">
        <v>7.1790000000000003</v>
      </c>
      <c r="D79" s="33">
        <v>3.7426243055555641</v>
      </c>
      <c r="E79" s="34">
        <v>3.472</v>
      </c>
      <c r="F79" s="32">
        <v>0.78400000000000003</v>
      </c>
      <c r="G79" s="33">
        <v>3.472</v>
      </c>
      <c r="H79" s="33">
        <v>1.8379905913978323</v>
      </c>
      <c r="I79" s="34">
        <v>1.764</v>
      </c>
      <c r="J79" s="32">
        <v>0.56299999999999994</v>
      </c>
      <c r="K79" s="33">
        <v>1.764</v>
      </c>
      <c r="L79" s="33">
        <v>1.0236391129032356</v>
      </c>
      <c r="M79" s="34">
        <v>1.0029999999999999</v>
      </c>
      <c r="N79" s="32">
        <v>0.34300000000000003</v>
      </c>
      <c r="O79" s="33">
        <v>1.6559999999999999</v>
      </c>
      <c r="P79" s="33">
        <v>0.81822916666666345</v>
      </c>
      <c r="Q79" s="34">
        <v>0.78400000000000003</v>
      </c>
      <c r="R79" s="32">
        <v>0.45300000000000001</v>
      </c>
      <c r="S79" s="33">
        <v>3.1549999999999998</v>
      </c>
      <c r="T79" s="33">
        <v>1.0470450268817166</v>
      </c>
      <c r="U79" s="34">
        <v>0.89300000000000002</v>
      </c>
      <c r="V79" s="50"/>
      <c r="W79" s="44"/>
      <c r="X79" s="44"/>
      <c r="Y79" s="52"/>
      <c r="Z79" s="50"/>
      <c r="AA79" s="44"/>
      <c r="AB79" s="44"/>
      <c r="AC79" s="52"/>
      <c r="AD79" s="85"/>
      <c r="AE79" s="85"/>
    </row>
    <row r="80" spans="1:31" x14ac:dyDescent="0.25">
      <c r="A80" s="21" t="s">
        <v>286</v>
      </c>
      <c r="B80" s="38"/>
      <c r="C80" s="38"/>
      <c r="D80" s="38"/>
      <c r="E80" s="38"/>
      <c r="F80" s="29"/>
      <c r="G80" s="29"/>
      <c r="H80" s="29"/>
      <c r="I80" s="30"/>
      <c r="J80" s="32"/>
      <c r="K80" s="33"/>
      <c r="L80" s="33"/>
      <c r="M80" s="34"/>
      <c r="N80" s="32"/>
      <c r="O80" s="33"/>
      <c r="P80" s="33"/>
      <c r="Q80" s="34"/>
      <c r="R80" s="32"/>
      <c r="S80" s="33"/>
      <c r="T80" s="33"/>
      <c r="U80" s="34"/>
      <c r="V80" s="50"/>
      <c r="W80" s="44"/>
      <c r="X80" s="44"/>
      <c r="Y80" s="52"/>
      <c r="Z80" s="50"/>
      <c r="AA80" s="44"/>
      <c r="AB80" s="44"/>
      <c r="AC80" s="52"/>
      <c r="AD80" s="85"/>
      <c r="AE80" s="85"/>
    </row>
    <row r="81" spans="1:31" x14ac:dyDescent="0.25">
      <c r="A81" s="26" t="s">
        <v>308</v>
      </c>
      <c r="B81" s="45">
        <v>1.98</v>
      </c>
      <c r="C81" s="36">
        <v>3.9980000000000002</v>
      </c>
      <c r="D81" s="36">
        <v>2.5386376488095799</v>
      </c>
      <c r="E81" s="37">
        <v>2.41</v>
      </c>
      <c r="F81" s="32">
        <v>0.23200000000000001</v>
      </c>
      <c r="G81" s="33">
        <v>2.0880000000000001</v>
      </c>
      <c r="H81" s="33">
        <v>1.2438407258064565</v>
      </c>
      <c r="I81" s="34">
        <v>1.2210000000000001</v>
      </c>
      <c r="J81" s="35">
        <v>0.23200000000000001</v>
      </c>
      <c r="K81" s="36">
        <v>1.8720000000000001</v>
      </c>
      <c r="L81" s="36">
        <v>1.2683253205128178</v>
      </c>
      <c r="M81" s="37">
        <v>1.4390000000000001</v>
      </c>
      <c r="N81" s="32"/>
      <c r="O81" s="33"/>
      <c r="P81" s="33"/>
      <c r="Q81" s="34"/>
      <c r="R81" s="32"/>
      <c r="S81" s="33"/>
      <c r="T81" s="33"/>
      <c r="U81" s="34"/>
      <c r="V81" s="50"/>
      <c r="W81" s="44"/>
      <c r="X81" s="44"/>
      <c r="Y81" s="52"/>
      <c r="Z81" s="50"/>
      <c r="AA81" s="44"/>
      <c r="AB81" s="44"/>
      <c r="AC81" s="52"/>
      <c r="AD81" s="85">
        <f t="shared" si="2"/>
        <v>1.2438407258064565</v>
      </c>
      <c r="AE81" s="85">
        <f t="shared" si="3"/>
        <v>1.2683253205128178</v>
      </c>
    </row>
    <row r="82" spans="1:31" x14ac:dyDescent="0.25">
      <c r="A82" s="21" t="s">
        <v>539</v>
      </c>
      <c r="B82" s="29"/>
      <c r="C82" s="29"/>
      <c r="D82" s="29"/>
      <c r="E82" s="29"/>
      <c r="F82" s="29"/>
      <c r="G82" s="29"/>
      <c r="H82" s="29"/>
      <c r="I82" s="30"/>
      <c r="J82" s="41"/>
      <c r="K82" s="42"/>
      <c r="L82" s="42"/>
      <c r="M82" s="43"/>
      <c r="N82" s="32"/>
      <c r="O82" s="33"/>
      <c r="P82" s="33"/>
      <c r="Q82" s="34"/>
      <c r="R82" s="32"/>
      <c r="S82" s="33"/>
      <c r="T82" s="33"/>
      <c r="U82" s="34"/>
      <c r="V82" s="50"/>
      <c r="W82" s="44"/>
      <c r="X82" s="44"/>
      <c r="Y82" s="52"/>
      <c r="Z82" s="50"/>
      <c r="AA82" s="44"/>
      <c r="AB82" s="44"/>
      <c r="AC82" s="52"/>
      <c r="AD82" s="85"/>
      <c r="AE82" s="85"/>
    </row>
    <row r="83" spans="1:31" x14ac:dyDescent="0.25">
      <c r="A83" s="26" t="s">
        <v>308</v>
      </c>
      <c r="B83" s="45">
        <v>0.23200000000000001</v>
      </c>
      <c r="C83" s="36">
        <v>1.548</v>
      </c>
      <c r="D83" s="36">
        <v>0.77108407738095086</v>
      </c>
      <c r="E83" s="37">
        <v>0.78400000000000003</v>
      </c>
      <c r="F83" s="32">
        <v>0.23200000000000001</v>
      </c>
      <c r="G83" s="33">
        <v>1.33</v>
      </c>
      <c r="H83" s="33">
        <v>0.28236290322581503</v>
      </c>
      <c r="I83" s="34">
        <v>0.23200000000000001</v>
      </c>
      <c r="J83" s="41">
        <v>0.23200000000000001</v>
      </c>
      <c r="K83" s="42">
        <v>1.2210000000000001</v>
      </c>
      <c r="L83" s="42">
        <v>0.61406578947368651</v>
      </c>
      <c r="M83" s="43">
        <v>0.56299999999999994</v>
      </c>
      <c r="N83" s="32">
        <v>0.23200000000000001</v>
      </c>
      <c r="O83" s="33">
        <v>1.2210000000000001</v>
      </c>
      <c r="P83" s="33">
        <v>0.86447701149425427</v>
      </c>
      <c r="Q83" s="34">
        <v>0.89300000000000002</v>
      </c>
      <c r="R83" s="32">
        <v>0.34300000000000003</v>
      </c>
      <c r="S83" s="33">
        <v>1.8720000000000001</v>
      </c>
      <c r="T83" s="33">
        <v>1.3240799731182666</v>
      </c>
      <c r="U83" s="34">
        <v>1.4390000000000001</v>
      </c>
      <c r="V83" s="50"/>
      <c r="W83" s="44"/>
      <c r="X83" s="44"/>
      <c r="Y83" s="52"/>
      <c r="Z83" s="50"/>
      <c r="AA83" s="44"/>
      <c r="AB83" s="44"/>
      <c r="AC83" s="52"/>
      <c r="AD83" s="85">
        <f>MIN(H83,L83)</f>
        <v>0.28236290322581503</v>
      </c>
      <c r="AE83" s="85">
        <f>MAX(H83,L83)</f>
        <v>0.61406578947368651</v>
      </c>
    </row>
    <row r="84" spans="1:31" x14ac:dyDescent="0.25">
      <c r="A84" s="26" t="s">
        <v>309</v>
      </c>
      <c r="B84" s="40"/>
      <c r="C84" s="33"/>
      <c r="D84" s="33"/>
      <c r="E84" s="34"/>
      <c r="F84" s="35">
        <v>1.2210000000000001</v>
      </c>
      <c r="G84" s="36">
        <v>2.1949999999999998</v>
      </c>
      <c r="H84" s="36">
        <v>1.7334962121212125</v>
      </c>
      <c r="I84" s="37">
        <v>1.764</v>
      </c>
      <c r="J84" s="50">
        <v>1.33</v>
      </c>
      <c r="K84" s="44">
        <v>2.3029999999999999</v>
      </c>
      <c r="L84" s="44">
        <v>1.6167540322580713</v>
      </c>
      <c r="M84" s="52">
        <v>1.548</v>
      </c>
      <c r="N84" s="32">
        <v>1.4390000000000001</v>
      </c>
      <c r="O84" s="33">
        <v>2.41</v>
      </c>
      <c r="P84" s="33">
        <v>1.8810401785714106</v>
      </c>
      <c r="Q84" s="34">
        <v>1.8720000000000001</v>
      </c>
      <c r="R84" s="32">
        <v>1.0029999999999999</v>
      </c>
      <c r="S84" s="33">
        <v>2.41</v>
      </c>
      <c r="T84" s="33">
        <v>1.7768575268817088</v>
      </c>
      <c r="U84" s="34">
        <v>1.764</v>
      </c>
      <c r="V84" s="50"/>
      <c r="W84" s="44"/>
      <c r="X84" s="44"/>
      <c r="Y84" s="52"/>
      <c r="Z84" s="50"/>
      <c r="AA84" s="44"/>
      <c r="AB84" s="44"/>
      <c r="AC84" s="52"/>
      <c r="AD84" s="85">
        <f>MIN(H84,L84)</f>
        <v>1.6167540322580713</v>
      </c>
      <c r="AE84" s="85">
        <f>MAX(H84,L84)</f>
        <v>1.7334962121212125</v>
      </c>
    </row>
    <row r="85" spans="1:31" x14ac:dyDescent="0.25">
      <c r="A85" s="26" t="s">
        <v>310</v>
      </c>
      <c r="B85" s="45">
        <v>1.0029999999999999</v>
      </c>
      <c r="C85" s="36">
        <v>3.1549999999999998</v>
      </c>
      <c r="D85" s="36">
        <v>1.4236539855072436</v>
      </c>
      <c r="E85" s="37">
        <v>1.2210000000000001</v>
      </c>
      <c r="F85" s="32">
        <v>0.89300000000000002</v>
      </c>
      <c r="G85" s="33">
        <v>1.764</v>
      </c>
      <c r="H85" s="33">
        <v>1.3537869623655994</v>
      </c>
      <c r="I85" s="34">
        <v>1.33</v>
      </c>
      <c r="J85" s="50">
        <v>1.2210000000000001</v>
      </c>
      <c r="K85" s="44">
        <v>2.3029999999999999</v>
      </c>
      <c r="L85" s="44">
        <v>1.7176075268817026</v>
      </c>
      <c r="M85" s="52">
        <v>1.6559999999999999</v>
      </c>
      <c r="N85" s="32">
        <v>1.2210000000000001</v>
      </c>
      <c r="O85" s="33">
        <v>2.41</v>
      </c>
      <c r="P85" s="33">
        <v>1.9765781250000014</v>
      </c>
      <c r="Q85" s="34">
        <v>2.0880000000000001</v>
      </c>
      <c r="R85" s="32">
        <v>0.67400000000000004</v>
      </c>
      <c r="S85" s="33">
        <v>2.73</v>
      </c>
      <c r="T85" s="33">
        <v>2.2176532258064463</v>
      </c>
      <c r="U85" s="34">
        <v>2.1949999999999998</v>
      </c>
      <c r="V85" s="50"/>
      <c r="W85" s="44"/>
      <c r="X85" s="44"/>
      <c r="Y85" s="52"/>
      <c r="Z85" s="50"/>
      <c r="AA85" s="44"/>
      <c r="AB85" s="44"/>
      <c r="AC85" s="52"/>
      <c r="AD85" s="85">
        <f>MIN(H85,L85)</f>
        <v>1.3537869623655994</v>
      </c>
      <c r="AE85" s="85">
        <f>MAX(H85,L85)</f>
        <v>1.7176075268817026</v>
      </c>
    </row>
    <row r="86" spans="1:31" x14ac:dyDescent="0.25">
      <c r="A86" s="21" t="s">
        <v>481</v>
      </c>
      <c r="B86" s="38"/>
      <c r="C86" s="38"/>
      <c r="D86" s="38"/>
      <c r="E86" s="38"/>
      <c r="F86" s="29"/>
      <c r="G86" s="29"/>
      <c r="H86" s="29"/>
      <c r="I86" s="30"/>
      <c r="J86" s="32"/>
      <c r="K86" s="33"/>
      <c r="L86" s="33"/>
      <c r="M86" s="34"/>
      <c r="N86" s="32"/>
      <c r="O86" s="33"/>
      <c r="P86" s="33"/>
      <c r="Q86" s="34"/>
      <c r="R86" s="32"/>
      <c r="S86" s="33"/>
      <c r="T86" s="33"/>
      <c r="U86" s="34"/>
      <c r="V86" s="50"/>
      <c r="W86" s="44"/>
      <c r="X86" s="44"/>
      <c r="Y86" s="52"/>
      <c r="Z86" s="50"/>
      <c r="AA86" s="44"/>
      <c r="AB86" s="44"/>
      <c r="AC86" s="52"/>
      <c r="AD86" s="85"/>
      <c r="AE86" s="85"/>
    </row>
    <row r="87" spans="1:31" x14ac:dyDescent="0.25">
      <c r="A87" s="26" t="s">
        <v>308</v>
      </c>
      <c r="B87" s="45">
        <v>0.34300000000000003</v>
      </c>
      <c r="C87" s="36">
        <v>2.73</v>
      </c>
      <c r="D87" s="36">
        <v>0.71791145833331549</v>
      </c>
      <c r="E87" s="37">
        <v>0.56299999999999994</v>
      </c>
      <c r="F87" s="32">
        <v>-0.21299999999999999</v>
      </c>
      <c r="G87" s="33">
        <v>0.56299999999999994</v>
      </c>
      <c r="H87" s="33">
        <v>0.20569287634408978</v>
      </c>
      <c r="I87" s="34">
        <v>0.23200000000000001</v>
      </c>
      <c r="J87" s="35">
        <v>0.121</v>
      </c>
      <c r="K87" s="36">
        <v>0.23200000000000001</v>
      </c>
      <c r="L87" s="36">
        <v>0.22640131578947353</v>
      </c>
      <c r="M87" s="37">
        <v>0.23200000000000001</v>
      </c>
      <c r="N87" s="32">
        <v>0.121</v>
      </c>
      <c r="O87" s="33">
        <v>0.34300000000000003</v>
      </c>
      <c r="P87" s="33">
        <v>0.21453663793103744</v>
      </c>
      <c r="Q87" s="34">
        <v>0.23200000000000001</v>
      </c>
      <c r="R87" s="32">
        <v>0.01</v>
      </c>
      <c r="S87" s="33">
        <v>1.33</v>
      </c>
      <c r="T87" s="33">
        <v>0.43176881720429566</v>
      </c>
      <c r="U87" s="34">
        <v>0.34300000000000003</v>
      </c>
      <c r="V87" s="50"/>
      <c r="W87" s="44"/>
      <c r="X87" s="44"/>
      <c r="Y87" s="52"/>
      <c r="Z87" s="50"/>
      <c r="AA87" s="44"/>
      <c r="AB87" s="44"/>
      <c r="AC87" s="52"/>
      <c r="AD87" s="85">
        <f t="shared" si="2"/>
        <v>0.20569287634408978</v>
      </c>
      <c r="AE87" s="85">
        <f t="shared" si="3"/>
        <v>0.22640131578947353</v>
      </c>
    </row>
    <row r="88" spans="1:31" x14ac:dyDescent="0.25">
      <c r="A88" s="26" t="s">
        <v>309</v>
      </c>
      <c r="B88" s="45"/>
      <c r="C88" s="36"/>
      <c r="D88" s="36"/>
      <c r="E88" s="37"/>
      <c r="F88" s="35">
        <v>0.01</v>
      </c>
      <c r="G88" s="36">
        <v>0.23200000000000001</v>
      </c>
      <c r="H88" s="36">
        <v>0.13109090909090962</v>
      </c>
      <c r="I88" s="37">
        <v>0.121</v>
      </c>
      <c r="J88" s="107">
        <v>-5.7450000000000001</v>
      </c>
      <c r="K88" s="111">
        <v>0.45300000000000001</v>
      </c>
      <c r="L88" s="111">
        <v>-1.9124831989247109</v>
      </c>
      <c r="M88" s="112">
        <v>-1.7989999999999999</v>
      </c>
      <c r="N88" s="32">
        <v>0.121</v>
      </c>
      <c r="O88" s="33">
        <v>0.56299999999999994</v>
      </c>
      <c r="P88" s="33">
        <v>0.25994345238095368</v>
      </c>
      <c r="Q88" s="34">
        <v>0.23200000000000001</v>
      </c>
      <c r="R88" s="32">
        <v>0.23200000000000001</v>
      </c>
      <c r="S88" s="33">
        <v>2.9430000000000001</v>
      </c>
      <c r="T88" s="33">
        <v>0.69193884408601591</v>
      </c>
      <c r="U88" s="34">
        <v>0.56299999999999994</v>
      </c>
      <c r="V88" s="50"/>
      <c r="W88" s="44"/>
      <c r="X88" s="44"/>
      <c r="Y88" s="52"/>
      <c r="Z88" s="50"/>
      <c r="AA88" s="44"/>
      <c r="AB88" s="44"/>
      <c r="AC88" s="52"/>
      <c r="AD88" s="85">
        <f t="shared" si="2"/>
        <v>-1.9124831989247109</v>
      </c>
      <c r="AE88" s="85">
        <f t="shared" si="3"/>
        <v>0.13109090909090962</v>
      </c>
    </row>
    <row r="89" spans="1:31" x14ac:dyDescent="0.25">
      <c r="A89" s="26" t="s">
        <v>310</v>
      </c>
      <c r="B89" s="45">
        <v>0.01</v>
      </c>
      <c r="C89" s="36">
        <v>0.34300000000000003</v>
      </c>
      <c r="D89" s="36">
        <v>0.10943750000000008</v>
      </c>
      <c r="E89" s="37">
        <v>0.121</v>
      </c>
      <c r="F89" s="32">
        <v>0.01</v>
      </c>
      <c r="G89" s="33">
        <v>0.56299999999999994</v>
      </c>
      <c r="H89" s="33">
        <v>0.16734072580645123</v>
      </c>
      <c r="I89" s="34">
        <v>0.121</v>
      </c>
      <c r="J89" s="50">
        <v>0.01</v>
      </c>
      <c r="K89" s="33">
        <v>0.89300000000000002</v>
      </c>
      <c r="L89" s="33">
        <v>0.41218548387096443</v>
      </c>
      <c r="M89" s="34">
        <v>0.45300000000000001</v>
      </c>
      <c r="N89" s="32">
        <v>0.121</v>
      </c>
      <c r="O89" s="33">
        <v>1.1120000000000001</v>
      </c>
      <c r="P89" s="33">
        <v>0.62385639880952137</v>
      </c>
      <c r="Q89" s="34">
        <v>0.67400000000000004</v>
      </c>
      <c r="R89" s="32">
        <v>0.01</v>
      </c>
      <c r="S89" s="33">
        <v>2.5169999999999999</v>
      </c>
      <c r="T89" s="33">
        <v>1.0325752688172021</v>
      </c>
      <c r="U89" s="34">
        <v>0.89300000000000002</v>
      </c>
      <c r="V89" s="50"/>
      <c r="W89" s="44"/>
      <c r="X89" s="44"/>
      <c r="Y89" s="52"/>
      <c r="Z89" s="50"/>
      <c r="AA89" s="44"/>
      <c r="AB89" s="44"/>
      <c r="AC89" s="52"/>
      <c r="AD89" s="85">
        <f t="shared" si="2"/>
        <v>0.16734072580645123</v>
      </c>
      <c r="AE89" s="85">
        <f t="shared" si="3"/>
        <v>0.41218548387096443</v>
      </c>
    </row>
    <row r="90" spans="1:31" x14ac:dyDescent="0.25">
      <c r="A90" s="26" t="s">
        <v>313</v>
      </c>
      <c r="B90" s="40"/>
      <c r="C90" s="33"/>
      <c r="D90" s="33"/>
      <c r="E90" s="34"/>
      <c r="F90" s="106">
        <v>-2.8439999999999999</v>
      </c>
      <c r="G90" s="36">
        <v>0.56299999999999994</v>
      </c>
      <c r="H90" s="36">
        <v>9.9351449275362172E-2</v>
      </c>
      <c r="I90" s="37">
        <v>0.23200000000000001</v>
      </c>
      <c r="J90" s="50">
        <v>0.01</v>
      </c>
      <c r="K90" s="33">
        <v>0.67400000000000004</v>
      </c>
      <c r="L90" s="33">
        <v>0.25649865591397814</v>
      </c>
      <c r="M90" s="34">
        <v>0.23200000000000001</v>
      </c>
      <c r="N90" s="32">
        <v>0.01</v>
      </c>
      <c r="O90" s="33">
        <v>1.33</v>
      </c>
      <c r="P90" s="33">
        <v>0.36187499999999839</v>
      </c>
      <c r="Q90" s="34">
        <v>0.34300000000000003</v>
      </c>
      <c r="R90" s="32">
        <v>0.01</v>
      </c>
      <c r="S90" s="33">
        <v>4.415</v>
      </c>
      <c r="T90" s="33">
        <v>1.1666081989247314</v>
      </c>
      <c r="U90" s="34">
        <v>1.0029999999999999</v>
      </c>
      <c r="V90" s="50"/>
      <c r="W90" s="44"/>
      <c r="X90" s="44"/>
      <c r="Y90" s="52"/>
      <c r="Z90" s="50"/>
      <c r="AA90" s="44"/>
      <c r="AB90" s="44"/>
      <c r="AC90" s="52"/>
      <c r="AD90" s="85">
        <f t="shared" si="2"/>
        <v>9.9351449275362172E-2</v>
      </c>
      <c r="AE90" s="85">
        <f t="shared" si="3"/>
        <v>0.25649865591397814</v>
      </c>
    </row>
    <row r="91" spans="1:31" x14ac:dyDescent="0.25">
      <c r="A91" s="21" t="s">
        <v>483</v>
      </c>
      <c r="B91" s="38"/>
      <c r="C91" s="38"/>
      <c r="D91" s="38"/>
      <c r="E91" s="38"/>
      <c r="F91" s="29"/>
      <c r="G91" s="29"/>
      <c r="H91" s="29"/>
      <c r="I91" s="30"/>
      <c r="J91" s="32"/>
      <c r="K91" s="33"/>
      <c r="L91" s="33"/>
      <c r="M91" s="34"/>
      <c r="N91" s="32"/>
      <c r="O91" s="33"/>
      <c r="P91" s="33"/>
      <c r="Q91" s="34"/>
      <c r="R91" s="32"/>
      <c r="S91" s="33"/>
      <c r="T91" s="33"/>
      <c r="U91" s="34"/>
      <c r="V91" s="50"/>
      <c r="W91" s="44"/>
      <c r="X91" s="44"/>
      <c r="Y91" s="52"/>
      <c r="Z91" s="50"/>
      <c r="AA91" s="44"/>
      <c r="AB91" s="44"/>
      <c r="AC91" s="52"/>
      <c r="AD91" s="85"/>
      <c r="AE91" s="85"/>
    </row>
    <row r="92" spans="1:31" x14ac:dyDescent="0.25">
      <c r="A92" s="26" t="s">
        <v>308</v>
      </c>
      <c r="B92" s="45">
        <v>0.56299999999999994</v>
      </c>
      <c r="C92" s="36">
        <v>4.415</v>
      </c>
      <c r="D92" s="36">
        <v>2.1842671130952329</v>
      </c>
      <c r="E92" s="37">
        <v>2.0880000000000001</v>
      </c>
      <c r="F92" s="32">
        <v>0.45300000000000001</v>
      </c>
      <c r="G92" s="33">
        <v>2.3029999999999999</v>
      </c>
      <c r="H92" s="33">
        <v>1.3144099462365562</v>
      </c>
      <c r="I92" s="34">
        <v>1.33</v>
      </c>
      <c r="J92" s="35">
        <v>0.23200000000000001</v>
      </c>
      <c r="K92" s="36">
        <v>1.764</v>
      </c>
      <c r="L92" s="36">
        <v>0.9255932017543822</v>
      </c>
      <c r="M92" s="37">
        <v>0.89300000000000002</v>
      </c>
      <c r="N92" s="32">
        <v>0.23200000000000001</v>
      </c>
      <c r="O92" s="33">
        <v>1.98</v>
      </c>
      <c r="P92" s="33">
        <v>0.74648060344827072</v>
      </c>
      <c r="Q92" s="34">
        <v>0.67400000000000004</v>
      </c>
      <c r="R92" s="32">
        <v>0.23200000000000001</v>
      </c>
      <c r="S92" s="33">
        <v>3.367</v>
      </c>
      <c r="T92" s="33">
        <v>1.0870450268817231</v>
      </c>
      <c r="U92" s="34">
        <v>1.0029999999999999</v>
      </c>
      <c r="V92" s="50"/>
      <c r="W92" s="44"/>
      <c r="X92" s="44"/>
      <c r="Y92" s="52"/>
      <c r="Z92" s="50"/>
      <c r="AA92" s="44"/>
      <c r="AB92" s="44"/>
      <c r="AC92" s="52"/>
      <c r="AD92" s="85">
        <f t="shared" si="2"/>
        <v>0.9255932017543822</v>
      </c>
      <c r="AE92" s="85">
        <f t="shared" si="3"/>
        <v>1.3144099462365562</v>
      </c>
    </row>
    <row r="93" spans="1:31" x14ac:dyDescent="0.25">
      <c r="A93" s="26" t="s">
        <v>309</v>
      </c>
      <c r="B93" s="45"/>
      <c r="C93" s="36"/>
      <c r="D93" s="36"/>
      <c r="E93" s="37"/>
      <c r="F93" s="35">
        <v>0.23200000000000001</v>
      </c>
      <c r="G93" s="36">
        <v>2.0880000000000001</v>
      </c>
      <c r="H93" s="36">
        <v>0.93650378787878286</v>
      </c>
      <c r="I93" s="37">
        <v>0.78400000000000003</v>
      </c>
      <c r="J93" s="32">
        <v>0.23200000000000001</v>
      </c>
      <c r="K93" s="33">
        <v>2.3029999999999999</v>
      </c>
      <c r="L93" s="33">
        <v>1.0742560483870958</v>
      </c>
      <c r="M93" s="34">
        <v>1.0029999999999999</v>
      </c>
      <c r="N93" s="32">
        <v>0.121</v>
      </c>
      <c r="O93" s="33">
        <v>2.3029999999999999</v>
      </c>
      <c r="P93" s="33">
        <v>0.69382440476189555</v>
      </c>
      <c r="Q93" s="34">
        <v>0.56299999999999994</v>
      </c>
      <c r="R93" s="32">
        <v>0.121</v>
      </c>
      <c r="S93" s="33">
        <v>5.0369999999999999</v>
      </c>
      <c r="T93" s="33">
        <v>1.2815927419354847</v>
      </c>
      <c r="U93" s="34">
        <v>1.1120000000000001</v>
      </c>
      <c r="V93" s="50"/>
      <c r="W93" s="44"/>
      <c r="X93" s="44"/>
      <c r="Y93" s="52"/>
      <c r="Z93" s="50"/>
      <c r="AA93" s="44"/>
      <c r="AB93" s="44"/>
      <c r="AC93" s="52"/>
      <c r="AD93" s="85">
        <f t="shared" si="2"/>
        <v>0.93650378787878286</v>
      </c>
      <c r="AE93" s="85">
        <f t="shared" si="3"/>
        <v>1.0742560483870958</v>
      </c>
    </row>
    <row r="94" spans="1:31" x14ac:dyDescent="0.25">
      <c r="A94" s="26" t="s">
        <v>310</v>
      </c>
      <c r="B94" s="45">
        <v>0.23200000000000001</v>
      </c>
      <c r="C94" s="36">
        <v>4.8310000000000004</v>
      </c>
      <c r="D94" s="36">
        <v>2.1558390151515181</v>
      </c>
      <c r="E94" s="37">
        <v>2.0880000000000001</v>
      </c>
      <c r="F94" s="32">
        <v>0.121</v>
      </c>
      <c r="G94" s="33">
        <v>2.73</v>
      </c>
      <c r="H94" s="33">
        <v>1.1117856182795773</v>
      </c>
      <c r="I94" s="34">
        <v>1.1120000000000001</v>
      </c>
      <c r="J94" s="32">
        <v>0.121</v>
      </c>
      <c r="K94" s="33">
        <v>1.98</v>
      </c>
      <c r="L94" s="33">
        <v>0.7872076612903165</v>
      </c>
      <c r="M94" s="34">
        <v>0.78400000000000003</v>
      </c>
      <c r="N94" s="32">
        <v>0.121</v>
      </c>
      <c r="O94" s="33">
        <v>2.6240000000000001</v>
      </c>
      <c r="P94" s="33">
        <v>0.99258407738095078</v>
      </c>
      <c r="Q94" s="34">
        <v>1.0029999999999999</v>
      </c>
      <c r="R94" s="32">
        <v>0.23200000000000001</v>
      </c>
      <c r="S94" s="33">
        <v>3.6829999999999998</v>
      </c>
      <c r="T94" s="33">
        <v>1.6181633064516143</v>
      </c>
      <c r="U94" s="34">
        <v>1.548</v>
      </c>
      <c r="V94" s="50"/>
      <c r="W94" s="44"/>
      <c r="X94" s="44"/>
      <c r="Y94" s="52"/>
      <c r="Z94" s="50"/>
      <c r="AA94" s="44"/>
      <c r="AB94" s="44"/>
      <c r="AC94" s="52"/>
      <c r="AD94" s="85">
        <f t="shared" si="2"/>
        <v>0.7872076612903165</v>
      </c>
      <c r="AE94" s="85">
        <f t="shared" si="3"/>
        <v>1.1117856182795773</v>
      </c>
    </row>
    <row r="95" spans="1:31" x14ac:dyDescent="0.25">
      <c r="A95" s="26" t="s">
        <v>314</v>
      </c>
      <c r="B95" s="45">
        <v>2.1949999999999998</v>
      </c>
      <c r="C95" s="36">
        <v>5.9619999999999997</v>
      </c>
      <c r="D95" s="36">
        <v>3.951141666666663</v>
      </c>
      <c r="E95" s="37">
        <v>3.8929999999999998</v>
      </c>
      <c r="F95" s="32"/>
      <c r="G95" s="33"/>
      <c r="H95" s="33"/>
      <c r="I95" s="34"/>
      <c r="J95" s="32"/>
      <c r="K95" s="33"/>
      <c r="L95" s="33"/>
      <c r="M95" s="34"/>
      <c r="N95" s="32"/>
      <c r="O95" s="33"/>
      <c r="P95" s="33"/>
      <c r="Q95" s="34"/>
      <c r="R95" s="32"/>
      <c r="S95" s="33"/>
      <c r="T95" s="33"/>
      <c r="U95" s="34"/>
      <c r="V95" s="50"/>
      <c r="W95" s="44"/>
      <c r="X95" s="44"/>
      <c r="Y95" s="52"/>
      <c r="Z95" s="50"/>
      <c r="AA95" s="44"/>
      <c r="AB95" s="44"/>
      <c r="AC95" s="52"/>
      <c r="AD95" s="85"/>
      <c r="AE95" s="85"/>
    </row>
    <row r="96" spans="1:31" x14ac:dyDescent="0.25">
      <c r="A96" s="26" t="s">
        <v>313</v>
      </c>
      <c r="B96" s="40"/>
      <c r="C96" s="33"/>
      <c r="D96" s="33"/>
      <c r="E96" s="34"/>
      <c r="F96" s="35">
        <v>0.121</v>
      </c>
      <c r="G96" s="36">
        <v>2.1949999999999998</v>
      </c>
      <c r="H96" s="36">
        <v>1.0686261574074061</v>
      </c>
      <c r="I96" s="37">
        <v>1.0029999999999999</v>
      </c>
      <c r="J96" s="32"/>
      <c r="K96" s="33"/>
      <c r="L96" s="33"/>
      <c r="M96" s="34"/>
      <c r="N96" s="32"/>
      <c r="O96" s="33"/>
      <c r="P96" s="33"/>
      <c r="Q96" s="34"/>
      <c r="R96" s="32"/>
      <c r="S96" s="33"/>
      <c r="T96" s="33"/>
      <c r="U96" s="34"/>
      <c r="V96" s="50"/>
      <c r="W96" s="44"/>
      <c r="X96" s="44"/>
      <c r="Y96" s="52"/>
      <c r="Z96" s="50"/>
      <c r="AA96" s="44"/>
      <c r="AB96" s="44"/>
      <c r="AC96" s="52"/>
      <c r="AD96" s="85">
        <f t="shared" si="2"/>
        <v>1.0686261574074061</v>
      </c>
      <c r="AE96" s="85">
        <f t="shared" si="3"/>
        <v>1.0686261574074061</v>
      </c>
    </row>
    <row r="97" spans="1:31" x14ac:dyDescent="0.25">
      <c r="A97" s="21" t="s">
        <v>482</v>
      </c>
      <c r="B97" s="38"/>
      <c r="C97" s="38"/>
      <c r="D97" s="38"/>
      <c r="E97" s="38"/>
      <c r="F97" s="29"/>
      <c r="G97" s="29"/>
      <c r="H97" s="29"/>
      <c r="I97" s="30"/>
      <c r="J97" s="29"/>
      <c r="K97" s="29"/>
      <c r="L97" s="29"/>
      <c r="M97" s="29"/>
      <c r="N97" s="29"/>
      <c r="O97" s="29"/>
      <c r="P97" s="29"/>
      <c r="Q97" s="29"/>
      <c r="R97" s="38"/>
      <c r="S97" s="38"/>
      <c r="T97" s="38"/>
      <c r="U97" s="38"/>
      <c r="V97" s="139"/>
      <c r="W97" s="139"/>
      <c r="X97" s="139"/>
      <c r="Y97" s="139"/>
      <c r="Z97" s="140"/>
      <c r="AA97" s="140"/>
      <c r="AB97" s="140"/>
      <c r="AC97" s="214"/>
      <c r="AD97" s="85"/>
      <c r="AE97" s="85"/>
    </row>
    <row r="98" spans="1:31" x14ac:dyDescent="0.25">
      <c r="A98" s="26" t="s">
        <v>308</v>
      </c>
      <c r="B98" s="45"/>
      <c r="C98" s="36"/>
      <c r="D98" s="36"/>
      <c r="E98" s="37"/>
      <c r="F98" s="32"/>
      <c r="G98" s="33"/>
      <c r="H98" s="33"/>
      <c r="I98" s="34"/>
      <c r="J98" s="35">
        <v>0.23200000000000001</v>
      </c>
      <c r="K98" s="36">
        <v>0.45300000000000001</v>
      </c>
      <c r="L98" s="36">
        <v>0.32529583333333434</v>
      </c>
      <c r="M98" s="37">
        <v>0.34300000000000003</v>
      </c>
      <c r="N98" s="32">
        <v>0.121</v>
      </c>
      <c r="O98" s="33">
        <v>0.56299999999999994</v>
      </c>
      <c r="P98" s="33">
        <v>0.31020833333334047</v>
      </c>
      <c r="Q98" s="34">
        <v>0.34300000000000003</v>
      </c>
      <c r="R98" s="35">
        <v>0.121</v>
      </c>
      <c r="S98" s="36">
        <v>3.8929999999999998</v>
      </c>
      <c r="T98" s="36">
        <v>0.56484879032257818</v>
      </c>
      <c r="U98" s="37">
        <v>0.23200000000000001</v>
      </c>
      <c r="V98" s="50"/>
      <c r="W98" s="44"/>
      <c r="X98" s="44"/>
      <c r="Y98" s="52"/>
      <c r="Z98" s="41"/>
      <c r="AA98" s="42"/>
      <c r="AB98" s="42"/>
      <c r="AC98" s="43"/>
      <c r="AD98" s="85">
        <f t="shared" si="2"/>
        <v>0.32529583333333434</v>
      </c>
      <c r="AE98" s="85">
        <f t="shared" si="3"/>
        <v>0.32529583333333434</v>
      </c>
    </row>
    <row r="99" spans="1:31" x14ac:dyDescent="0.25">
      <c r="A99" s="26" t="s">
        <v>309</v>
      </c>
      <c r="B99" s="45"/>
      <c r="C99" s="36"/>
      <c r="D99" s="36"/>
      <c r="E99" s="37"/>
      <c r="F99" s="32"/>
      <c r="G99" s="33"/>
      <c r="H99" s="33"/>
      <c r="I99" s="34"/>
      <c r="J99" s="50">
        <v>-0.77400000000000002</v>
      </c>
      <c r="K99" s="33">
        <v>5.0369999999999999</v>
      </c>
      <c r="L99" s="33">
        <v>1.6138165322580649</v>
      </c>
      <c r="M99" s="34">
        <v>1.4390000000000001</v>
      </c>
      <c r="N99" s="32">
        <v>1.548</v>
      </c>
      <c r="O99" s="33">
        <v>5.3470000000000004</v>
      </c>
      <c r="P99" s="33">
        <v>3.7329404761904796</v>
      </c>
      <c r="Q99" s="34">
        <v>3.7879999999999998</v>
      </c>
      <c r="R99" s="32">
        <v>0.23200000000000001</v>
      </c>
      <c r="S99" s="33">
        <v>7.6820000000000004</v>
      </c>
      <c r="T99" s="33">
        <v>4.4739946236558987</v>
      </c>
      <c r="U99" s="34">
        <v>4.5190000000000001</v>
      </c>
      <c r="V99" s="50"/>
      <c r="W99" s="44"/>
      <c r="X99" s="44"/>
      <c r="Y99" s="52"/>
      <c r="Z99" s="50"/>
      <c r="AA99" s="44"/>
      <c r="AB99" s="44"/>
      <c r="AC99" s="52"/>
      <c r="AD99" s="85">
        <f t="shared" si="2"/>
        <v>1.6138165322580649</v>
      </c>
      <c r="AE99" s="85">
        <f t="shared" si="3"/>
        <v>1.6138165322580649</v>
      </c>
    </row>
    <row r="100" spans="1:31" x14ac:dyDescent="0.25">
      <c r="A100" s="21" t="s">
        <v>484</v>
      </c>
      <c r="B100" s="38"/>
      <c r="C100" s="38"/>
      <c r="D100" s="38"/>
      <c r="E100" s="38"/>
      <c r="F100" s="29"/>
      <c r="G100" s="29"/>
      <c r="H100" s="29"/>
      <c r="I100" s="30"/>
      <c r="J100" s="32"/>
      <c r="K100" s="33"/>
      <c r="L100" s="33"/>
      <c r="M100" s="34"/>
      <c r="N100" s="32"/>
      <c r="O100" s="33"/>
      <c r="P100" s="33"/>
      <c r="Q100" s="34"/>
      <c r="R100" s="32"/>
      <c r="S100" s="33"/>
      <c r="T100" s="33"/>
      <c r="U100" s="34"/>
      <c r="V100" s="50"/>
      <c r="W100" s="44"/>
      <c r="X100" s="44"/>
      <c r="Y100" s="52"/>
      <c r="Z100" s="50"/>
      <c r="AA100" s="44"/>
      <c r="AB100" s="44"/>
      <c r="AC100" s="52"/>
      <c r="AD100" s="85"/>
      <c r="AE100" s="85"/>
    </row>
    <row r="101" spans="1:31" x14ac:dyDescent="0.25">
      <c r="A101" s="26" t="s">
        <v>308</v>
      </c>
      <c r="B101" s="45">
        <v>3.6829999999999998</v>
      </c>
      <c r="C101" s="36">
        <v>5.86</v>
      </c>
      <c r="D101" s="36">
        <v>4.6872801724137565</v>
      </c>
      <c r="E101" s="37">
        <v>4.6230000000000002</v>
      </c>
      <c r="F101" s="32">
        <v>2.6240000000000001</v>
      </c>
      <c r="G101" s="33">
        <v>4.5190000000000001</v>
      </c>
      <c r="H101" s="33">
        <v>3.5670409946237136</v>
      </c>
      <c r="I101" s="34">
        <v>3.5779999999999998</v>
      </c>
      <c r="J101" s="35">
        <v>2.6240000000000001</v>
      </c>
      <c r="K101" s="36">
        <v>3.6829999999999998</v>
      </c>
      <c r="L101" s="36">
        <v>3.1217340277778209</v>
      </c>
      <c r="M101" s="37">
        <v>3.1549999999999998</v>
      </c>
      <c r="N101" s="32">
        <v>2.8370000000000002</v>
      </c>
      <c r="O101" s="33">
        <v>3.7879999999999998</v>
      </c>
      <c r="P101" s="33">
        <v>3.2764260057471648</v>
      </c>
      <c r="Q101" s="34">
        <v>3.2610000000000001</v>
      </c>
      <c r="R101" s="32">
        <v>2.73</v>
      </c>
      <c r="S101" s="33">
        <v>5.5519999999999996</v>
      </c>
      <c r="T101" s="33">
        <v>3.7314704301075006</v>
      </c>
      <c r="U101" s="34">
        <v>3.7879999999999998</v>
      </c>
      <c r="V101" s="50"/>
      <c r="W101" s="44"/>
      <c r="X101" s="44"/>
      <c r="Y101" s="52"/>
      <c r="Z101" s="50"/>
      <c r="AA101" s="44"/>
      <c r="AB101" s="44"/>
      <c r="AC101" s="52"/>
      <c r="AD101" s="85">
        <f t="shared" si="2"/>
        <v>3.1217340277778209</v>
      </c>
      <c r="AE101" s="85">
        <f t="shared" si="3"/>
        <v>3.5670409946237136</v>
      </c>
    </row>
    <row r="102" spans="1:31" x14ac:dyDescent="0.25">
      <c r="A102" s="26" t="s">
        <v>309</v>
      </c>
      <c r="B102" s="45"/>
      <c r="C102" s="36"/>
      <c r="D102" s="36"/>
      <c r="E102" s="37"/>
      <c r="F102" s="35">
        <v>0.45300000000000001</v>
      </c>
      <c r="G102" s="36">
        <v>1.0029999999999999</v>
      </c>
      <c r="H102" s="36">
        <v>0.71899374999999455</v>
      </c>
      <c r="I102" s="37">
        <v>0.67400000000000004</v>
      </c>
      <c r="J102" s="32">
        <v>0.01</v>
      </c>
      <c r="K102" s="33">
        <v>5.7569999999999997</v>
      </c>
      <c r="L102" s="33">
        <v>2.032504032258069</v>
      </c>
      <c r="M102" s="34">
        <v>1.548</v>
      </c>
      <c r="N102" s="32">
        <v>-0.54900000000000004</v>
      </c>
      <c r="O102" s="33">
        <v>6.8769999999999998</v>
      </c>
      <c r="P102" s="33">
        <v>3.6215885416666604</v>
      </c>
      <c r="Q102" s="34">
        <v>3.6829999999999998</v>
      </c>
      <c r="R102" s="32">
        <v>1.1120000000000001</v>
      </c>
      <c r="S102" s="33">
        <v>8.4809999999999999</v>
      </c>
      <c r="T102" s="33">
        <v>4.5680288978494454</v>
      </c>
      <c r="U102" s="34">
        <v>4.5190000000000001</v>
      </c>
      <c r="V102" s="50"/>
      <c r="W102" s="44"/>
      <c r="X102" s="44"/>
      <c r="Y102" s="52"/>
      <c r="Z102" s="50"/>
      <c r="AA102" s="44"/>
      <c r="AB102" s="44"/>
      <c r="AC102" s="52"/>
      <c r="AD102" s="85">
        <f t="shared" si="2"/>
        <v>0.71899374999999455</v>
      </c>
      <c r="AE102" s="85">
        <f t="shared" si="3"/>
        <v>2.032504032258069</v>
      </c>
    </row>
    <row r="103" spans="1:31" x14ac:dyDescent="0.25">
      <c r="A103" s="26" t="s">
        <v>310</v>
      </c>
      <c r="B103" s="40">
        <v>0.45300000000000001</v>
      </c>
      <c r="C103" s="33">
        <v>5.141</v>
      </c>
      <c r="D103" s="33">
        <v>1.5067571839080516</v>
      </c>
      <c r="E103" s="34">
        <v>1.2210000000000001</v>
      </c>
      <c r="F103" s="32">
        <v>0.56299999999999994</v>
      </c>
      <c r="G103" s="33">
        <v>5.141</v>
      </c>
      <c r="H103" s="33">
        <v>2.0093702956989166</v>
      </c>
      <c r="I103" s="34">
        <v>1.6559999999999999</v>
      </c>
      <c r="J103" s="32">
        <v>1.8720000000000001</v>
      </c>
      <c r="K103" s="33">
        <v>5.5519999999999996</v>
      </c>
      <c r="L103" s="33">
        <v>3.5933124999999873</v>
      </c>
      <c r="M103" s="34">
        <v>3.6829999999999998</v>
      </c>
      <c r="N103" s="32">
        <v>1.548</v>
      </c>
      <c r="O103" s="33">
        <v>6.7750000000000004</v>
      </c>
      <c r="P103" s="33">
        <v>4.0520349702380845</v>
      </c>
      <c r="Q103" s="34">
        <v>4.1545000000000005</v>
      </c>
      <c r="R103" s="32">
        <v>2.0880000000000001</v>
      </c>
      <c r="S103" s="33">
        <v>7.28</v>
      </c>
      <c r="T103" s="33">
        <v>4.4655880376343964</v>
      </c>
      <c r="U103" s="34">
        <v>4.415</v>
      </c>
      <c r="V103" s="50"/>
      <c r="W103" s="44"/>
      <c r="X103" s="44"/>
      <c r="Y103" s="52"/>
      <c r="Z103" s="50"/>
      <c r="AA103" s="44"/>
      <c r="AB103" s="44"/>
      <c r="AC103" s="52"/>
      <c r="AD103" s="85">
        <f t="shared" si="2"/>
        <v>2.0093702956989166</v>
      </c>
      <c r="AE103" s="85">
        <f t="shared" si="3"/>
        <v>3.5933124999999873</v>
      </c>
    </row>
    <row r="104" spans="1:31" x14ac:dyDescent="0.25">
      <c r="A104" s="26" t="s">
        <v>313</v>
      </c>
      <c r="B104" s="40"/>
      <c r="C104" s="33"/>
      <c r="D104" s="33"/>
      <c r="E104" s="34"/>
      <c r="F104" s="35">
        <v>0.78400000000000003</v>
      </c>
      <c r="G104" s="36">
        <v>1.764</v>
      </c>
      <c r="H104" s="36">
        <v>1.2330350378787953</v>
      </c>
      <c r="I104" s="37">
        <v>1.2210000000000001</v>
      </c>
      <c r="J104" s="32">
        <v>0.67400000000000004</v>
      </c>
      <c r="K104" s="33">
        <v>1.4390000000000001</v>
      </c>
      <c r="L104" s="33">
        <v>0.99472446236560264</v>
      </c>
      <c r="M104" s="34">
        <v>1.0029999999999999</v>
      </c>
      <c r="N104" s="32">
        <v>0.34300000000000003</v>
      </c>
      <c r="O104" s="33">
        <v>2.6240000000000001</v>
      </c>
      <c r="P104" s="33">
        <v>0.76800143678160049</v>
      </c>
      <c r="Q104" s="34">
        <v>0.78400000000000003</v>
      </c>
      <c r="R104" s="32">
        <v>0.67400000000000004</v>
      </c>
      <c r="S104" s="33">
        <v>5.5519999999999996</v>
      </c>
      <c r="T104" s="33">
        <v>2.0685732758620703</v>
      </c>
      <c r="U104" s="34">
        <v>1.764</v>
      </c>
      <c r="V104" s="50"/>
      <c r="W104" s="44"/>
      <c r="X104" s="44"/>
      <c r="Y104" s="52"/>
      <c r="Z104" s="50"/>
      <c r="AA104" s="44"/>
      <c r="AB104" s="44"/>
      <c r="AC104" s="52"/>
      <c r="AD104" s="85">
        <f t="shared" si="2"/>
        <v>0.99472446236560264</v>
      </c>
      <c r="AE104" s="85">
        <f t="shared" si="3"/>
        <v>1.2330350378787953</v>
      </c>
    </row>
    <row r="105" spans="1:31" x14ac:dyDescent="0.25">
      <c r="A105" s="26" t="s">
        <v>373</v>
      </c>
      <c r="B105" s="40"/>
      <c r="C105" s="33"/>
      <c r="D105" s="33"/>
      <c r="E105" s="34"/>
      <c r="F105" s="32"/>
      <c r="G105" s="33"/>
      <c r="H105" s="33"/>
      <c r="I105" s="34"/>
      <c r="J105" s="35">
        <v>0.45300000000000001</v>
      </c>
      <c r="K105" s="36">
        <v>1.8720000000000001</v>
      </c>
      <c r="L105" s="36">
        <v>0.61259615384614485</v>
      </c>
      <c r="M105" s="37">
        <v>0.56299999999999994</v>
      </c>
      <c r="N105" s="205">
        <v>-1.1140000000000001</v>
      </c>
      <c r="O105" s="33">
        <v>7.5819999999999999</v>
      </c>
      <c r="P105" s="33">
        <v>2.2265669642857295</v>
      </c>
      <c r="Q105" s="34">
        <v>1.6559999999999999</v>
      </c>
      <c r="R105" s="32">
        <v>0.56299999999999994</v>
      </c>
      <c r="S105" s="33">
        <v>10.651</v>
      </c>
      <c r="T105" s="33">
        <v>2.7050678763440872</v>
      </c>
      <c r="U105" s="34">
        <v>2.1949999999999998</v>
      </c>
      <c r="V105" s="50"/>
      <c r="W105" s="44"/>
      <c r="X105" s="44"/>
      <c r="Y105" s="52"/>
      <c r="Z105" s="50"/>
      <c r="AA105" s="44"/>
      <c r="AB105" s="44"/>
      <c r="AC105" s="52"/>
      <c r="AD105" s="85">
        <f t="shared" si="2"/>
        <v>0.61259615384614485</v>
      </c>
      <c r="AE105" s="85">
        <f t="shared" si="3"/>
        <v>0.61259615384614485</v>
      </c>
    </row>
    <row r="106" spans="1:31" x14ac:dyDescent="0.25">
      <c r="A106" s="21" t="s">
        <v>489</v>
      </c>
      <c r="B106" s="38"/>
      <c r="C106" s="38"/>
      <c r="D106" s="38"/>
      <c r="E106" s="38"/>
      <c r="F106" s="29"/>
      <c r="G106" s="29"/>
      <c r="H106" s="29"/>
      <c r="I106" s="30"/>
      <c r="J106" s="32"/>
      <c r="K106" s="33"/>
      <c r="L106" s="33"/>
      <c r="M106" s="34"/>
      <c r="N106" s="32"/>
      <c r="O106" s="33"/>
      <c r="P106" s="33"/>
      <c r="Q106" s="34"/>
      <c r="R106" s="32"/>
      <c r="S106" s="33"/>
      <c r="T106" s="33"/>
      <c r="U106" s="34"/>
      <c r="V106" s="50"/>
      <c r="W106" s="44"/>
      <c r="X106" s="44"/>
      <c r="Y106" s="52"/>
      <c r="Z106" s="50"/>
      <c r="AA106" s="44"/>
      <c r="AB106" s="44"/>
      <c r="AC106" s="52"/>
      <c r="AD106" s="85"/>
      <c r="AE106" s="85"/>
    </row>
    <row r="107" spans="1:31" x14ac:dyDescent="0.25">
      <c r="A107" s="26" t="s">
        <v>309</v>
      </c>
      <c r="B107" s="45"/>
      <c r="C107" s="36"/>
      <c r="D107" s="36"/>
      <c r="E107" s="37"/>
      <c r="F107" s="35">
        <v>0.34300000000000003</v>
      </c>
      <c r="G107" s="36">
        <v>1.2210000000000001</v>
      </c>
      <c r="H107" s="36">
        <v>0.688329166666662</v>
      </c>
      <c r="I107" s="37">
        <v>0.67400000000000004</v>
      </c>
      <c r="J107" s="32">
        <v>0.34300000000000003</v>
      </c>
      <c r="K107" s="33">
        <v>2.73</v>
      </c>
      <c r="L107" s="33">
        <v>0.93594892473118463</v>
      </c>
      <c r="M107" s="34">
        <v>0.89300000000000002</v>
      </c>
      <c r="N107" s="32">
        <v>0.34300000000000003</v>
      </c>
      <c r="O107" s="33">
        <v>2.6240000000000001</v>
      </c>
      <c r="P107" s="33">
        <v>1.1534144345238062</v>
      </c>
      <c r="Q107" s="34">
        <v>1.0029999999999999</v>
      </c>
      <c r="R107" s="32">
        <v>1.2210000000000001</v>
      </c>
      <c r="S107" s="33">
        <v>4.5190000000000001</v>
      </c>
      <c r="T107" s="33">
        <v>2.4877318548387044</v>
      </c>
      <c r="U107" s="34">
        <v>2.5169999999999999</v>
      </c>
      <c r="V107" s="50"/>
      <c r="W107" s="44"/>
      <c r="X107" s="44"/>
      <c r="Y107" s="52"/>
      <c r="Z107" s="50"/>
      <c r="AA107" s="44"/>
      <c r="AB107" s="44"/>
      <c r="AC107" s="52"/>
      <c r="AD107" s="85">
        <f t="shared" si="2"/>
        <v>0.688329166666662</v>
      </c>
      <c r="AE107" s="85">
        <f t="shared" si="3"/>
        <v>0.93594892473118463</v>
      </c>
    </row>
    <row r="108" spans="1:31" x14ac:dyDescent="0.25">
      <c r="A108" s="21" t="s">
        <v>486</v>
      </c>
      <c r="B108" s="38"/>
      <c r="C108" s="38"/>
      <c r="D108" s="38"/>
      <c r="E108" s="38"/>
      <c r="F108" s="29"/>
      <c r="G108" s="29"/>
      <c r="H108" s="29"/>
      <c r="I108" s="30"/>
      <c r="J108" s="32"/>
      <c r="K108" s="33"/>
      <c r="L108" s="33"/>
      <c r="M108" s="34"/>
      <c r="N108" s="32"/>
      <c r="O108" s="33"/>
      <c r="P108" s="33"/>
      <c r="Q108" s="34"/>
      <c r="R108" s="32"/>
      <c r="S108" s="33"/>
      <c r="T108" s="33"/>
      <c r="U108" s="34"/>
      <c r="V108" s="50"/>
      <c r="W108" s="44"/>
      <c r="X108" s="44"/>
      <c r="Y108" s="52"/>
      <c r="Z108" s="50"/>
      <c r="AA108" s="44"/>
      <c r="AB108" s="44"/>
      <c r="AC108" s="52"/>
      <c r="AD108" s="85"/>
      <c r="AE108" s="85"/>
    </row>
    <row r="109" spans="1:31" x14ac:dyDescent="0.25">
      <c r="A109" s="26" t="s">
        <v>308</v>
      </c>
      <c r="B109" s="45">
        <v>0.78400000000000003</v>
      </c>
      <c r="C109" s="36">
        <v>4.2069999999999999</v>
      </c>
      <c r="D109" s="36">
        <v>1.93377298850577</v>
      </c>
      <c r="E109" s="37">
        <v>1.6559999999999999</v>
      </c>
      <c r="F109" s="35">
        <v>-0.21299999999999999</v>
      </c>
      <c r="G109" s="36">
        <v>1.548</v>
      </c>
      <c r="H109" s="36">
        <v>0.54437137681158099</v>
      </c>
      <c r="I109" s="37">
        <v>0.56299999999999994</v>
      </c>
      <c r="J109" s="35">
        <v>-0.32500000000000001</v>
      </c>
      <c r="K109" s="36">
        <v>0.23200000000000001</v>
      </c>
      <c r="L109" s="36">
        <v>-1.2907196969696949E-2</v>
      </c>
      <c r="M109" s="37">
        <v>0.01</v>
      </c>
      <c r="N109" s="32"/>
      <c r="O109" s="33"/>
      <c r="P109" s="33"/>
      <c r="Q109" s="34"/>
      <c r="R109" s="32"/>
      <c r="S109" s="33"/>
      <c r="T109" s="33"/>
      <c r="U109" s="34"/>
      <c r="V109" s="50"/>
      <c r="W109" s="44"/>
      <c r="X109" s="44"/>
      <c r="Y109" s="52"/>
      <c r="Z109" s="50"/>
      <c r="AA109" s="44"/>
      <c r="AB109" s="44"/>
      <c r="AC109" s="52"/>
      <c r="AD109" s="85">
        <f t="shared" si="2"/>
        <v>-1.2907196969696949E-2</v>
      </c>
      <c r="AE109" s="85">
        <f t="shared" si="3"/>
        <v>0.54437137681158099</v>
      </c>
    </row>
    <row r="110" spans="1:31" x14ac:dyDescent="0.25">
      <c r="A110" s="26" t="s">
        <v>309</v>
      </c>
      <c r="B110" s="45"/>
      <c r="C110" s="36"/>
      <c r="D110" s="36"/>
      <c r="E110" s="37"/>
      <c r="F110" s="35">
        <v>0.01</v>
      </c>
      <c r="G110" s="36">
        <v>1.1120000000000001</v>
      </c>
      <c r="H110" s="36">
        <v>0.4455124999999997</v>
      </c>
      <c r="I110" s="37">
        <v>0.45300000000000001</v>
      </c>
      <c r="J110" s="32">
        <v>0.01</v>
      </c>
      <c r="K110" s="33">
        <v>2.9430000000000001</v>
      </c>
      <c r="L110" s="33">
        <v>0.79305645161290172</v>
      </c>
      <c r="M110" s="34">
        <v>0.67400000000000004</v>
      </c>
      <c r="N110" s="32">
        <v>0.34300000000000003</v>
      </c>
      <c r="O110" s="33">
        <v>3.1549999999999998</v>
      </c>
      <c r="P110" s="33">
        <v>1.2284456845238172</v>
      </c>
      <c r="Q110" s="34">
        <v>1.1120000000000001</v>
      </c>
      <c r="R110" s="32">
        <v>0.45300000000000001</v>
      </c>
      <c r="S110" s="33">
        <v>5.6550000000000002</v>
      </c>
      <c r="T110" s="33">
        <v>2.0740443548387066</v>
      </c>
      <c r="U110" s="34">
        <v>1.8720000000000001</v>
      </c>
      <c r="V110" s="50"/>
      <c r="W110" s="44"/>
      <c r="X110" s="44"/>
      <c r="Y110" s="52"/>
      <c r="Z110" s="50"/>
      <c r="AA110" s="44"/>
      <c r="AB110" s="44"/>
      <c r="AC110" s="52"/>
      <c r="AD110" s="85">
        <f t="shared" si="2"/>
        <v>0.4455124999999997</v>
      </c>
      <c r="AE110" s="85">
        <f t="shared" si="3"/>
        <v>0.79305645161290172</v>
      </c>
    </row>
    <row r="111" spans="1:31" x14ac:dyDescent="0.25">
      <c r="A111" s="26" t="s">
        <v>310</v>
      </c>
      <c r="B111" s="40">
        <v>0.23200000000000001</v>
      </c>
      <c r="C111" s="33">
        <v>4.6230000000000002</v>
      </c>
      <c r="D111" s="33">
        <v>1.493920258620695</v>
      </c>
      <c r="E111" s="34">
        <v>1.33</v>
      </c>
      <c r="F111" s="32">
        <v>0.01</v>
      </c>
      <c r="G111" s="33">
        <v>1.548</v>
      </c>
      <c r="H111" s="33">
        <v>0.76360954301075201</v>
      </c>
      <c r="I111" s="34">
        <v>0.78400000000000003</v>
      </c>
      <c r="J111" s="32">
        <v>0.34300000000000003</v>
      </c>
      <c r="K111" s="33">
        <v>1.8720000000000001</v>
      </c>
      <c r="L111" s="33">
        <v>0.9148575268817184</v>
      </c>
      <c r="M111" s="34">
        <v>0.94799999999999995</v>
      </c>
      <c r="N111" s="32">
        <v>0.23200000000000001</v>
      </c>
      <c r="O111" s="33">
        <v>2.6240000000000001</v>
      </c>
      <c r="P111" s="33">
        <v>1.151727678571427</v>
      </c>
      <c r="Q111" s="34">
        <v>1.1120000000000001</v>
      </c>
      <c r="R111" s="32">
        <v>0.89300000000000002</v>
      </c>
      <c r="S111" s="33">
        <v>4.1020000000000003</v>
      </c>
      <c r="T111" s="33">
        <v>1.9862318548387075</v>
      </c>
      <c r="U111" s="34">
        <v>1.8720000000000001</v>
      </c>
      <c r="V111" s="50"/>
      <c r="W111" s="44"/>
      <c r="X111" s="44"/>
      <c r="Y111" s="52"/>
      <c r="Z111" s="50"/>
      <c r="AA111" s="44"/>
      <c r="AB111" s="44"/>
      <c r="AC111" s="52"/>
      <c r="AD111" s="85">
        <f t="shared" si="2"/>
        <v>0.76360954301075201</v>
      </c>
      <c r="AE111" s="85">
        <f t="shared" si="3"/>
        <v>0.9148575268817184</v>
      </c>
    </row>
    <row r="112" spans="1:31" x14ac:dyDescent="0.25">
      <c r="A112" s="26" t="s">
        <v>313</v>
      </c>
      <c r="B112" s="40"/>
      <c r="C112" s="33"/>
      <c r="D112" s="33"/>
      <c r="E112" s="34"/>
      <c r="F112" s="35">
        <v>0.23200000000000001</v>
      </c>
      <c r="G112" s="36">
        <v>1.98</v>
      </c>
      <c r="H112" s="36">
        <v>0.90243087121211563</v>
      </c>
      <c r="I112" s="37">
        <v>0.89300000000000002</v>
      </c>
      <c r="J112" s="32">
        <v>0.121</v>
      </c>
      <c r="K112" s="33">
        <v>1.6559999999999999</v>
      </c>
      <c r="L112" s="33">
        <v>0.65002486559138828</v>
      </c>
      <c r="M112" s="34">
        <v>0.67400000000000004</v>
      </c>
      <c r="N112" s="32">
        <v>-0.10199999999999999</v>
      </c>
      <c r="O112" s="33">
        <v>2.3029999999999999</v>
      </c>
      <c r="P112" s="33">
        <v>0.5283038793103384</v>
      </c>
      <c r="Q112" s="34">
        <v>0.45300000000000001</v>
      </c>
      <c r="R112" s="32">
        <v>0.34300000000000003</v>
      </c>
      <c r="S112" s="33">
        <v>5.141</v>
      </c>
      <c r="T112" s="33">
        <v>1.774026580459777</v>
      </c>
      <c r="U112" s="34">
        <v>1.548</v>
      </c>
      <c r="V112" s="50"/>
      <c r="W112" s="44"/>
      <c r="X112" s="44"/>
      <c r="Y112" s="52"/>
      <c r="Z112" s="50"/>
      <c r="AA112" s="44"/>
      <c r="AB112" s="44"/>
      <c r="AC112" s="52"/>
      <c r="AD112" s="85">
        <f t="shared" si="2"/>
        <v>0.65002486559138828</v>
      </c>
      <c r="AE112" s="85">
        <f t="shared" si="3"/>
        <v>0.90243087121211563</v>
      </c>
    </row>
    <row r="113" spans="1:31" x14ac:dyDescent="0.25">
      <c r="A113" s="21" t="s">
        <v>485</v>
      </c>
      <c r="B113" s="38"/>
      <c r="C113" s="38"/>
      <c r="D113" s="38"/>
      <c r="E113" s="38"/>
      <c r="F113" s="29"/>
      <c r="G113" s="29"/>
      <c r="H113" s="29"/>
      <c r="I113" s="30"/>
      <c r="J113" s="32"/>
      <c r="K113" s="33"/>
      <c r="L113" s="33"/>
      <c r="M113" s="34"/>
      <c r="N113" s="32"/>
      <c r="O113" s="33"/>
      <c r="P113" s="33"/>
      <c r="Q113" s="34"/>
      <c r="R113" s="32"/>
      <c r="S113" s="33"/>
      <c r="T113" s="33"/>
      <c r="U113" s="34"/>
      <c r="V113" s="50"/>
      <c r="W113" s="44"/>
      <c r="X113" s="44"/>
      <c r="Y113" s="52"/>
      <c r="Z113" s="50"/>
      <c r="AA113" s="44"/>
      <c r="AB113" s="44"/>
      <c r="AC113" s="52"/>
      <c r="AD113" s="85"/>
      <c r="AE113" s="85"/>
    </row>
    <row r="114" spans="1:31" x14ac:dyDescent="0.25">
      <c r="A114" s="26" t="s">
        <v>308</v>
      </c>
      <c r="B114" s="45">
        <v>1.8720000000000001</v>
      </c>
      <c r="C114" s="36">
        <v>4.5190000000000001</v>
      </c>
      <c r="D114" s="36">
        <v>3.0860337643677771</v>
      </c>
      <c r="E114" s="37">
        <v>2.9430000000000001</v>
      </c>
      <c r="F114" s="32">
        <v>1.0029999999999999</v>
      </c>
      <c r="G114" s="33">
        <v>2.41</v>
      </c>
      <c r="H114" s="33">
        <v>1.6208266129032087</v>
      </c>
      <c r="I114" s="34">
        <v>1.548</v>
      </c>
      <c r="J114" s="35">
        <v>0.56299999999999994</v>
      </c>
      <c r="K114" s="36">
        <v>1.33</v>
      </c>
      <c r="L114" s="36">
        <v>0.95232013888890932</v>
      </c>
      <c r="M114" s="37">
        <v>0.89300000000000002</v>
      </c>
      <c r="N114" s="32">
        <v>0.56299999999999994</v>
      </c>
      <c r="O114" s="33">
        <v>1.33</v>
      </c>
      <c r="P114" s="33">
        <v>0.81929741379310683</v>
      </c>
      <c r="Q114" s="34">
        <v>0.78400000000000003</v>
      </c>
      <c r="R114" s="35">
        <v>0.56299999999999994</v>
      </c>
      <c r="S114" s="36">
        <v>3.7879999999999998</v>
      </c>
      <c r="T114" s="36">
        <v>1.3136079111727959</v>
      </c>
      <c r="U114" s="37">
        <v>1.1120000000000001</v>
      </c>
      <c r="V114" s="50"/>
      <c r="W114" s="44"/>
      <c r="X114" s="44"/>
      <c r="Y114" s="52"/>
      <c r="Z114" s="41"/>
      <c r="AA114" s="42"/>
      <c r="AB114" s="42"/>
      <c r="AC114" s="43"/>
      <c r="AD114" s="85">
        <f t="shared" si="2"/>
        <v>0.95232013888890932</v>
      </c>
      <c r="AE114" s="85">
        <f t="shared" si="3"/>
        <v>1.6208266129032087</v>
      </c>
    </row>
    <row r="115" spans="1:31" x14ac:dyDescent="0.25">
      <c r="A115" s="26" t="s">
        <v>309</v>
      </c>
      <c r="B115" s="45"/>
      <c r="C115" s="36"/>
      <c r="D115" s="36"/>
      <c r="E115" s="37"/>
      <c r="F115" s="35">
        <v>0.67400000000000004</v>
      </c>
      <c r="G115" s="36">
        <v>1.764</v>
      </c>
      <c r="H115" s="36">
        <v>1.0672791666666639</v>
      </c>
      <c r="I115" s="37">
        <v>1.1120000000000001</v>
      </c>
      <c r="J115" s="32">
        <v>0.67400000000000004</v>
      </c>
      <c r="K115" s="33">
        <v>2.3029999999999999</v>
      </c>
      <c r="L115" s="33">
        <v>1.2318239247311793</v>
      </c>
      <c r="M115" s="34">
        <v>1.1120000000000001</v>
      </c>
      <c r="N115" s="32">
        <v>0.78400000000000003</v>
      </c>
      <c r="O115" s="33">
        <v>2.5169999999999999</v>
      </c>
      <c r="P115" s="33">
        <v>1.5464501488095195</v>
      </c>
      <c r="Q115" s="34">
        <v>1.548</v>
      </c>
      <c r="R115" s="32">
        <v>1.0029999999999999</v>
      </c>
      <c r="S115" s="33">
        <v>4.9340000000000002</v>
      </c>
      <c r="T115" s="33">
        <v>2.3049643817204277</v>
      </c>
      <c r="U115" s="34">
        <v>2.1949999999999998</v>
      </c>
      <c r="V115" s="50"/>
      <c r="W115" s="44"/>
      <c r="X115" s="44"/>
      <c r="Y115" s="52"/>
      <c r="Z115" s="50"/>
      <c r="AA115" s="44"/>
      <c r="AB115" s="44"/>
      <c r="AC115" s="52"/>
      <c r="AD115" s="85">
        <f t="shared" si="2"/>
        <v>1.0672791666666639</v>
      </c>
      <c r="AE115" s="85">
        <f t="shared" si="3"/>
        <v>1.2318239247311793</v>
      </c>
    </row>
    <row r="116" spans="1:31" x14ac:dyDescent="0.25">
      <c r="A116" s="26" t="s">
        <v>310</v>
      </c>
      <c r="B116" s="40">
        <v>1.1120000000000001</v>
      </c>
      <c r="C116" s="33">
        <v>5.6550000000000002</v>
      </c>
      <c r="D116" s="33">
        <v>2.575341235632167</v>
      </c>
      <c r="E116" s="34">
        <v>2.41</v>
      </c>
      <c r="F116" s="32">
        <v>0.78400000000000003</v>
      </c>
      <c r="G116" s="33">
        <v>2.5169999999999999</v>
      </c>
      <c r="H116" s="33">
        <v>1.5807278225806358</v>
      </c>
      <c r="I116" s="34">
        <v>1.548</v>
      </c>
      <c r="J116" s="32">
        <v>0.89300000000000002</v>
      </c>
      <c r="K116" s="33">
        <v>2.6240000000000001</v>
      </c>
      <c r="L116" s="33">
        <v>1.4851848118279534</v>
      </c>
      <c r="M116" s="34">
        <v>1.4390000000000001</v>
      </c>
      <c r="N116" s="32">
        <v>0.78400000000000003</v>
      </c>
      <c r="O116" s="33">
        <v>3.472</v>
      </c>
      <c r="P116" s="33">
        <v>1.4896793154761825</v>
      </c>
      <c r="Q116" s="34">
        <v>1.4390000000000001</v>
      </c>
      <c r="R116" s="32">
        <v>1.1120000000000001</v>
      </c>
      <c r="S116" s="33">
        <v>4.8310000000000004</v>
      </c>
      <c r="T116" s="33">
        <v>2.3799778225806425</v>
      </c>
      <c r="U116" s="34">
        <v>2.0880000000000001</v>
      </c>
      <c r="V116" s="50"/>
      <c r="W116" s="44"/>
      <c r="X116" s="44"/>
      <c r="Y116" s="52"/>
      <c r="Z116" s="50"/>
      <c r="AA116" s="44"/>
      <c r="AB116" s="44"/>
      <c r="AC116" s="52"/>
      <c r="AD116" s="85">
        <f t="shared" si="2"/>
        <v>1.4851848118279534</v>
      </c>
      <c r="AE116" s="85">
        <f t="shared" si="3"/>
        <v>1.5807278225806358</v>
      </c>
    </row>
    <row r="117" spans="1:31" x14ac:dyDescent="0.25">
      <c r="A117" s="142" t="s">
        <v>313</v>
      </c>
      <c r="B117" s="143"/>
      <c r="C117" s="144"/>
      <c r="D117" s="144"/>
      <c r="E117" s="145"/>
      <c r="F117" s="147">
        <v>0.89300000000000002</v>
      </c>
      <c r="G117" s="148">
        <v>2.9430000000000001</v>
      </c>
      <c r="H117" s="148">
        <v>1.5916998106060616</v>
      </c>
      <c r="I117" s="149">
        <v>1.548</v>
      </c>
      <c r="J117" s="143">
        <v>0.67400000000000004</v>
      </c>
      <c r="K117" s="144">
        <v>2.73</v>
      </c>
      <c r="L117" s="144">
        <v>1.2374939516129142</v>
      </c>
      <c r="M117" s="145">
        <v>1.2210000000000001</v>
      </c>
      <c r="N117" s="143">
        <v>0.45300000000000001</v>
      </c>
      <c r="O117" s="144">
        <v>3.1549999999999998</v>
      </c>
      <c r="P117" s="144">
        <v>1.1109518678160963</v>
      </c>
      <c r="Q117" s="145">
        <v>1.0029999999999999</v>
      </c>
      <c r="R117" s="143">
        <v>0.78400000000000003</v>
      </c>
      <c r="S117" s="144">
        <v>5.86</v>
      </c>
      <c r="T117" s="144">
        <v>2.3225179597701078</v>
      </c>
      <c r="U117" s="145">
        <v>2.0880000000000001</v>
      </c>
      <c r="V117" s="215"/>
      <c r="W117" s="216"/>
      <c r="X117" s="216"/>
      <c r="Y117" s="217"/>
      <c r="Z117" s="215"/>
      <c r="AA117" s="216"/>
      <c r="AB117" s="216"/>
      <c r="AC117" s="217"/>
      <c r="AD117" s="85">
        <f t="shared" si="2"/>
        <v>1.2374939516129142</v>
      </c>
      <c r="AE117" s="85">
        <f t="shared" si="3"/>
        <v>1.5916998106060616</v>
      </c>
    </row>
    <row r="118" spans="1:31" ht="12" thickBot="1" x14ac:dyDescent="0.3">
      <c r="A118" s="122" t="s">
        <v>311</v>
      </c>
      <c r="B118" s="150">
        <v>1.33</v>
      </c>
      <c r="C118" s="127">
        <v>4.8310000000000004</v>
      </c>
      <c r="D118" s="127">
        <v>2.8837723765431877</v>
      </c>
      <c r="E118" s="128">
        <v>2.9430000000000001</v>
      </c>
      <c r="F118" s="49">
        <v>0.56299999999999994</v>
      </c>
      <c r="G118" s="47">
        <v>2.6240000000000001</v>
      </c>
      <c r="H118" s="47">
        <v>0.90524327956990114</v>
      </c>
      <c r="I118" s="48">
        <v>0.78400000000000003</v>
      </c>
      <c r="J118" s="49">
        <v>0.45300000000000001</v>
      </c>
      <c r="K118" s="47">
        <v>0.78400000000000003</v>
      </c>
      <c r="L118" s="47">
        <v>0.52918817204299629</v>
      </c>
      <c r="M118" s="48">
        <v>0.56299999999999994</v>
      </c>
      <c r="N118" s="49">
        <v>0.45300000000000001</v>
      </c>
      <c r="O118" s="47">
        <v>1.33</v>
      </c>
      <c r="P118" s="47">
        <v>0.60344270833332281</v>
      </c>
      <c r="Q118" s="48">
        <v>0.56299999999999994</v>
      </c>
      <c r="R118" s="49">
        <v>0.45300000000000001</v>
      </c>
      <c r="S118" s="47">
        <v>5.86</v>
      </c>
      <c r="T118" s="47">
        <v>1.9321102150537617</v>
      </c>
      <c r="U118" s="48">
        <v>1.6559999999999999</v>
      </c>
      <c r="V118" s="218"/>
      <c r="W118" s="219"/>
      <c r="X118" s="219"/>
      <c r="Y118" s="220"/>
      <c r="Z118" s="218"/>
      <c r="AA118" s="219"/>
      <c r="AB118" s="219"/>
      <c r="AC118" s="220"/>
      <c r="AD118" s="85">
        <f t="shared" si="2"/>
        <v>0.52918817204299629</v>
      </c>
      <c r="AE118" s="85">
        <f t="shared" si="3"/>
        <v>0.90524327956990114</v>
      </c>
    </row>
    <row r="119" spans="1:31" ht="13.5" thickBot="1" x14ac:dyDescent="0.35">
      <c r="A119" s="123" t="s">
        <v>285</v>
      </c>
      <c r="B119" s="120"/>
      <c r="C119" s="120"/>
      <c r="D119" s="120"/>
      <c r="E119" s="120"/>
      <c r="F119" s="120"/>
      <c r="G119" s="120"/>
      <c r="H119" s="120"/>
      <c r="I119" s="120"/>
      <c r="J119" s="120"/>
      <c r="K119" s="120"/>
      <c r="L119" s="120"/>
      <c r="M119" s="120"/>
      <c r="N119" s="120"/>
      <c r="O119" s="120"/>
      <c r="P119" s="120"/>
      <c r="Q119" s="120"/>
      <c r="R119" s="120"/>
      <c r="S119" s="120"/>
      <c r="T119" s="120"/>
      <c r="U119" s="120"/>
      <c r="V119" s="206"/>
      <c r="W119" s="206"/>
      <c r="X119" s="206"/>
      <c r="Y119" s="206"/>
      <c r="Z119" s="206"/>
      <c r="AA119" s="206"/>
      <c r="AB119" s="206"/>
      <c r="AC119" s="207"/>
    </row>
    <row r="120" spans="1:31" x14ac:dyDescent="0.25">
      <c r="H120" s="85">
        <f>MAX(H5:H118)</f>
        <v>4.093368750000006</v>
      </c>
      <c r="I120" s="85"/>
      <c r="J120" s="85"/>
      <c r="K120" s="85"/>
      <c r="L120" s="85">
        <f>MAX(L5:L118)</f>
        <v>4.0019327956989255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Charts</vt:lpstr>
      </vt:variant>
      <vt:variant>
        <vt:i4>3</vt:i4>
      </vt:variant>
    </vt:vector>
  </HeadingPairs>
  <TitlesOfParts>
    <vt:vector size="14" baseType="lpstr">
      <vt:lpstr>06-21ThermoUTMLatLong</vt:lpstr>
      <vt:lpstr>06-21ThermoMaxByYear</vt:lpstr>
      <vt:lpstr>06-21ThermoMaxBySite (report)</vt:lpstr>
      <vt:lpstr>xytrenddata</vt:lpstr>
      <vt:lpstr>BonanzaRAWSAir</vt:lpstr>
      <vt:lpstr>07-21ThermoMonthlyYear (all)</vt:lpstr>
      <vt:lpstr>07-21ThermoMonthlyYear (calc)</vt:lpstr>
      <vt:lpstr>07-21ThermoSummrMonthly(report)</vt:lpstr>
      <vt:lpstr>07-19ThermoWintrMonthly(report)</vt:lpstr>
      <vt:lpstr>Temp Standards</vt:lpstr>
      <vt:lpstr>days trend data</vt:lpstr>
      <vt:lpstr>xytrendgraph</vt:lpstr>
      <vt:lpstr>WF days</vt:lpstr>
      <vt:lpstr>PC days</vt:lpstr>
    </vt:vector>
  </TitlesOfParts>
  <Company>The Red Box Group,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Julia Markham</cp:lastModifiedBy>
  <cp:lastPrinted>2012-12-24T16:32:36Z</cp:lastPrinted>
  <dcterms:created xsi:type="dcterms:W3CDTF">2010-01-05T10:18:35Z</dcterms:created>
  <dcterms:modified xsi:type="dcterms:W3CDTF">2022-04-08T17:00:32Z</dcterms:modified>
</cp:coreProperties>
</file>