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defaultThemeVersion="124226"/>
  <mc:AlternateContent xmlns:mc="http://schemas.openxmlformats.org/markup-compatibility/2006">
    <mc:Choice Requires="x15">
      <x15ac:absPath xmlns:x15ac="http://schemas.microsoft.com/office/spreadsheetml/2010/11/ac" url="C:\Users\BPA\Documents\2006-2021 YFRP\2006-2021 Reports\Summary Tables\"/>
    </mc:Choice>
  </mc:AlternateContent>
  <xr:revisionPtr revIDLastSave="0" documentId="13_ncr:1_{61C4810E-64B9-4A15-B87D-2FF1F9527186}" xr6:coauthVersionLast="36" xr6:coauthVersionMax="36" xr10:uidLastSave="{00000000-0000-0000-0000-000000000000}"/>
  <bookViews>
    <workbookView xWindow="780" yWindow="-60" windowWidth="14380" windowHeight="8280" activeTab="1" xr2:uid="{00000000-000D-0000-FFFF-FFFF00000000}"/>
  </bookViews>
  <sheets>
    <sheet name="13-21 CH RT Snorkel" sheetId="67" r:id="rId1"/>
    <sheet name="13-21AllmetricReportFinal" sheetId="132" r:id="rId2"/>
    <sheet name="13-21AllmetricReportRaw" sheetId="131" r:id="rId3"/>
    <sheet name="13-21AllmetricBySite" sheetId="129" r:id="rId4"/>
    <sheet name="13-21AllmetricByOrder" sheetId="130" r:id="rId5"/>
    <sheet name="12-16 treatments" sheetId="98" r:id="rId6"/>
    <sheet name="fishdata" sheetId="117" r:id="rId7"/>
    <sheet name="YFupper" sheetId="116" r:id="rId8"/>
    <sheet name="YFmiddle" sheetId="123" r:id="rId9"/>
    <sheet name="WestFork" sheetId="133" r:id="rId10"/>
    <sheet name="YFlower" sheetId="118" r:id="rId11"/>
    <sheet name="2020-2021FishSalvage Report" sheetId="120" r:id="rId12"/>
    <sheet name="2020 salvage-events" sheetId="115" r:id="rId13"/>
    <sheet name="2021 salvage" sheetId="119" r:id="rId14"/>
    <sheet name="13-20oldCHaMPpanel" sheetId="101" r:id="rId15"/>
    <sheet name="13-20oldCHaMP-SnorkelReport" sheetId="95" r:id="rId16"/>
  </sheets>
  <definedNames>
    <definedName name="_xlnm._FilterDatabase" localSheetId="4" hidden="1">'13-21AllmetricByOrder'!$B$1:$U$191</definedName>
    <definedName name="_xlnm._FilterDatabase" localSheetId="3" hidden="1">'13-21AllmetricBySite'!$B$1:$U$191</definedName>
    <definedName name="_xlnm._FilterDatabase" localSheetId="2" hidden="1">'13-21AllmetricReportRaw'!$A$1:$R$191</definedName>
  </definedNames>
  <calcPr calcId="191029"/>
</workbook>
</file>

<file path=xl/calcChain.xml><?xml version="1.0" encoding="utf-8"?>
<calcChain xmlns="http://schemas.openxmlformats.org/spreadsheetml/2006/main">
  <c r="X191" i="131" l="1"/>
  <c r="V191" i="131"/>
  <c r="X190" i="131"/>
  <c r="V190" i="131"/>
  <c r="X189" i="131"/>
  <c r="V189" i="131"/>
  <c r="X188" i="131"/>
  <c r="V188" i="131"/>
  <c r="X187" i="131"/>
  <c r="V187" i="131"/>
  <c r="X186" i="131"/>
  <c r="V186" i="131"/>
  <c r="X185" i="131"/>
  <c r="V185" i="131"/>
  <c r="X184" i="131"/>
  <c r="V184" i="131"/>
  <c r="X183" i="131"/>
  <c r="V183" i="131"/>
  <c r="X182" i="131"/>
  <c r="V182" i="131"/>
  <c r="X181" i="131"/>
  <c r="V181" i="131"/>
  <c r="X180" i="131"/>
  <c r="V180" i="131"/>
  <c r="X179" i="131"/>
  <c r="V179" i="131"/>
  <c r="X178" i="131"/>
  <c r="V178" i="131"/>
  <c r="X176" i="131"/>
  <c r="X175" i="131"/>
  <c r="X174" i="131"/>
  <c r="V174" i="131"/>
  <c r="X173" i="131"/>
  <c r="V173" i="131"/>
  <c r="X172" i="131"/>
  <c r="V172" i="131"/>
  <c r="X170" i="131"/>
  <c r="V170" i="131"/>
  <c r="X169" i="131"/>
  <c r="X168" i="131"/>
  <c r="V168" i="131"/>
  <c r="X167" i="131"/>
  <c r="V167" i="131"/>
  <c r="X166" i="131"/>
  <c r="V166" i="131"/>
  <c r="X165" i="131"/>
  <c r="V165" i="131"/>
  <c r="X164" i="131"/>
  <c r="V164" i="131"/>
  <c r="X163" i="131"/>
  <c r="V163" i="131"/>
  <c r="X162" i="131"/>
  <c r="V162" i="131"/>
  <c r="X161" i="131"/>
  <c r="V161" i="131"/>
  <c r="V160" i="131"/>
  <c r="X159" i="131"/>
  <c r="V159" i="131"/>
  <c r="X158" i="131"/>
  <c r="V158" i="131"/>
  <c r="X157" i="131"/>
  <c r="V157" i="131"/>
  <c r="X156" i="131"/>
  <c r="V156" i="131"/>
  <c r="X155" i="131"/>
  <c r="V155" i="131"/>
  <c r="X154" i="131"/>
  <c r="V154" i="131"/>
  <c r="X153" i="131"/>
  <c r="V153" i="131"/>
  <c r="X152" i="131"/>
  <c r="V152" i="131"/>
  <c r="X151" i="131"/>
  <c r="V151" i="131"/>
  <c r="X150" i="131"/>
  <c r="V150" i="131"/>
  <c r="X149" i="131"/>
  <c r="V149" i="131"/>
  <c r="X148" i="131"/>
  <c r="V148" i="131"/>
  <c r="X147" i="131"/>
  <c r="V147" i="131"/>
  <c r="X146" i="131"/>
  <c r="V146" i="131"/>
  <c r="X145" i="131"/>
  <c r="V145" i="131"/>
  <c r="X144" i="131"/>
  <c r="V144" i="131"/>
  <c r="X143" i="131"/>
  <c r="V143" i="131"/>
  <c r="X142" i="131"/>
  <c r="X141" i="131"/>
  <c r="V141" i="131"/>
  <c r="X140" i="131"/>
  <c r="V140" i="131"/>
  <c r="X139" i="131"/>
  <c r="V139" i="131"/>
  <c r="X138" i="131"/>
  <c r="V138" i="131"/>
  <c r="X137" i="131"/>
  <c r="V137" i="131"/>
  <c r="X136" i="131"/>
  <c r="V136" i="131"/>
  <c r="X135" i="131"/>
  <c r="V135" i="131"/>
  <c r="X134" i="131"/>
  <c r="V134" i="131"/>
  <c r="X133" i="131"/>
  <c r="X132" i="131"/>
  <c r="V132" i="131"/>
  <c r="X131" i="131"/>
  <c r="V131" i="131"/>
  <c r="X130" i="131"/>
  <c r="V130" i="131"/>
  <c r="V129" i="131"/>
  <c r="X128" i="131"/>
  <c r="V128" i="131"/>
  <c r="X127" i="131"/>
  <c r="V127" i="131"/>
  <c r="X126" i="131"/>
  <c r="V126" i="131"/>
  <c r="X125" i="131"/>
  <c r="X124" i="131"/>
  <c r="V124" i="131"/>
  <c r="X123" i="131"/>
  <c r="V123" i="131"/>
  <c r="X122" i="131"/>
  <c r="V122" i="131"/>
  <c r="X121" i="131"/>
  <c r="V121" i="131"/>
  <c r="X120" i="131"/>
  <c r="V120" i="131"/>
  <c r="X119" i="131"/>
  <c r="V119" i="131"/>
  <c r="X118" i="131"/>
  <c r="V118" i="131"/>
  <c r="X117" i="131"/>
  <c r="V117" i="131"/>
  <c r="X116" i="131"/>
  <c r="V116" i="131"/>
  <c r="X115" i="131"/>
  <c r="V115" i="131"/>
  <c r="X114" i="131"/>
  <c r="X113" i="131"/>
  <c r="X112" i="131"/>
  <c r="X111" i="131"/>
  <c r="X110" i="131"/>
  <c r="X109" i="131"/>
  <c r="V109" i="131"/>
  <c r="X108" i="131"/>
  <c r="V108" i="131"/>
  <c r="X107" i="131"/>
  <c r="X106" i="131"/>
  <c r="V106" i="131"/>
  <c r="X105" i="131"/>
  <c r="X104" i="131"/>
  <c r="V104" i="131"/>
  <c r="X103" i="131"/>
  <c r="X101" i="131"/>
  <c r="V101" i="131"/>
  <c r="X100" i="131"/>
  <c r="V100" i="131"/>
  <c r="X99" i="131"/>
  <c r="V99" i="131"/>
  <c r="X98" i="131"/>
  <c r="V98" i="131"/>
  <c r="X97" i="131"/>
  <c r="X96" i="131"/>
  <c r="V96" i="131"/>
  <c r="X95" i="131"/>
  <c r="V95" i="131"/>
  <c r="X94" i="131"/>
  <c r="V94" i="131"/>
  <c r="X93" i="131"/>
  <c r="V93" i="131"/>
  <c r="X92" i="131"/>
  <c r="V92" i="131"/>
  <c r="X91" i="131"/>
  <c r="V91" i="131"/>
  <c r="X90" i="131"/>
  <c r="V90" i="131"/>
  <c r="X89" i="131"/>
  <c r="V89" i="131"/>
  <c r="X86" i="131"/>
  <c r="V86" i="131"/>
  <c r="X85" i="131"/>
  <c r="V85" i="131"/>
  <c r="X84" i="131"/>
  <c r="V84" i="131"/>
  <c r="X83" i="131"/>
  <c r="V83" i="131"/>
  <c r="X82" i="131"/>
  <c r="V82" i="131"/>
  <c r="X80" i="131"/>
  <c r="V80" i="131"/>
  <c r="X79" i="131"/>
  <c r="V79" i="131"/>
  <c r="X78" i="131"/>
  <c r="V78" i="131"/>
  <c r="X77" i="131"/>
  <c r="V77" i="131"/>
  <c r="X76" i="131"/>
  <c r="V76" i="131"/>
  <c r="X75" i="131"/>
  <c r="V75" i="131"/>
  <c r="X74" i="131"/>
  <c r="V74" i="131"/>
  <c r="X73" i="131"/>
  <c r="V73" i="131"/>
  <c r="X72" i="131"/>
  <c r="V72" i="131"/>
  <c r="X71" i="131"/>
  <c r="V71" i="131"/>
  <c r="X70" i="131"/>
  <c r="V70" i="131"/>
  <c r="X69" i="131"/>
  <c r="V69" i="131"/>
  <c r="X68" i="131"/>
  <c r="V68" i="131"/>
  <c r="V67" i="131"/>
  <c r="X66" i="131"/>
  <c r="V66" i="131"/>
  <c r="X64" i="131"/>
  <c r="X63" i="131"/>
  <c r="V63" i="131"/>
  <c r="X62" i="131"/>
  <c r="V62" i="131"/>
  <c r="X61" i="131"/>
  <c r="V61" i="131"/>
  <c r="X60" i="131"/>
  <c r="V60" i="131"/>
  <c r="V59" i="131"/>
  <c r="X58" i="131"/>
  <c r="V58" i="131"/>
  <c r="X57" i="131"/>
  <c r="V57" i="131"/>
  <c r="X56" i="131"/>
  <c r="V56" i="131"/>
  <c r="X55" i="131"/>
  <c r="V55" i="131"/>
  <c r="X54" i="131"/>
  <c r="V54" i="131"/>
  <c r="X52" i="131"/>
  <c r="X51" i="131"/>
  <c r="V51" i="131"/>
  <c r="X50" i="131"/>
  <c r="V50" i="131"/>
  <c r="X49" i="131"/>
  <c r="V49" i="131"/>
  <c r="X48" i="131"/>
  <c r="V48" i="131"/>
  <c r="X47" i="131"/>
  <c r="V47" i="131"/>
  <c r="X46" i="131"/>
  <c r="X45" i="131"/>
  <c r="V45" i="131"/>
  <c r="X44" i="131"/>
  <c r="X43" i="131"/>
  <c r="V43" i="131"/>
  <c r="X42" i="131"/>
  <c r="V42" i="131"/>
  <c r="X41" i="131"/>
  <c r="V41" i="131"/>
  <c r="X40" i="131"/>
  <c r="V40" i="131"/>
  <c r="X39" i="131"/>
  <c r="V39" i="131"/>
  <c r="X38" i="131"/>
  <c r="V38" i="131"/>
  <c r="X37" i="131"/>
  <c r="V37" i="131"/>
  <c r="V36" i="131"/>
  <c r="X31" i="131"/>
  <c r="X30" i="131"/>
  <c r="V30" i="131"/>
  <c r="X29" i="131"/>
  <c r="V29" i="131"/>
  <c r="X28" i="131"/>
  <c r="V28" i="131"/>
  <c r="X27" i="131"/>
  <c r="V27" i="131"/>
  <c r="X26" i="131"/>
  <c r="V26" i="131"/>
  <c r="X25" i="131"/>
  <c r="X24" i="131"/>
  <c r="V24" i="131"/>
  <c r="X23" i="131"/>
  <c r="V23" i="131"/>
  <c r="X22" i="131"/>
  <c r="V22" i="131"/>
  <c r="X21" i="131"/>
  <c r="V21" i="131"/>
  <c r="X20" i="131"/>
  <c r="V20" i="131"/>
  <c r="X19" i="131"/>
  <c r="V19" i="131"/>
  <c r="X18" i="131"/>
  <c r="V17" i="131"/>
  <c r="V16" i="131"/>
  <c r="V15" i="131"/>
  <c r="X14" i="131"/>
  <c r="V14" i="131"/>
  <c r="X12" i="131"/>
  <c r="V12" i="131"/>
  <c r="V11" i="131"/>
  <c r="X9" i="131"/>
  <c r="V9" i="131"/>
  <c r="X8" i="131"/>
  <c r="V8" i="131"/>
  <c r="X7" i="131"/>
  <c r="X6" i="131"/>
  <c r="V6" i="131"/>
  <c r="Y71" i="130"/>
  <c r="AA73" i="130"/>
  <c r="Y73" i="130"/>
  <c r="AA72" i="130"/>
  <c r="Y72" i="130"/>
  <c r="AA71" i="130"/>
  <c r="AA70" i="130"/>
  <c r="Y70" i="130"/>
  <c r="AA69" i="130"/>
  <c r="Y69" i="130"/>
  <c r="AA68" i="130"/>
  <c r="Y68" i="130"/>
  <c r="Y67" i="130"/>
  <c r="AA149" i="130"/>
  <c r="Y149" i="130"/>
  <c r="AA148" i="130"/>
  <c r="Y148" i="130"/>
  <c r="AA147" i="130"/>
  <c r="Y147" i="130"/>
  <c r="AA146" i="130"/>
  <c r="Y146" i="130"/>
  <c r="AA145" i="130"/>
  <c r="Y145" i="130"/>
  <c r="AA144" i="130"/>
  <c r="Y144" i="130"/>
  <c r="AA143" i="130"/>
  <c r="Y143" i="130"/>
  <c r="AA8" i="130"/>
  <c r="Y8" i="130"/>
  <c r="AA93" i="130"/>
  <c r="Y93" i="130"/>
  <c r="AA92" i="130"/>
  <c r="Y92" i="130"/>
  <c r="AA91" i="130"/>
  <c r="Y91" i="130"/>
  <c r="AA90" i="130"/>
  <c r="Y90" i="130"/>
  <c r="AA89" i="130"/>
  <c r="Y89" i="130"/>
  <c r="AA25" i="130"/>
  <c r="AA117" i="130"/>
  <c r="Y117" i="130"/>
  <c r="AA116" i="130"/>
  <c r="Y116" i="130"/>
  <c r="AA101" i="130"/>
  <c r="Y101" i="130"/>
  <c r="AA100" i="130"/>
  <c r="Y100" i="130"/>
  <c r="AA99" i="130"/>
  <c r="Y99" i="130"/>
  <c r="AA98" i="130"/>
  <c r="Y98" i="130"/>
  <c r="AA97" i="130"/>
  <c r="AA96" i="130"/>
  <c r="Y96" i="130"/>
  <c r="AA95" i="130"/>
  <c r="Y95" i="130"/>
  <c r="AA94" i="130"/>
  <c r="Y94" i="130"/>
  <c r="AA115" i="130"/>
  <c r="Y115" i="130"/>
  <c r="AA122" i="130"/>
  <c r="Y122" i="130"/>
  <c r="AA121" i="130"/>
  <c r="Y121" i="130"/>
  <c r="AA120" i="130"/>
  <c r="Y120" i="130"/>
  <c r="AA24" i="130"/>
  <c r="Y24" i="130"/>
  <c r="AA23" i="130"/>
  <c r="Y23" i="130"/>
  <c r="AA20" i="130"/>
  <c r="Y20" i="130"/>
  <c r="AA19" i="130"/>
  <c r="Y19" i="130"/>
  <c r="AA170" i="130"/>
  <c r="Y170" i="130"/>
  <c r="AA169" i="130"/>
  <c r="AA168" i="130"/>
  <c r="Y168" i="130"/>
  <c r="AA167" i="130"/>
  <c r="Y167" i="130"/>
  <c r="AA166" i="130"/>
  <c r="Y166" i="130"/>
  <c r="AA165" i="130"/>
  <c r="Y165" i="130"/>
  <c r="AA164" i="130"/>
  <c r="Y164" i="130"/>
  <c r="AA109" i="130"/>
  <c r="Y109" i="130"/>
  <c r="AA108" i="130"/>
  <c r="Y108" i="130"/>
  <c r="AA47" i="130"/>
  <c r="Y47" i="130"/>
  <c r="AA46" i="130"/>
  <c r="AA39" i="130"/>
  <c r="Y39" i="130"/>
  <c r="AA111" i="130"/>
  <c r="AA110" i="130"/>
  <c r="AA66" i="130"/>
  <c r="Y66" i="130"/>
  <c r="AA64" i="130"/>
  <c r="AA63" i="130"/>
  <c r="Y63" i="130"/>
  <c r="AA62" i="130"/>
  <c r="Y62" i="130"/>
  <c r="AA61" i="130"/>
  <c r="Y61" i="130"/>
  <c r="AA18" i="130"/>
  <c r="Y17" i="130"/>
  <c r="AA163" i="130"/>
  <c r="Y163" i="130"/>
  <c r="AA162" i="130"/>
  <c r="Y162" i="130"/>
  <c r="AA161" i="130"/>
  <c r="Y161" i="130"/>
  <c r="Y160" i="130"/>
  <c r="AA159" i="130"/>
  <c r="Y159" i="130"/>
  <c r="AA158" i="130"/>
  <c r="Y158" i="130"/>
  <c r="AA157" i="130"/>
  <c r="Y157" i="130"/>
  <c r="AA156" i="130"/>
  <c r="Y156" i="130"/>
  <c r="AA155" i="130"/>
  <c r="Y155" i="130"/>
  <c r="AA154" i="130"/>
  <c r="Y154" i="130"/>
  <c r="AA153" i="130"/>
  <c r="Y153" i="130"/>
  <c r="AA152" i="130"/>
  <c r="Y152" i="130"/>
  <c r="AA151" i="130"/>
  <c r="Y151" i="130"/>
  <c r="AA150" i="130"/>
  <c r="Y150" i="130"/>
  <c r="AA12" i="130"/>
  <c r="Y12" i="130"/>
  <c r="AA128" i="130"/>
  <c r="Y128" i="130"/>
  <c r="AA127" i="130"/>
  <c r="Y127" i="130"/>
  <c r="AA126" i="130"/>
  <c r="Y126" i="130"/>
  <c r="AA125" i="130"/>
  <c r="AA124" i="130"/>
  <c r="Y124" i="130"/>
  <c r="AA123" i="130"/>
  <c r="Y123" i="130"/>
  <c r="AA103" i="130"/>
  <c r="AA176" i="130"/>
  <c r="AA175" i="130"/>
  <c r="AA174" i="130"/>
  <c r="Y174" i="130"/>
  <c r="AA173" i="130"/>
  <c r="Y173" i="130"/>
  <c r="AA172" i="130"/>
  <c r="Y172" i="130"/>
  <c r="AA52" i="130"/>
  <c r="AA51" i="130"/>
  <c r="Y51" i="130"/>
  <c r="AA50" i="130"/>
  <c r="Y50" i="130"/>
  <c r="AA49" i="130"/>
  <c r="Y49" i="130"/>
  <c r="AA48" i="130"/>
  <c r="Y48" i="130"/>
  <c r="AA191" i="130"/>
  <c r="Y191" i="130"/>
  <c r="AA190" i="130"/>
  <c r="Y190" i="130"/>
  <c r="AA80" i="130"/>
  <c r="Y80" i="130"/>
  <c r="AA79" i="130"/>
  <c r="Y79" i="130"/>
  <c r="AA78" i="130"/>
  <c r="Y78" i="130"/>
  <c r="AA77" i="130"/>
  <c r="Y77" i="130"/>
  <c r="AA76" i="130"/>
  <c r="Y76" i="130"/>
  <c r="AA75" i="130"/>
  <c r="Y75" i="130"/>
  <c r="AA74" i="130"/>
  <c r="Y74" i="130"/>
  <c r="AA86" i="130"/>
  <c r="Y86" i="130"/>
  <c r="AA85" i="130"/>
  <c r="Y85" i="130"/>
  <c r="AA84" i="130"/>
  <c r="Y84" i="130"/>
  <c r="AA83" i="130"/>
  <c r="Y83" i="130"/>
  <c r="AA82" i="130"/>
  <c r="Y82" i="130"/>
  <c r="Y16" i="130"/>
  <c r="Y15" i="130"/>
  <c r="AA14" i="130"/>
  <c r="Y14" i="130"/>
  <c r="AA142" i="130"/>
  <c r="AA141" i="130"/>
  <c r="Y141" i="130"/>
  <c r="AA140" i="130"/>
  <c r="Y140" i="130"/>
  <c r="AA139" i="130"/>
  <c r="Y139" i="130"/>
  <c r="AA138" i="130"/>
  <c r="Y138" i="130"/>
  <c r="AA137" i="130"/>
  <c r="Y137" i="130"/>
  <c r="AA189" i="130"/>
  <c r="Y189" i="130"/>
  <c r="AA188" i="130"/>
  <c r="Y188" i="130"/>
  <c r="AA187" i="130"/>
  <c r="Y187" i="130"/>
  <c r="AA186" i="130"/>
  <c r="Y186" i="130"/>
  <c r="AA118" i="130"/>
  <c r="Y118" i="130"/>
  <c r="AA119" i="130"/>
  <c r="Y119" i="130"/>
  <c r="AA7" i="130"/>
  <c r="AA6" i="130"/>
  <c r="Y6" i="130"/>
  <c r="AA60" i="130"/>
  <c r="Y60" i="130"/>
  <c r="Y59" i="130"/>
  <c r="AA58" i="130"/>
  <c r="Y58" i="130"/>
  <c r="AA57" i="130"/>
  <c r="Y57" i="130"/>
  <c r="AA56" i="130"/>
  <c r="Y56" i="130"/>
  <c r="AA55" i="130"/>
  <c r="Y55" i="130"/>
  <c r="AA54" i="130"/>
  <c r="Y54" i="130"/>
  <c r="AA31" i="130"/>
  <c r="AA30" i="130"/>
  <c r="Y30" i="130"/>
  <c r="AA29" i="130"/>
  <c r="Y29" i="130"/>
  <c r="AA28" i="130"/>
  <c r="Y28" i="130"/>
  <c r="AA27" i="130"/>
  <c r="Y27" i="130"/>
  <c r="AA105" i="130"/>
  <c r="AA104" i="130"/>
  <c r="Y104" i="130"/>
  <c r="AA38" i="130"/>
  <c r="Y38" i="130"/>
  <c r="AA37" i="130"/>
  <c r="Y37" i="130"/>
  <c r="Y36" i="130"/>
  <c r="AA112" i="130"/>
  <c r="AA43" i="130"/>
  <c r="Y43" i="130"/>
  <c r="AA42" i="130"/>
  <c r="Y42" i="130"/>
  <c r="AA41" i="130"/>
  <c r="Y41" i="130"/>
  <c r="AA40" i="130"/>
  <c r="Y40" i="130"/>
  <c r="Y11" i="130"/>
  <c r="AA9" i="130"/>
  <c r="Y9" i="130"/>
  <c r="AA22" i="130"/>
  <c r="Y22" i="130"/>
  <c r="AA21" i="130"/>
  <c r="Y21" i="130"/>
  <c r="AA107" i="130"/>
  <c r="AA106" i="130"/>
  <c r="Y106" i="130"/>
  <c r="AA136" i="130"/>
  <c r="Y136" i="130"/>
  <c r="AA135" i="130"/>
  <c r="Y135" i="130"/>
  <c r="AA134" i="130"/>
  <c r="Y134" i="130"/>
  <c r="AA133" i="130"/>
  <c r="AA132" i="130"/>
  <c r="Y132" i="130"/>
  <c r="AA131" i="130"/>
  <c r="Y131" i="130"/>
  <c r="AA130" i="130"/>
  <c r="Y130" i="130"/>
  <c r="Y129" i="130"/>
  <c r="AA26" i="130"/>
  <c r="Y26" i="130"/>
  <c r="AA45" i="130"/>
  <c r="Y45" i="130"/>
  <c r="AA44" i="130"/>
  <c r="AA185" i="130"/>
  <c r="Y185" i="130"/>
  <c r="AA184" i="130"/>
  <c r="Y184" i="130"/>
  <c r="AA183" i="130"/>
  <c r="Y183" i="130"/>
  <c r="AA182" i="130"/>
  <c r="Y182" i="130"/>
  <c r="AA181" i="130"/>
  <c r="Y181" i="130"/>
  <c r="AA180" i="130"/>
  <c r="Y180" i="130"/>
  <c r="AA179" i="130"/>
  <c r="Y179" i="130"/>
  <c r="AA178" i="130"/>
  <c r="Y178" i="130"/>
  <c r="AA114" i="130"/>
  <c r="AA113" i="130"/>
  <c r="AA189" i="129"/>
  <c r="Y189" i="129"/>
  <c r="AA181" i="129"/>
  <c r="AA180" i="129"/>
  <c r="Y181" i="129"/>
  <c r="Y180" i="129"/>
  <c r="AA156" i="129"/>
  <c r="AA155" i="129"/>
  <c r="Y156" i="129"/>
  <c r="Y155" i="129"/>
  <c r="AA123" i="129"/>
  <c r="Y123" i="129"/>
  <c r="AA120" i="129"/>
  <c r="AA119" i="129"/>
  <c r="AA118" i="129"/>
  <c r="AA117" i="129"/>
  <c r="Y120" i="129"/>
  <c r="Y119" i="129"/>
  <c r="Y118" i="129"/>
  <c r="Y117" i="129"/>
  <c r="AA115" i="129"/>
  <c r="Y115" i="129"/>
  <c r="AA110" i="129"/>
  <c r="Y110" i="129"/>
  <c r="AA102" i="129"/>
  <c r="Y102" i="129"/>
  <c r="Y72" i="129"/>
  <c r="AA70" i="129"/>
  <c r="AA48" i="129"/>
  <c r="Y48" i="129"/>
  <c r="AA23" i="129"/>
  <c r="AA22" i="129"/>
  <c r="Y23" i="129"/>
  <c r="Y22" i="129"/>
  <c r="AA20" i="129"/>
  <c r="AA7" i="129"/>
  <c r="AA6" i="129"/>
  <c r="Y7" i="129"/>
  <c r="Y6" i="129"/>
  <c r="AA3" i="129"/>
  <c r="AA5" i="129"/>
  <c r="AA8" i="129"/>
  <c r="AA9" i="129"/>
  <c r="AA10" i="129"/>
  <c r="AA11" i="129"/>
  <c r="AA12" i="129"/>
  <c r="AA13" i="129"/>
  <c r="AA14" i="129"/>
  <c r="AA15" i="129"/>
  <c r="AA17" i="129"/>
  <c r="AA18" i="129"/>
  <c r="AA19" i="129"/>
  <c r="AA21" i="129"/>
  <c r="AA25" i="129"/>
  <c r="AA26" i="129"/>
  <c r="AA27" i="129"/>
  <c r="AA28" i="129"/>
  <c r="AA29" i="129"/>
  <c r="AA32" i="129"/>
  <c r="AA33" i="129"/>
  <c r="AA34" i="129"/>
  <c r="AA35" i="129"/>
  <c r="AA36" i="129"/>
  <c r="AA38" i="129"/>
  <c r="AA39" i="129"/>
  <c r="AA43" i="129"/>
  <c r="AA44" i="129"/>
  <c r="AA45" i="129"/>
  <c r="AA46" i="129"/>
  <c r="AA47" i="129"/>
  <c r="AA49" i="129"/>
  <c r="AA50" i="129"/>
  <c r="AA51" i="129"/>
  <c r="AA52" i="129"/>
  <c r="AA53" i="129"/>
  <c r="AA54" i="129"/>
  <c r="AA56" i="129"/>
  <c r="AA57" i="129"/>
  <c r="AA58" i="129"/>
  <c r="AA59" i="129"/>
  <c r="AA60" i="129"/>
  <c r="AA61" i="129"/>
  <c r="AA62" i="129"/>
  <c r="AA63" i="129"/>
  <c r="AA64" i="129"/>
  <c r="AA65" i="129"/>
  <c r="AA66" i="129"/>
  <c r="AA67" i="129"/>
  <c r="AA68" i="129"/>
  <c r="AA69" i="129"/>
  <c r="AA71" i="129"/>
  <c r="AA75" i="129"/>
  <c r="AA76" i="129"/>
  <c r="AA77" i="129"/>
  <c r="AA78" i="129"/>
  <c r="AA79" i="129"/>
  <c r="AA83" i="129"/>
  <c r="AA84" i="129"/>
  <c r="AA85" i="129"/>
  <c r="AA86" i="129"/>
  <c r="AA87" i="129"/>
  <c r="AA88" i="129"/>
  <c r="AA89" i="129"/>
  <c r="AA92" i="129"/>
  <c r="AA93" i="129"/>
  <c r="AA94" i="129"/>
  <c r="AA95" i="129"/>
  <c r="AA96" i="129"/>
  <c r="AA97" i="129"/>
  <c r="AA98" i="129"/>
  <c r="AA101" i="129"/>
  <c r="AA103" i="129"/>
  <c r="AA104" i="129"/>
  <c r="AA105" i="129"/>
  <c r="AA106" i="129"/>
  <c r="AA107" i="129"/>
  <c r="AA108" i="129"/>
  <c r="AA109" i="129"/>
  <c r="AA111" i="129"/>
  <c r="AA112" i="129"/>
  <c r="AA113" i="129"/>
  <c r="AA114" i="129"/>
  <c r="AA116" i="129"/>
  <c r="AA121" i="129"/>
  <c r="AA122" i="129"/>
  <c r="AA125" i="129"/>
  <c r="AA126" i="129"/>
  <c r="AA127" i="129"/>
  <c r="AA129" i="129"/>
  <c r="AA130" i="129"/>
  <c r="AA131" i="129"/>
  <c r="AA132" i="129"/>
  <c r="AA133" i="129"/>
  <c r="AA135" i="129"/>
  <c r="AA136" i="129"/>
  <c r="AA137" i="129"/>
  <c r="AA138" i="129"/>
  <c r="AA139" i="129"/>
  <c r="AA140" i="129"/>
  <c r="AA141" i="129"/>
  <c r="AA142" i="129"/>
  <c r="AA143" i="129"/>
  <c r="AA144" i="129"/>
  <c r="AA145" i="129"/>
  <c r="AA146" i="129"/>
  <c r="AA147" i="129"/>
  <c r="AA148" i="129"/>
  <c r="AA149" i="129"/>
  <c r="AA150" i="129"/>
  <c r="AA151" i="129"/>
  <c r="AA152" i="129"/>
  <c r="AA153" i="129"/>
  <c r="AA154" i="129"/>
  <c r="AA159" i="129"/>
  <c r="AA160" i="129"/>
  <c r="AA161" i="129"/>
  <c r="AA162" i="129"/>
  <c r="AA163" i="129"/>
  <c r="AA164" i="129"/>
  <c r="AA165" i="129"/>
  <c r="AA166" i="129"/>
  <c r="AA167" i="129"/>
  <c r="AA168" i="129"/>
  <c r="AA169" i="129"/>
  <c r="AA170" i="129"/>
  <c r="AA171" i="129"/>
  <c r="AA172" i="129"/>
  <c r="AA173" i="129"/>
  <c r="AA174" i="129"/>
  <c r="AA175" i="129"/>
  <c r="AA176" i="129"/>
  <c r="AA178" i="129"/>
  <c r="AA179" i="129"/>
  <c r="AA182" i="129"/>
  <c r="AA183" i="129"/>
  <c r="AA184" i="129"/>
  <c r="AA186" i="129"/>
  <c r="AA187" i="129"/>
  <c r="AA188" i="129"/>
  <c r="AA190" i="129"/>
  <c r="AA191" i="129"/>
  <c r="AA2" i="129"/>
  <c r="Y171" i="129"/>
  <c r="Y5" i="129"/>
  <c r="Y8" i="129"/>
  <c r="Y9" i="129"/>
  <c r="Y10" i="129"/>
  <c r="Y11" i="129"/>
  <c r="Y12" i="129"/>
  <c r="Y14" i="129"/>
  <c r="Y15" i="129"/>
  <c r="Y16" i="129"/>
  <c r="Y17" i="129"/>
  <c r="Y18" i="129"/>
  <c r="Y19" i="129"/>
  <c r="Y21" i="129"/>
  <c r="Y25" i="129"/>
  <c r="Y27" i="129"/>
  <c r="Y28" i="129"/>
  <c r="Y29" i="129"/>
  <c r="Y31" i="129"/>
  <c r="Y32" i="129"/>
  <c r="Y33" i="129"/>
  <c r="Y34" i="129"/>
  <c r="Y35" i="129"/>
  <c r="Y37" i="129"/>
  <c r="Y38" i="129"/>
  <c r="Y39" i="129"/>
  <c r="Y43" i="129"/>
  <c r="Y45" i="129"/>
  <c r="Y46" i="129"/>
  <c r="Y47" i="129"/>
  <c r="Y50" i="129"/>
  <c r="Y51" i="129"/>
  <c r="Y52" i="129"/>
  <c r="Y53" i="129"/>
  <c r="Y54" i="129"/>
  <c r="Y55" i="129"/>
  <c r="Y56" i="129"/>
  <c r="Y57" i="129"/>
  <c r="Y59" i="129"/>
  <c r="Y60" i="129"/>
  <c r="Y61" i="129"/>
  <c r="Y62" i="129"/>
  <c r="Y63" i="129"/>
  <c r="Y64" i="129"/>
  <c r="Y65" i="129"/>
  <c r="Y66" i="129"/>
  <c r="Y67" i="129"/>
  <c r="Y68" i="129"/>
  <c r="Y69" i="129"/>
  <c r="Y71" i="129"/>
  <c r="Y73" i="129"/>
  <c r="Y75" i="129"/>
  <c r="Y76" i="129"/>
  <c r="Y77" i="129"/>
  <c r="Y78" i="129"/>
  <c r="Y79" i="129"/>
  <c r="Y83" i="129"/>
  <c r="Y84" i="129"/>
  <c r="Y85" i="129"/>
  <c r="Y86" i="129"/>
  <c r="Y87" i="129"/>
  <c r="Y88" i="129"/>
  <c r="Y89" i="129"/>
  <c r="Y92" i="129"/>
  <c r="Y93" i="129"/>
  <c r="Y94" i="129"/>
  <c r="Y95" i="129"/>
  <c r="Y96" i="129"/>
  <c r="Y97" i="129"/>
  <c r="Y101" i="129"/>
  <c r="Y103" i="129"/>
  <c r="Y107" i="129"/>
  <c r="Y108" i="129"/>
  <c r="Y111" i="129"/>
  <c r="Y112" i="129"/>
  <c r="Y113" i="129"/>
  <c r="Y114" i="129"/>
  <c r="Y116" i="129"/>
  <c r="Y121" i="129"/>
  <c r="Y122" i="129"/>
  <c r="Y124" i="129"/>
  <c r="Y125" i="129"/>
  <c r="Y126" i="129"/>
  <c r="Y127" i="129"/>
  <c r="Y128" i="129"/>
  <c r="Y130" i="129"/>
  <c r="Y131" i="129"/>
  <c r="Y132" i="129"/>
  <c r="Y135" i="129"/>
  <c r="Y138" i="129"/>
  <c r="Y140" i="129"/>
  <c r="Y141" i="129"/>
  <c r="Y142" i="129"/>
  <c r="Y143" i="129"/>
  <c r="Y144" i="129"/>
  <c r="Y145" i="129"/>
  <c r="Y146" i="129"/>
  <c r="Y147" i="129"/>
  <c r="Y149" i="129"/>
  <c r="Y150" i="129"/>
  <c r="Y151" i="129"/>
  <c r="Y152" i="129"/>
  <c r="Y153" i="129"/>
  <c r="Y154" i="129"/>
  <c r="Y159" i="129"/>
  <c r="Y160" i="129"/>
  <c r="Y161" i="129"/>
  <c r="Y162" i="129"/>
  <c r="Y164" i="129"/>
  <c r="Y165" i="129"/>
  <c r="Y166" i="129"/>
  <c r="Y167" i="129"/>
  <c r="Y168" i="129"/>
  <c r="Y169" i="129"/>
  <c r="Y172" i="129"/>
  <c r="Y173" i="129"/>
  <c r="Y174" i="129"/>
  <c r="Y175" i="129"/>
  <c r="Y176" i="129"/>
  <c r="Y178" i="129"/>
  <c r="Y179" i="129"/>
  <c r="Y182" i="129"/>
  <c r="Y183" i="129"/>
  <c r="Y184" i="129"/>
  <c r="Y185" i="129"/>
  <c r="Y186" i="129"/>
  <c r="Y187" i="129"/>
  <c r="Y188" i="129"/>
  <c r="Y190" i="129"/>
  <c r="Y191" i="129"/>
  <c r="AU369" i="67" l="1"/>
  <c r="AU368" i="67"/>
  <c r="AU351" i="67"/>
  <c r="AU350" i="67"/>
  <c r="AU269" i="67"/>
  <c r="AU268" i="67"/>
  <c r="AU253" i="67"/>
  <c r="AU252" i="67"/>
  <c r="AU111" i="67"/>
  <c r="AU110" i="67"/>
  <c r="G27" i="120" l="1"/>
  <c r="I27" i="120"/>
  <c r="J27" i="120"/>
  <c r="M27" i="120"/>
  <c r="O27" i="120"/>
  <c r="P27" i="120"/>
  <c r="Q27" i="120"/>
  <c r="R27" i="120"/>
  <c r="F27" i="120"/>
  <c r="H14" i="120"/>
  <c r="D14" i="120"/>
  <c r="E14" i="120"/>
  <c r="K14" i="120"/>
  <c r="N14" i="120"/>
  <c r="R14" i="120"/>
  <c r="G158" i="119"/>
  <c r="F158" i="119"/>
  <c r="E158" i="119"/>
  <c r="G145" i="119"/>
  <c r="F145" i="119"/>
  <c r="E145" i="119"/>
  <c r="G132" i="119"/>
  <c r="F132" i="119"/>
  <c r="E132" i="119"/>
  <c r="G119" i="119"/>
  <c r="F119" i="119"/>
  <c r="E119" i="119"/>
  <c r="G106" i="119"/>
  <c r="F106" i="119"/>
  <c r="E106" i="119"/>
  <c r="G93" i="119"/>
  <c r="F93" i="119"/>
  <c r="E93" i="119"/>
  <c r="G80" i="119"/>
  <c r="F80" i="119"/>
  <c r="E80" i="119"/>
  <c r="G67" i="119"/>
  <c r="F67" i="119"/>
  <c r="E67" i="119"/>
  <c r="G54" i="119"/>
  <c r="F54" i="119"/>
  <c r="E54" i="119"/>
  <c r="G41" i="119"/>
  <c r="F41" i="119"/>
  <c r="E41" i="119"/>
  <c r="G28" i="119"/>
  <c r="F28" i="119"/>
  <c r="E28" i="119"/>
  <c r="G15" i="119"/>
  <c r="F15" i="119"/>
  <c r="E15" i="119"/>
  <c r="T70" i="95" l="1"/>
  <c r="B163" i="115" l="1"/>
  <c r="W183" i="95" l="1"/>
  <c r="T183" i="95"/>
  <c r="T182" i="95"/>
  <c r="T158" i="95"/>
  <c r="V183" i="95"/>
  <c r="S183" i="95"/>
  <c r="S89" i="95" l="1"/>
  <c r="V89" i="95"/>
  <c r="AU348" i="67" l="1"/>
  <c r="AU349" i="67"/>
  <c r="AU332" i="67"/>
  <c r="AU333" i="67"/>
  <c r="AU266" i="67"/>
  <c r="AU267" i="67"/>
  <c r="AU196" i="67"/>
  <c r="AU197" i="67"/>
  <c r="AU160" i="67"/>
  <c r="AU161" i="67"/>
  <c r="AU109" i="67"/>
  <c r="AU108" i="67"/>
  <c r="W199" i="95" l="1"/>
  <c r="T199" i="95"/>
  <c r="W189" i="95"/>
  <c r="T189" i="95"/>
  <c r="W179" i="95"/>
  <c r="T179" i="95"/>
  <c r="W158" i="95"/>
  <c r="W142" i="95"/>
  <c r="T142" i="95"/>
  <c r="W135" i="95"/>
  <c r="T135" i="95"/>
  <c r="W121" i="95"/>
  <c r="T121" i="95"/>
  <c r="W106" i="95"/>
  <c r="T106" i="95"/>
  <c r="W96" i="95"/>
  <c r="T96" i="95"/>
  <c r="W86" i="95"/>
  <c r="T86" i="95"/>
  <c r="W70" i="95"/>
  <c r="W60" i="95"/>
  <c r="T60" i="95"/>
  <c r="W39" i="95"/>
  <c r="T39" i="95"/>
  <c r="W24" i="95"/>
  <c r="T24" i="95"/>
  <c r="W12" i="95"/>
  <c r="T12" i="95"/>
  <c r="S131" i="95" l="1"/>
  <c r="W25" i="95" l="1"/>
  <c r="T25" i="95"/>
  <c r="V25" i="95"/>
  <c r="S25" i="95"/>
  <c r="W198" i="95" l="1"/>
  <c r="V198" i="95"/>
  <c r="T198" i="95"/>
  <c r="S198" i="95"/>
  <c r="W131" i="95"/>
  <c r="V131" i="95"/>
  <c r="T131" i="95"/>
  <c r="W130" i="95"/>
  <c r="V130" i="95"/>
  <c r="T130" i="95"/>
  <c r="S130" i="95"/>
  <c r="W129" i="95"/>
  <c r="V129" i="95"/>
  <c r="T129" i="95"/>
  <c r="S129" i="95"/>
  <c r="W112" i="95"/>
  <c r="V112" i="95"/>
  <c r="T112" i="95"/>
  <c r="S112" i="95"/>
  <c r="W80" i="95"/>
  <c r="V80" i="95"/>
  <c r="T80" i="95"/>
  <c r="S80" i="95"/>
  <c r="W47" i="95"/>
  <c r="V47" i="95"/>
  <c r="T47" i="95"/>
  <c r="S47" i="95"/>
  <c r="W34" i="95"/>
  <c r="V34" i="95"/>
  <c r="T34" i="95"/>
  <c r="S34" i="95"/>
  <c r="W9" i="95"/>
  <c r="V9" i="95"/>
  <c r="W8" i="95"/>
  <c r="V8" i="95"/>
  <c r="T9" i="95"/>
  <c r="S9" i="95"/>
  <c r="T8" i="95"/>
  <c r="S8" i="95"/>
  <c r="V78" i="95" l="1"/>
  <c r="S78" i="95"/>
  <c r="W125" i="95" l="1"/>
  <c r="V125" i="95"/>
  <c r="T125" i="95"/>
  <c r="S125" i="95"/>
  <c r="V208" i="95"/>
  <c r="W208" i="95"/>
  <c r="S208" i="95"/>
  <c r="T208" i="95"/>
  <c r="W200" i="95"/>
  <c r="V200" i="95"/>
  <c r="T200" i="95"/>
  <c r="S200" i="95"/>
  <c r="V191" i="95"/>
  <c r="W191" i="95"/>
  <c r="S191" i="95"/>
  <c r="T191" i="95"/>
  <c r="V182" i="95"/>
  <c r="W182" i="95"/>
  <c r="S182" i="95"/>
  <c r="W160" i="95"/>
  <c r="V160" i="95"/>
  <c r="T160" i="95"/>
  <c r="S160" i="95"/>
  <c r="V137" i="95"/>
  <c r="W137" i="95"/>
  <c r="S137" i="95"/>
  <c r="T137" i="95"/>
  <c r="W26" i="95"/>
  <c r="W122" i="95"/>
  <c r="T122" i="95"/>
  <c r="V122" i="95"/>
  <c r="S122" i="95"/>
  <c r="V115" i="95"/>
  <c r="W115" i="95"/>
  <c r="S115" i="95"/>
  <c r="T115" i="95"/>
  <c r="W98" i="95"/>
  <c r="T98" i="95"/>
  <c r="V98" i="95"/>
  <c r="S98" i="95"/>
  <c r="V88" i="95"/>
  <c r="W88" i="95"/>
  <c r="S88" i="95"/>
  <c r="T88" i="95"/>
  <c r="W72" i="95"/>
  <c r="T72" i="95"/>
  <c r="V72" i="95"/>
  <c r="S72" i="95"/>
  <c r="S56" i="95" l="1"/>
  <c r="T56" i="95"/>
  <c r="W56" i="95"/>
  <c r="V56" i="95"/>
  <c r="W40" i="95"/>
  <c r="T40" i="95"/>
  <c r="V40" i="95"/>
  <c r="S40" i="95"/>
  <c r="V26" i="95"/>
  <c r="T26" i="95"/>
  <c r="S26" i="95"/>
  <c r="W14" i="95"/>
  <c r="T14" i="95"/>
  <c r="V14" i="95"/>
  <c r="S14" i="95"/>
  <c r="AU382" i="67" l="1"/>
  <c r="AU383" i="67"/>
  <c r="AU366" i="67"/>
  <c r="AU367" i="67"/>
  <c r="AU346" i="67"/>
  <c r="AU347" i="67"/>
  <c r="AU330" i="67"/>
  <c r="AU331" i="67"/>
  <c r="AU296" i="67"/>
  <c r="AU297" i="67"/>
  <c r="AU250" i="67"/>
  <c r="AU251" i="67"/>
  <c r="AU222" i="67"/>
  <c r="AU223" i="67"/>
  <c r="AU208" i="67"/>
  <c r="AU209" i="67"/>
  <c r="AU176" i="67"/>
  <c r="AU177" i="67"/>
  <c r="AU158" i="67"/>
  <c r="AU159" i="67"/>
  <c r="AU126" i="67"/>
  <c r="AU127" i="67"/>
  <c r="AU96" i="67"/>
  <c r="AU97" i="67"/>
  <c r="AU68" i="67"/>
  <c r="AU69" i="67"/>
  <c r="AU70" i="67"/>
  <c r="AU44" i="67"/>
  <c r="AU45" i="67"/>
  <c r="AU22" i="67"/>
  <c r="AU23" i="67"/>
  <c r="W128" i="95" l="1"/>
  <c r="V128" i="95"/>
  <c r="T128" i="95"/>
  <c r="S128" i="95"/>
  <c r="W207" i="95" l="1"/>
  <c r="V207" i="95"/>
  <c r="T207" i="95"/>
  <c r="S207" i="95"/>
  <c r="V199" i="95"/>
  <c r="S199" i="95"/>
  <c r="V190" i="95"/>
  <c r="W190" i="95"/>
  <c r="S190" i="95"/>
  <c r="T190" i="95"/>
  <c r="V189" i="95"/>
  <c r="S189" i="95"/>
  <c r="V181" i="95"/>
  <c r="W181" i="95"/>
  <c r="S181" i="95"/>
  <c r="T181" i="95"/>
  <c r="V179" i="95"/>
  <c r="S179" i="95"/>
  <c r="V171" i="95"/>
  <c r="S171" i="95"/>
  <c r="V159" i="95"/>
  <c r="W159" i="95"/>
  <c r="S159" i="95"/>
  <c r="T159" i="95"/>
  <c r="V158" i="95"/>
  <c r="S158" i="95"/>
  <c r="V153" i="95"/>
  <c r="S153" i="95"/>
  <c r="V151" i="95"/>
  <c r="W151" i="95"/>
  <c r="S151" i="95"/>
  <c r="T151" i="95"/>
  <c r="V147" i="95"/>
  <c r="S147" i="95"/>
  <c r="W143" i="95"/>
  <c r="V143" i="95"/>
  <c r="T143" i="95"/>
  <c r="S143" i="95"/>
  <c r="V142" i="95"/>
  <c r="S142" i="95"/>
  <c r="V139" i="95"/>
  <c r="W139" i="95"/>
  <c r="S139" i="95"/>
  <c r="T139" i="95"/>
  <c r="W136" i="95"/>
  <c r="V136" i="95"/>
  <c r="T136" i="95"/>
  <c r="S136" i="95"/>
  <c r="V135" i="95"/>
  <c r="S135" i="95"/>
  <c r="V121" i="95"/>
  <c r="S121" i="95"/>
  <c r="W114" i="95"/>
  <c r="V114" i="95"/>
  <c r="T114" i="95"/>
  <c r="S114" i="95"/>
  <c r="W107" i="95"/>
  <c r="V107" i="95"/>
  <c r="T107" i="95"/>
  <c r="S107" i="95"/>
  <c r="V106" i="95"/>
  <c r="S106" i="95"/>
  <c r="V102" i="95"/>
  <c r="S102" i="95"/>
  <c r="W97" i="95"/>
  <c r="V97" i="95"/>
  <c r="T97" i="95"/>
  <c r="S97" i="95"/>
  <c r="V96" i="95"/>
  <c r="S96" i="95"/>
  <c r="W87" i="95"/>
  <c r="V87" i="95"/>
  <c r="T87" i="95"/>
  <c r="S87" i="95"/>
  <c r="V86" i="95"/>
  <c r="S86" i="95"/>
  <c r="V81" i="95"/>
  <c r="S81" i="95"/>
  <c r="V77" i="95"/>
  <c r="S77" i="95"/>
  <c r="V71" i="95"/>
  <c r="W71" i="95"/>
  <c r="S71" i="95"/>
  <c r="T71" i="95"/>
  <c r="V70" i="95"/>
  <c r="S70" i="95"/>
  <c r="V65" i="95"/>
  <c r="W65" i="95"/>
  <c r="S65" i="95"/>
  <c r="T65" i="95"/>
  <c r="V60" i="95"/>
  <c r="S60" i="95"/>
  <c r="V49" i="95"/>
  <c r="V48" i="95"/>
  <c r="S48" i="95"/>
  <c r="V39" i="95"/>
  <c r="S39" i="95"/>
  <c r="V35" i="95"/>
  <c r="S35" i="95"/>
  <c r="V32" i="95"/>
  <c r="S32" i="95"/>
  <c r="V29" i="95"/>
  <c r="S29" i="95"/>
  <c r="V27" i="95" l="1"/>
  <c r="V24" i="95"/>
  <c r="V12" i="95"/>
  <c r="S24" i="95"/>
  <c r="S23" i="95"/>
  <c r="T23" i="95"/>
  <c r="S12" i="95"/>
  <c r="T10" i="95"/>
  <c r="S10" i="95"/>
  <c r="S7" i="95"/>
  <c r="T7" i="95"/>
  <c r="T4" i="95"/>
  <c r="S4" i="95"/>
  <c r="W13" i="95"/>
  <c r="V13" i="95"/>
  <c r="W16" i="95"/>
  <c r="V16" i="95"/>
  <c r="T16" i="95"/>
  <c r="S16" i="95"/>
  <c r="W61" i="95"/>
  <c r="V61" i="95"/>
  <c r="T61" i="95"/>
  <c r="S61" i="95"/>
  <c r="T13" i="95"/>
  <c r="S13" i="95"/>
  <c r="AU380" i="67" l="1"/>
  <c r="AU381" i="67"/>
  <c r="AU344" i="67"/>
  <c r="AU345" i="67"/>
  <c r="AU328" i="67"/>
  <c r="AU329" i="67"/>
  <c r="AU294" i="67"/>
  <c r="AU295" i="67"/>
  <c r="AU278" i="67"/>
  <c r="AU279" i="67"/>
  <c r="AU264" i="67" l="1"/>
  <c r="AU265" i="67"/>
  <c r="AU256" i="67"/>
  <c r="AU257" i="67"/>
  <c r="AU248" i="67"/>
  <c r="AU249" i="67"/>
  <c r="AU206" i="67"/>
  <c r="AU207" i="67"/>
  <c r="AU174" i="67"/>
  <c r="AU175" i="67"/>
  <c r="AU194" i="67"/>
  <c r="AU195" i="67"/>
  <c r="AU156" i="67"/>
  <c r="AU157" i="67"/>
  <c r="AU138" i="67"/>
  <c r="AU139" i="67"/>
  <c r="AU124" i="67"/>
  <c r="AU125" i="67"/>
  <c r="AU114" i="67"/>
  <c r="AU115" i="67"/>
  <c r="AU106" i="67"/>
  <c r="AU107" i="67"/>
  <c r="AU42" i="67"/>
  <c r="AU43" i="67"/>
  <c r="AU26" i="67"/>
  <c r="AU27" i="67"/>
  <c r="S15" i="95"/>
  <c r="T15" i="95"/>
  <c r="V15" i="95"/>
  <c r="W15" i="95"/>
  <c r="AU20" i="67"/>
  <c r="AU21" i="67"/>
  <c r="AU364" i="67" l="1"/>
  <c r="AU365" i="67"/>
  <c r="AU246" i="67"/>
  <c r="AU247" i="67"/>
  <c r="AU342" i="67" l="1"/>
  <c r="AU343" i="67"/>
  <c r="AU327" i="67"/>
  <c r="AU326" i="67"/>
  <c r="AU314" i="67"/>
  <c r="AU315" i="67"/>
  <c r="AU292" i="67"/>
  <c r="AU293" i="67"/>
  <c r="AU282" i="67"/>
  <c r="AU283" i="67"/>
  <c r="AU272" i="67"/>
  <c r="AU273" i="67"/>
  <c r="AU262" i="67"/>
  <c r="AU263" i="67"/>
  <c r="AU220" i="67"/>
  <c r="AU221" i="67"/>
  <c r="AU192" i="67"/>
  <c r="AU193" i="67"/>
  <c r="AU184" i="67"/>
  <c r="AU185" i="67"/>
  <c r="AU172" i="67"/>
  <c r="AU173" i="67"/>
  <c r="AU154" i="67"/>
  <c r="AU155" i="67"/>
  <c r="AU144" i="67"/>
  <c r="AU145" i="67"/>
  <c r="AU136" i="67"/>
  <c r="AU137" i="67"/>
  <c r="AU122" i="67"/>
  <c r="AU123" i="67"/>
  <c r="AU104" i="67"/>
  <c r="AU105" i="67"/>
  <c r="AU82" i="67"/>
  <c r="AU83" i="67"/>
  <c r="AU66" i="67"/>
  <c r="AU67" i="67"/>
  <c r="AU60" i="67"/>
  <c r="AU61" i="67"/>
  <c r="AU54" i="67"/>
  <c r="AU55" i="67"/>
  <c r="AU40" i="67" l="1"/>
  <c r="AU41" i="67"/>
  <c r="AU46" i="67"/>
  <c r="AU47" i="67"/>
  <c r="AU48" i="67"/>
  <c r="AU49" i="67"/>
  <c r="AU50" i="67"/>
  <c r="AU51" i="67"/>
  <c r="AU18" i="67"/>
  <c r="AU19" i="67"/>
  <c r="W206" i="95" l="1"/>
  <c r="W205" i="95"/>
  <c r="W204" i="95"/>
  <c r="W202" i="95"/>
  <c r="W201" i="95"/>
  <c r="T206" i="95"/>
  <c r="T205" i="95"/>
  <c r="T204" i="95"/>
  <c r="T202" i="95"/>
  <c r="T201" i="95"/>
  <c r="W197" i="95"/>
  <c r="T197" i="95"/>
  <c r="W196" i="95"/>
  <c r="W195" i="95"/>
  <c r="W193" i="95"/>
  <c r="W192" i="95"/>
  <c r="W188" i="95"/>
  <c r="W186" i="95"/>
  <c r="W185" i="95"/>
  <c r="W184" i="95"/>
  <c r="W177" i="95"/>
  <c r="W175" i="95"/>
  <c r="W174" i="95"/>
  <c r="W173" i="95"/>
  <c r="W172" i="95"/>
  <c r="W170" i="95"/>
  <c r="T196" i="95"/>
  <c r="T195" i="95"/>
  <c r="T193" i="95"/>
  <c r="T192" i="95"/>
  <c r="T188" i="95"/>
  <c r="T186" i="95"/>
  <c r="T185" i="95"/>
  <c r="T184" i="95"/>
  <c r="T177" i="95"/>
  <c r="T175" i="95"/>
  <c r="T174" i="95"/>
  <c r="T173" i="95"/>
  <c r="T172" i="95"/>
  <c r="T170" i="95"/>
  <c r="W169" i="95"/>
  <c r="W168" i="95"/>
  <c r="T169" i="95"/>
  <c r="T168" i="95"/>
  <c r="W134" i="95"/>
  <c r="W167" i="95"/>
  <c r="W166" i="95"/>
  <c r="W164" i="95"/>
  <c r="W163" i="95"/>
  <c r="W161" i="95"/>
  <c r="W157" i="95"/>
  <c r="W156" i="95"/>
  <c r="W155" i="95"/>
  <c r="W154" i="95"/>
  <c r="W152" i="95"/>
  <c r="W150" i="95"/>
  <c r="W149" i="95"/>
  <c r="W146" i="95"/>
  <c r="W141" i="95"/>
  <c r="W140" i="95"/>
  <c r="W138" i="95"/>
  <c r="W133" i="95"/>
  <c r="W132" i="95"/>
  <c r="T134" i="95"/>
  <c r="T167" i="95"/>
  <c r="T166" i="95"/>
  <c r="T164" i="95"/>
  <c r="T163" i="95"/>
  <c r="T161" i="95"/>
  <c r="T157" i="95"/>
  <c r="T156" i="95"/>
  <c r="T155" i="95"/>
  <c r="T154" i="95"/>
  <c r="T152" i="95"/>
  <c r="T150" i="95"/>
  <c r="T149" i="95"/>
  <c r="T146" i="95"/>
  <c r="T141" i="95"/>
  <c r="T140" i="95"/>
  <c r="T138" i="95"/>
  <c r="T133" i="95"/>
  <c r="T132" i="95"/>
  <c r="W127" i="95"/>
  <c r="W126" i="95"/>
  <c r="T127" i="95"/>
  <c r="T126" i="95"/>
  <c r="W120" i="95"/>
  <c r="W123" i="95"/>
  <c r="W119" i="95"/>
  <c r="W118" i="95"/>
  <c r="W117" i="95"/>
  <c r="W116" i="95"/>
  <c r="W113" i="95"/>
  <c r="T120" i="95"/>
  <c r="T123" i="95"/>
  <c r="T119" i="95"/>
  <c r="T118" i="95"/>
  <c r="T117" i="95"/>
  <c r="T116" i="95"/>
  <c r="T113" i="95"/>
  <c r="W111" i="95"/>
  <c r="T111" i="95"/>
  <c r="W105" i="95"/>
  <c r="W104" i="95"/>
  <c r="W103" i="95"/>
  <c r="W101" i="95"/>
  <c r="T105" i="95"/>
  <c r="T104" i="95"/>
  <c r="T103" i="95"/>
  <c r="T101" i="95"/>
  <c r="W99" i="95"/>
  <c r="W95" i="95"/>
  <c r="W94" i="95"/>
  <c r="W92" i="95"/>
  <c r="W91" i="95"/>
  <c r="W90" i="95"/>
  <c r="W85" i="95"/>
  <c r="W84" i="95"/>
  <c r="W83" i="95"/>
  <c r="W82" i="95"/>
  <c r="T99" i="95"/>
  <c r="T95" i="95"/>
  <c r="T94" i="95"/>
  <c r="T92" i="95"/>
  <c r="T91" i="95"/>
  <c r="T90" i="95"/>
  <c r="T85" i="95"/>
  <c r="T84" i="95"/>
  <c r="T83" i="95"/>
  <c r="T82" i="95"/>
  <c r="W79" i="95"/>
  <c r="W76" i="95"/>
  <c r="W75" i="95"/>
  <c r="W74" i="95"/>
  <c r="W73" i="95"/>
  <c r="W68" i="95"/>
  <c r="W67" i="95"/>
  <c r="W66" i="95"/>
  <c r="W64" i="95"/>
  <c r="W59" i="95"/>
  <c r="W58" i="95"/>
  <c r="W57" i="95"/>
  <c r="T79" i="95"/>
  <c r="T76" i="95"/>
  <c r="T75" i="95"/>
  <c r="T74" i="95"/>
  <c r="T73" i="95"/>
  <c r="T68" i="95"/>
  <c r="T67" i="95"/>
  <c r="T66" i="95"/>
  <c r="T64" i="95"/>
  <c r="T59" i="95"/>
  <c r="T58" i="95"/>
  <c r="T57" i="95"/>
  <c r="W55" i="95"/>
  <c r="T55" i="95"/>
  <c r="W49" i="95"/>
  <c r="W54" i="95"/>
  <c r="W53" i="95"/>
  <c r="W51" i="95"/>
  <c r="W50" i="95"/>
  <c r="T54" i="95"/>
  <c r="T53" i="95"/>
  <c r="T51" i="95"/>
  <c r="T50" i="95"/>
  <c r="T49" i="95"/>
  <c r="W46" i="95"/>
  <c r="W45" i="95"/>
  <c r="W44" i="95"/>
  <c r="W42" i="95"/>
  <c r="W41" i="95"/>
  <c r="W38" i="95"/>
  <c r="W36" i="95"/>
  <c r="T46" i="95"/>
  <c r="T45" i="95"/>
  <c r="T44" i="95"/>
  <c r="T42" i="95"/>
  <c r="T41" i="95"/>
  <c r="T38" i="95"/>
  <c r="T36" i="95"/>
  <c r="W33" i="95"/>
  <c r="W30" i="95"/>
  <c r="W28" i="95"/>
  <c r="W27" i="95"/>
  <c r="T33" i="95"/>
  <c r="T30" i="95"/>
  <c r="T28" i="95"/>
  <c r="T27" i="95"/>
  <c r="W23" i="95"/>
  <c r="W22" i="95"/>
  <c r="W21" i="95"/>
  <c r="W20" i="95"/>
  <c r="W19" i="95"/>
  <c r="W18" i="95"/>
  <c r="W11" i="95"/>
  <c r="W10" i="95"/>
  <c r="T22" i="95"/>
  <c r="T21" i="95"/>
  <c r="T20" i="95"/>
  <c r="T19" i="95"/>
  <c r="T18" i="95"/>
  <c r="T11" i="95"/>
  <c r="W7" i="95"/>
  <c r="W4" i="95"/>
  <c r="W3" i="95"/>
  <c r="T3" i="95"/>
  <c r="S119" i="95" l="1"/>
  <c r="S116" i="95"/>
  <c r="V99" i="95"/>
  <c r="S99" i="95"/>
  <c r="V90" i="95"/>
  <c r="S90" i="95"/>
  <c r="V82" i="95"/>
  <c r="S82" i="95"/>
  <c r="S50" i="95"/>
  <c r="V46" i="95"/>
  <c r="S46" i="95"/>
  <c r="V42" i="95"/>
  <c r="S41" i="95"/>
  <c r="S27" i="95"/>
  <c r="V19" i="95"/>
  <c r="S3" i="95"/>
  <c r="V206" i="95"/>
  <c r="S206" i="95"/>
  <c r="V205" i="95"/>
  <c r="V204" i="95"/>
  <c r="V202" i="95"/>
  <c r="V201" i="95"/>
  <c r="S205" i="95"/>
  <c r="S204" i="95"/>
  <c r="S202" i="95"/>
  <c r="S201" i="95"/>
  <c r="V197" i="95"/>
  <c r="S197" i="95"/>
  <c r="V196" i="95"/>
  <c r="V195" i="95"/>
  <c r="V193" i="95"/>
  <c r="V192" i="95"/>
  <c r="V188" i="95"/>
  <c r="V186" i="95"/>
  <c r="V185" i="95"/>
  <c r="V184" i="95"/>
  <c r="V177" i="95"/>
  <c r="V175" i="95"/>
  <c r="V174" i="95"/>
  <c r="V173" i="95"/>
  <c r="V172" i="95"/>
  <c r="V170" i="95"/>
  <c r="S193" i="95"/>
  <c r="S177" i="95"/>
  <c r="S196" i="95"/>
  <c r="S195" i="95"/>
  <c r="S192" i="95"/>
  <c r="S188" i="95"/>
  <c r="S186" i="95"/>
  <c r="S185" i="95"/>
  <c r="S184" i="95"/>
  <c r="S175" i="95"/>
  <c r="S174" i="95"/>
  <c r="S173" i="95"/>
  <c r="S172" i="95"/>
  <c r="S170" i="95"/>
  <c r="V169" i="95"/>
  <c r="S169" i="95"/>
  <c r="V168" i="95"/>
  <c r="S168" i="95"/>
  <c r="V167" i="95"/>
  <c r="V166" i="95"/>
  <c r="V164" i="95"/>
  <c r="V163" i="95"/>
  <c r="V161" i="95"/>
  <c r="V157" i="95"/>
  <c r="V156" i="95"/>
  <c r="V155" i="95"/>
  <c r="V154" i="95"/>
  <c r="V152" i="95"/>
  <c r="V150" i="95"/>
  <c r="V149" i="95"/>
  <c r="V146" i="95"/>
  <c r="V141" i="95"/>
  <c r="V140" i="95"/>
  <c r="V138" i="95"/>
  <c r="S167" i="95"/>
  <c r="S166" i="95"/>
  <c r="S164" i="95"/>
  <c r="S163" i="95"/>
  <c r="S161" i="95"/>
  <c r="S157" i="95"/>
  <c r="S156" i="95"/>
  <c r="S155" i="95"/>
  <c r="S154" i="95"/>
  <c r="S152" i="95"/>
  <c r="S150" i="95"/>
  <c r="S149" i="95"/>
  <c r="S146" i="95"/>
  <c r="S141" i="95"/>
  <c r="S140" i="95"/>
  <c r="S138" i="95"/>
  <c r="V134" i="95" l="1"/>
  <c r="S134" i="95"/>
  <c r="V133" i="95"/>
  <c r="V132" i="95"/>
  <c r="S133" i="95"/>
  <c r="S132" i="95"/>
  <c r="V127" i="95" l="1"/>
  <c r="V126" i="95"/>
  <c r="S127" i="95"/>
  <c r="S126" i="95"/>
  <c r="V123" i="95"/>
  <c r="S123" i="95"/>
  <c r="V120" i="95"/>
  <c r="S120" i="95"/>
  <c r="V119" i="95"/>
  <c r="V118" i="95"/>
  <c r="V117" i="95"/>
  <c r="V116" i="95"/>
  <c r="V113" i="95"/>
  <c r="S118" i="95"/>
  <c r="S117" i="95"/>
  <c r="S113" i="95"/>
  <c r="V111" i="95"/>
  <c r="V105" i="95"/>
  <c r="V104" i="95"/>
  <c r="V103" i="95"/>
  <c r="V101" i="95"/>
  <c r="S111" i="95"/>
  <c r="S105" i="95"/>
  <c r="S104" i="95"/>
  <c r="S103" i="95"/>
  <c r="S101" i="95"/>
  <c r="V95" i="95"/>
  <c r="V94" i="95"/>
  <c r="V92" i="95"/>
  <c r="V91" i="95"/>
  <c r="V85" i="95"/>
  <c r="V84" i="95"/>
  <c r="V83" i="95"/>
  <c r="S95" i="95"/>
  <c r="S94" i="95"/>
  <c r="S92" i="95"/>
  <c r="S91" i="95"/>
  <c r="S85" i="95"/>
  <c r="S84" i="95"/>
  <c r="S83" i="95"/>
  <c r="V79" i="95"/>
  <c r="V76" i="95"/>
  <c r="V75" i="95"/>
  <c r="V74" i="95"/>
  <c r="V73" i="95"/>
  <c r="V68" i="95"/>
  <c r="V67" i="95"/>
  <c r="V66" i="95"/>
  <c r="V64" i="95"/>
  <c r="V59" i="95"/>
  <c r="V58" i="95"/>
  <c r="V57" i="95"/>
  <c r="S79" i="95"/>
  <c r="S76" i="95"/>
  <c r="S75" i="95"/>
  <c r="S74" i="95"/>
  <c r="S73" i="95"/>
  <c r="S68" i="95"/>
  <c r="S67" i="95"/>
  <c r="S66" i="95"/>
  <c r="S64" i="95"/>
  <c r="S59" i="95"/>
  <c r="S58" i="95"/>
  <c r="S57" i="95"/>
  <c r="V55" i="95"/>
  <c r="S55" i="95"/>
  <c r="V54" i="95"/>
  <c r="V53" i="95"/>
  <c r="V51" i="95"/>
  <c r="V50" i="95"/>
  <c r="S54" i="95"/>
  <c r="S53" i="95"/>
  <c r="S51" i="95"/>
  <c r="S49" i="95"/>
  <c r="V45" i="95"/>
  <c r="V44" i="95"/>
  <c r="V41" i="95"/>
  <c r="V38" i="95"/>
  <c r="V36" i="95"/>
  <c r="S45" i="95"/>
  <c r="S44" i="95"/>
  <c r="S42" i="95"/>
  <c r="S38" i="95"/>
  <c r="S36" i="95"/>
  <c r="V33" i="95"/>
  <c r="V30" i="95"/>
  <c r="V28" i="95"/>
  <c r="S33" i="95"/>
  <c r="S30" i="95"/>
  <c r="S28" i="95"/>
  <c r="V23" i="95"/>
  <c r="V22" i="95"/>
  <c r="V21" i="95"/>
  <c r="V20" i="95"/>
  <c r="V18" i="95"/>
  <c r="V11" i="95"/>
  <c r="S22" i="95"/>
  <c r="S21" i="95"/>
  <c r="S20" i="95"/>
  <c r="S19" i="95"/>
  <c r="S18" i="95"/>
  <c r="S11" i="95"/>
  <c r="V10" i="95"/>
  <c r="V7" i="95"/>
  <c r="V4" i="95" l="1"/>
  <c r="V3" i="95"/>
  <c r="AU324" i="67" l="1"/>
  <c r="AU325" i="67"/>
  <c r="AU334" i="67"/>
  <c r="AU335" i="67"/>
  <c r="AU336" i="67"/>
  <c r="AU337" i="67"/>
  <c r="AU338" i="67"/>
  <c r="AU339" i="67"/>
  <c r="AU340" i="67"/>
  <c r="AU341" i="67"/>
  <c r="AU352" i="67"/>
  <c r="AU353" i="67"/>
  <c r="AU354" i="67"/>
  <c r="AU355" i="67"/>
  <c r="AU356" i="67"/>
  <c r="AU357" i="67"/>
  <c r="AU358" i="67"/>
  <c r="AU359" i="67"/>
  <c r="AU360" i="67"/>
  <c r="AU361" i="67"/>
  <c r="AU362" i="67"/>
  <c r="AU363" i="67"/>
  <c r="AU370" i="67"/>
  <c r="AU371" i="67"/>
  <c r="AU372" i="67"/>
  <c r="AU373" i="67"/>
  <c r="AU374" i="67"/>
  <c r="AU375" i="67"/>
  <c r="AU376" i="67"/>
  <c r="AU377" i="67"/>
  <c r="AU378" i="67"/>
  <c r="AU379" i="67"/>
  <c r="AU316" i="67"/>
  <c r="AU317" i="67"/>
  <c r="AU306" i="67" l="1"/>
  <c r="AU307" i="67"/>
  <c r="AU308" i="67"/>
  <c r="AU309" i="67"/>
  <c r="AU310" i="67"/>
  <c r="AU311" i="67"/>
  <c r="AU304" i="67"/>
  <c r="AU305" i="67"/>
  <c r="AU290" i="67"/>
  <c r="AU291" i="67"/>
  <c r="AU298" i="67"/>
  <c r="AU299" i="67"/>
  <c r="AU300" i="67"/>
  <c r="AU301" i="67"/>
  <c r="AU242" i="67" l="1"/>
  <c r="AU243" i="67"/>
  <c r="AU244" i="67"/>
  <c r="AU245" i="67"/>
  <c r="AU238" i="67"/>
  <c r="AU239" i="67"/>
  <c r="AU216" i="67" l="1"/>
  <c r="AU217" i="67"/>
  <c r="AU218" i="67"/>
  <c r="AU219" i="67"/>
  <c r="AU190" i="67"/>
  <c r="AU191" i="67"/>
  <c r="AU170" i="67"/>
  <c r="AU171" i="67"/>
  <c r="AU152" i="67"/>
  <c r="AU153" i="67"/>
  <c r="AU142" i="67"/>
  <c r="AU143" i="67"/>
  <c r="AU134" i="67"/>
  <c r="AU135" i="67"/>
  <c r="AU118" i="67"/>
  <c r="AU119" i="67"/>
  <c r="AU120" i="67"/>
  <c r="AU121" i="67"/>
  <c r="AU102" i="67"/>
  <c r="AU103" i="67"/>
  <c r="AU92" i="67"/>
  <c r="AU93" i="67"/>
  <c r="AU94" i="67"/>
  <c r="AU95" i="67"/>
  <c r="AU86" i="67"/>
  <c r="AU87" i="67"/>
  <c r="AU80" i="67"/>
  <c r="AU81" i="67"/>
  <c r="AU76" i="67"/>
  <c r="AU77" i="67"/>
  <c r="AU58" i="67"/>
  <c r="AU59" i="67"/>
  <c r="AU36" i="67"/>
  <c r="AU37" i="67"/>
  <c r="AU38" i="67"/>
  <c r="AU39" i="67"/>
  <c r="AU16" i="67"/>
  <c r="AU17" i="67"/>
  <c r="AU4" i="67"/>
  <c r="AU5" i="67"/>
  <c r="AU3" i="67" l="1"/>
  <c r="AU8" i="67"/>
  <c r="AU9" i="67"/>
  <c r="AU10" i="67"/>
  <c r="AU11" i="67"/>
  <c r="AU12" i="67"/>
  <c r="AU13" i="67"/>
  <c r="AU14" i="67"/>
  <c r="AU15" i="67"/>
  <c r="AU24" i="67"/>
  <c r="AU25" i="67"/>
  <c r="AU28" i="67"/>
  <c r="AU29" i="67"/>
  <c r="AU30" i="67"/>
  <c r="AU31" i="67"/>
  <c r="AU32" i="67"/>
  <c r="AU33" i="67"/>
  <c r="AU34" i="67"/>
  <c r="AU35" i="67"/>
  <c r="AU52" i="67"/>
  <c r="AU53" i="67"/>
  <c r="AU56" i="67"/>
  <c r="AU57" i="67"/>
  <c r="AU62" i="67"/>
  <c r="AU63" i="67"/>
  <c r="AU64" i="67"/>
  <c r="AU65" i="67"/>
  <c r="AU71" i="67"/>
  <c r="AU72" i="67"/>
  <c r="AU73" i="67"/>
  <c r="AU74" i="67"/>
  <c r="AU75" i="67"/>
  <c r="AU78" i="67"/>
  <c r="AU79" i="67"/>
  <c r="AU84" i="67"/>
  <c r="AU85" i="67"/>
  <c r="AU88" i="67"/>
  <c r="AU89" i="67"/>
  <c r="AU90" i="67"/>
  <c r="AU91" i="67"/>
  <c r="AU98" i="67"/>
  <c r="AU99" i="67"/>
  <c r="AU100" i="67"/>
  <c r="AU101" i="67"/>
  <c r="AU112" i="67"/>
  <c r="AU113" i="67"/>
  <c r="AU116" i="67"/>
  <c r="AU117" i="67"/>
  <c r="AU128" i="67"/>
  <c r="AU129" i="67"/>
  <c r="AU130" i="67"/>
  <c r="AU131" i="67"/>
  <c r="AU132" i="67"/>
  <c r="AU133" i="67"/>
  <c r="AU140" i="67"/>
  <c r="AU141" i="67"/>
  <c r="AU146" i="67"/>
  <c r="AU147" i="67"/>
  <c r="AU148" i="67"/>
  <c r="AU149" i="67"/>
  <c r="AU150" i="67"/>
  <c r="AU151" i="67"/>
  <c r="AU162" i="67"/>
  <c r="AU163" i="67"/>
  <c r="AU164" i="67"/>
  <c r="AU165" i="67"/>
  <c r="AU166" i="67"/>
  <c r="AU167" i="67"/>
  <c r="AU168" i="67"/>
  <c r="AU169" i="67"/>
  <c r="AU178" i="67"/>
  <c r="AU179" i="67"/>
  <c r="AU180" i="67"/>
  <c r="AU181" i="67"/>
  <c r="AU182" i="67"/>
  <c r="AU183" i="67"/>
  <c r="AU186" i="67"/>
  <c r="AU187" i="67"/>
  <c r="AU188" i="67"/>
  <c r="AU189" i="67"/>
  <c r="AU200" i="67"/>
  <c r="AU201" i="67"/>
  <c r="AU202" i="67"/>
  <c r="AU203" i="67"/>
  <c r="AU204" i="67"/>
  <c r="AU205" i="67"/>
  <c r="AU210" i="67"/>
  <c r="AU211" i="67"/>
  <c r="AU212" i="67"/>
  <c r="AU213" i="67"/>
  <c r="AU214" i="67"/>
  <c r="AU215" i="67"/>
  <c r="AU224" i="67"/>
  <c r="AU225" i="67"/>
  <c r="AU226" i="67"/>
  <c r="AU227" i="67"/>
  <c r="AU228" i="67"/>
  <c r="AU229" i="67"/>
  <c r="AU230" i="67"/>
  <c r="AU231" i="67"/>
  <c r="AU232" i="67"/>
  <c r="AU233" i="67"/>
  <c r="AU240" i="67"/>
  <c r="AU241" i="67"/>
  <c r="AU254" i="67"/>
  <c r="AU255" i="67"/>
  <c r="AU258" i="67"/>
  <c r="AU259" i="67"/>
  <c r="AU260" i="67"/>
  <c r="AU261" i="67"/>
  <c r="AU270" i="67"/>
  <c r="AU271" i="67"/>
  <c r="AU274" i="67"/>
  <c r="AU275" i="67"/>
  <c r="AU276" i="67"/>
  <c r="AU277" i="67"/>
  <c r="AU280" i="67"/>
  <c r="AU281" i="67"/>
  <c r="AU284" i="67"/>
  <c r="AU285" i="67"/>
  <c r="AU286" i="67"/>
  <c r="AU287" i="67"/>
  <c r="AU288" i="67"/>
  <c r="AU289" i="67"/>
  <c r="AU302" i="67"/>
  <c r="AU303" i="67"/>
  <c r="AU312" i="67"/>
  <c r="AU313" i="67"/>
  <c r="AU318" i="67"/>
  <c r="AU319" i="67"/>
  <c r="AU320" i="67"/>
  <c r="AU321" i="67"/>
  <c r="AU322" i="67"/>
  <c r="AU323" i="67"/>
  <c r="AU2" i="67"/>
</calcChain>
</file>

<file path=xl/sharedStrings.xml><?xml version="1.0" encoding="utf-8"?>
<sst xmlns="http://schemas.openxmlformats.org/spreadsheetml/2006/main" count="3571" uniqueCount="593">
  <si>
    <t>CH</t>
  </si>
  <si>
    <t>U1</t>
  </si>
  <si>
    <t>U2</t>
  </si>
  <si>
    <t>U3</t>
  </si>
  <si>
    <t>U4</t>
  </si>
  <si>
    <t>U5</t>
  </si>
  <si>
    <t>U6</t>
  </si>
  <si>
    <t>U7</t>
  </si>
  <si>
    <t>U8</t>
  </si>
  <si>
    <t>U9</t>
  </si>
  <si>
    <t>U10</t>
  </si>
  <si>
    <t>RT</t>
  </si>
  <si>
    <t>Total</t>
  </si>
  <si>
    <t>U11</t>
  </si>
  <si>
    <t>U12</t>
  </si>
  <si>
    <t>U13</t>
  </si>
  <si>
    <t>U14</t>
  </si>
  <si>
    <t>U15</t>
  </si>
  <si>
    <t>U16</t>
  </si>
  <si>
    <t>U17</t>
  </si>
  <si>
    <t>U18</t>
  </si>
  <si>
    <t>U19</t>
  </si>
  <si>
    <t>U20</t>
  </si>
  <si>
    <t>U21</t>
  </si>
  <si>
    <t>U22</t>
  </si>
  <si>
    <t>U23</t>
  </si>
  <si>
    <t>U24</t>
  </si>
  <si>
    <t>U25</t>
  </si>
  <si>
    <t>U26</t>
  </si>
  <si>
    <t>U27</t>
  </si>
  <si>
    <t>U28</t>
  </si>
  <si>
    <t>U29</t>
  </si>
  <si>
    <t>U30</t>
  </si>
  <si>
    <t>U31</t>
  </si>
  <si>
    <t>U32</t>
  </si>
  <si>
    <t>U33</t>
  </si>
  <si>
    <t>U34</t>
  </si>
  <si>
    <t>U35</t>
  </si>
  <si>
    <t>U36</t>
  </si>
  <si>
    <t>U37</t>
  </si>
  <si>
    <t>U38</t>
  </si>
  <si>
    <t>U39</t>
  </si>
  <si>
    <t>U40</t>
  </si>
  <si>
    <t>U41</t>
  </si>
  <si>
    <t>Site</t>
  </si>
  <si>
    <t>totals only</t>
  </si>
  <si>
    <t>YFI00001-002159</t>
  </si>
  <si>
    <t>Depositional</t>
  </si>
  <si>
    <t>Annual</t>
  </si>
  <si>
    <t>YFI00001-000175</t>
  </si>
  <si>
    <t>Rotating Panel 3</t>
  </si>
  <si>
    <t>YFI00001-000174</t>
  </si>
  <si>
    <t>YFI00001-001078</t>
  </si>
  <si>
    <t>Adaptive Management-Treatment</t>
  </si>
  <si>
    <t>Transport</t>
  </si>
  <si>
    <t>YFI00001-001138</t>
  </si>
  <si>
    <t>YFI00001-000213</t>
  </si>
  <si>
    <t>YFI00001-000323</t>
  </si>
  <si>
    <t>YFI00001-000362</t>
  </si>
  <si>
    <t>YFI00001-000427</t>
  </si>
  <si>
    <t>YFI00001-000559</t>
  </si>
  <si>
    <t>Source</t>
  </si>
  <si>
    <t>YFI00001-000608</t>
  </si>
  <si>
    <t>YFI00001-000643</t>
  </si>
  <si>
    <t>YFI00001-001328</t>
  </si>
  <si>
    <t>YFI00001-001408</t>
  </si>
  <si>
    <t>YFI00001-000725</t>
  </si>
  <si>
    <t>Floodplain Enhancement-Control</t>
  </si>
  <si>
    <t>YFI00001-000777</t>
  </si>
  <si>
    <t>Floodplain Enhancement-Treatment</t>
  </si>
  <si>
    <t>YFI00001-000835</t>
  </si>
  <si>
    <t>YFI00001-000840</t>
  </si>
  <si>
    <t>Step Panel 2013,2014,2015,2018,2021</t>
  </si>
  <si>
    <t>YFI00001-000950</t>
  </si>
  <si>
    <t>YFI00001-001503</t>
  </si>
  <si>
    <t>Reconnection-Control</t>
  </si>
  <si>
    <t>YFI00001-001709</t>
  </si>
  <si>
    <t>YFI00001-002044</t>
  </si>
  <si>
    <t>Step Panel 2013,2014,2015,2016,2019</t>
  </si>
  <si>
    <t>YFI00001-002166</t>
  </si>
  <si>
    <t>YFI00001-001840</t>
  </si>
  <si>
    <t>YFT00001-001196</t>
  </si>
  <si>
    <t>YFT00001-001013</t>
  </si>
  <si>
    <t>Rotating Panel 2</t>
  </si>
  <si>
    <t>YFI00001-000218</t>
  </si>
  <si>
    <t>YFI00001-000231</t>
  </si>
  <si>
    <t>YFI00001-000320</t>
  </si>
  <si>
    <t>YFI00001-000436</t>
  </si>
  <si>
    <t>YFI00001-000595</t>
  </si>
  <si>
    <t>YFI00001-001288</t>
  </si>
  <si>
    <t>YFI00001-001411</t>
  </si>
  <si>
    <t>YFI00001-000727</t>
  </si>
  <si>
    <t>YFI00001-000841</t>
  </si>
  <si>
    <t>Step Panel 2013,2014,2016,2017,2018,2021</t>
  </si>
  <si>
    <t>YFI00001-000851</t>
  </si>
  <si>
    <t>YFI00001-001582</t>
  </si>
  <si>
    <t>Step Panel 2013,2014,2017,2020</t>
  </si>
  <si>
    <t>YFI00001-000836</t>
  </si>
  <si>
    <t>YFI00001-001711</t>
  </si>
  <si>
    <t>YFI00001-001512</t>
  </si>
  <si>
    <t>Rotating Panel 1</t>
  </si>
  <si>
    <t>YFI00001-000106</t>
  </si>
  <si>
    <t>YFI00001-000214</t>
  </si>
  <si>
    <t>YFI00001-000482</t>
  </si>
  <si>
    <t>YFI00001-000828</t>
  </si>
  <si>
    <t>YFI00001-001524</t>
  </si>
  <si>
    <t>data lost</t>
  </si>
  <si>
    <t>AEM</t>
  </si>
  <si>
    <t/>
  </si>
  <si>
    <t>YFI00001-000133</t>
  </si>
  <si>
    <t>YFI00001-000901</t>
  </si>
  <si>
    <t>YFI00001-001129</t>
  </si>
  <si>
    <t>133 subsample</t>
  </si>
  <si>
    <t>901 subsample</t>
  </si>
  <si>
    <t>1129 subsample</t>
  </si>
  <si>
    <t>West Fork above Deadwood Creek</t>
  </si>
  <si>
    <t>Jordan Creek below Montana Gulch</t>
  </si>
  <si>
    <t>Yankee Fork above Sixmile Creek</t>
  </si>
  <si>
    <t>Yankee Fork above Ninemile Creek</t>
  </si>
  <si>
    <t>Yankee Fork below Adair Creek</t>
  </si>
  <si>
    <t>Yankee Fork above Fivemile Creek</t>
  </si>
  <si>
    <t>Tenmile Creek near mouth</t>
  </si>
  <si>
    <t>Eightmile Creek below Park Creek</t>
  </si>
  <si>
    <t>Fivemile Creek ~3 miles up from mouth</t>
  </si>
  <si>
    <t>Yankee Fork headwaters</t>
  </si>
  <si>
    <t>Yankee Fork below Jordan Creek</t>
  </si>
  <si>
    <t>Cabin Creek headwaters</t>
  </si>
  <si>
    <t>Yankee Fork below Eightmile Creek</t>
  </si>
  <si>
    <t>CH Count</t>
  </si>
  <si>
    <t>Category</t>
  </si>
  <si>
    <t>Panel</t>
  </si>
  <si>
    <t>West Fork below Deadwood Creek</t>
  </si>
  <si>
    <t>SnorkelDate</t>
  </si>
  <si>
    <t>Eightmile Creek above mouth</t>
  </si>
  <si>
    <t>Yankee Fork above West Fork</t>
  </si>
  <si>
    <t>#Units CHaMP</t>
  </si>
  <si>
    <t>Stream and Location</t>
  </si>
  <si>
    <t>─</t>
  </si>
  <si>
    <t>#Units Snorkeled</t>
  </si>
  <si>
    <t>#Units Snorkel</t>
  </si>
  <si>
    <t>Panel 1</t>
  </si>
  <si>
    <t>Panel 2</t>
  </si>
  <si>
    <t>Panel 3</t>
  </si>
  <si>
    <t>Step</t>
  </si>
  <si>
    <t>Panels</t>
  </si>
  <si>
    <t>Treatment</t>
  </si>
  <si>
    <t>Protocol ID*</t>
  </si>
  <si>
    <t>Pond Series 2 full  lower reach</t>
  </si>
  <si>
    <t>Pond Series 2 lower reach subsample</t>
  </si>
  <si>
    <t>West Fork above Lightening Creek</t>
  </si>
  <si>
    <t>Rotating Panel 2 → Annual</t>
  </si>
  <si>
    <t>Rotating Panel 1 → Annual</t>
  </si>
  <si>
    <t>West Fork below Cabin Creek</t>
  </si>
  <si>
    <t>West Fork above Sawmill Creek</t>
  </si>
  <si>
    <t>Yankee Fork adjacent to Pond Series 3</t>
  </si>
  <si>
    <t> ─</t>
  </si>
  <si>
    <t>Pond Series 2 full upper reach</t>
  </si>
  <si>
    <t xml:space="preserve">Pond Series 2 upper reach subsample </t>
  </si>
  <si>
    <t>Pond Series 3 full lower reach</t>
  </si>
  <si>
    <t xml:space="preserve">Pond Series 3 lower reach subsample </t>
  </si>
  <si>
    <t>*Protocol ID 1966:  Scientific Protocol for Salmonid Habitat Surveys within the Columbia Habitat Monitoring Program (CHaMP) v3.0</t>
  </si>
  <si>
    <t xml:space="preserve">  Protocol ID 2020:  Scientific Protocol for Salmonid Habitat Surveys within the Columbia Habitat Monitoring Program (CHaMP) v4.0</t>
  </si>
  <si>
    <t xml:space="preserve">  Protocol ID 2030:  BPA MBACI Protocol for Monitoring the Effectiveness of Off-Channel Habitat / Floodplain Enhancement Projects Plus CHaMP 2014 Methods v1.0</t>
  </si>
  <si>
    <t>Site #</t>
  </si>
  <si>
    <t>Bf Area m^2</t>
  </si>
  <si>
    <t>Y</t>
  </si>
  <si>
    <t>Mainstem Control</t>
  </si>
  <si>
    <t>Reconnection-Treatment</t>
  </si>
  <si>
    <t>Step Panel 2016,2017,2020</t>
  </si>
  <si>
    <t>CHaMP Date</t>
  </si>
  <si>
    <t>Snorkel Date</t>
  </si>
  <si>
    <t>YFI00001-002010</t>
  </si>
  <si>
    <t>YFI00001-001971</t>
  </si>
  <si>
    <t>YFI00001-001633</t>
  </si>
  <si>
    <t>YFI00001-001529</t>
  </si>
  <si>
    <t>YFI00001-000713</t>
  </si>
  <si>
    <t>YFI00001-000654</t>
  </si>
  <si>
    <t>new coordinates</t>
  </si>
  <si>
    <t>West Fork below Lightening Creek</t>
  </si>
  <si>
    <t>ok old coordinates will save</t>
  </si>
  <si>
    <t>imprecise coordinates</t>
  </si>
  <si>
    <t>ask Ray if he can find this</t>
  </si>
  <si>
    <t>Yankee Fork below Greylock Creek</t>
  </si>
  <si>
    <t>Yankee Fork below Tenmile Creek</t>
  </si>
  <si>
    <t>West Fork above new mouth</t>
  </si>
  <si>
    <t>Yankee Fork above Eightmile Creek</t>
  </si>
  <si>
    <t>Lightning Creek ~2 miles up from mouth</t>
  </si>
  <si>
    <t>Jordan Creek above Red Rock Creek</t>
  </si>
  <si>
    <t>Fivemile Creek above mouth</t>
  </si>
  <si>
    <t>Yankee Fork new channel above West Fork</t>
  </si>
  <si>
    <t>Yankee Fork mid Preachers Cove reach</t>
  </si>
  <si>
    <t>Yankee Fork lower Preachers Cove reach</t>
  </si>
  <si>
    <t>Bf Vol m^3</t>
  </si>
  <si>
    <t>CH/ m^2 Bf area</t>
  </si>
  <si>
    <t>CH/ m^3 Bf vol</t>
  </si>
  <si>
    <t>RT/ m^2 Bf area</t>
  </si>
  <si>
    <t>RT Count</t>
  </si>
  <si>
    <t>RT/ m^3 Bf vol</t>
  </si>
  <si>
    <t>West Fork below Hindman Lake</t>
  </si>
  <si>
    <t>updated number of CH by 1 because was called "JACK" in snorkel data sheet which formula did not recognize</t>
  </si>
  <si>
    <t>10/1/2013-10/13/2013 removal check structures, regrading, 1 pond channelized, LWD added</t>
  </si>
  <si>
    <t>7/30/2014-8/15/2014 LWD placed by track-hoe, hand and helicopter</t>
  </si>
  <si>
    <t>Year</t>
  </si>
  <si>
    <t>date range</t>
  </si>
  <si>
    <t>9/1/12 - 11/20/12</t>
  </si>
  <si>
    <t>PS3 instream work</t>
  </si>
  <si>
    <t>10/1/13 - 10/13/13</t>
  </si>
  <si>
    <t>PS2 instream work</t>
  </si>
  <si>
    <t>7/30/14 to 8/15/14</t>
  </si>
  <si>
    <t xml:space="preserve">Wood placements between 8-mile and 5-mile creeks via track-hoe and hand </t>
  </si>
  <si>
    <t xml:space="preserve">3 large logs placed upstream from the bridge below 4th of July Creek </t>
  </si>
  <si>
    <t xml:space="preserve">Helicopter trees into section between 8-mile and 5-mile creeks </t>
  </si>
  <si>
    <t>CHaMP site below 4th of July bridge was evaluated after tree placement but crew indicated they were going to exclude newly added wood</t>
  </si>
  <si>
    <t>7/6/15 to 7/15/15</t>
  </si>
  <si>
    <t xml:space="preserve">Wood placements between 5-mile and Jordan Creek via track-hoe  and hand </t>
  </si>
  <si>
    <t xml:space="preserve">Helicopter tree placement 5-mile - Jordan Creek </t>
  </si>
  <si>
    <t>8/1/15 to 8/15/15</t>
  </si>
  <si>
    <t>Additional helicopter tree placement 5-mile to Jordan Creek - not sure exact date on this one.</t>
  </si>
  <si>
    <t>9/2/2014 - 9/11/2014</t>
  </si>
  <si>
    <t>7/20/15 - 9/4/15</t>
  </si>
  <si>
    <t>7/11/16 to 8/29/16</t>
  </si>
  <si>
    <t>Jim Gregory list of treatment timeframes</t>
  </si>
  <si>
    <t>Preachers Plus, from Bonanza Bridge to downstream 1/2 mile</t>
  </si>
  <si>
    <t>10/1/2013 - 10/13/2013 removal check structures, regrading, 1 pond channelized, LWD added</t>
  </si>
  <si>
    <t>7/30/2014 to 8/15/2014 LWD placed by track-hoe, hand and helicopter</t>
  </si>
  <si>
    <t>9/1/2012 - 11/20/2012 removal of check structures, ponds channelized, added LWD, added inlet check structure</t>
  </si>
  <si>
    <t>West Fork project - construction of new Yankee Fork channel, left dry overwinter (including some work on lower west fork below new confluence)</t>
  </si>
  <si>
    <t>West Fork project - old West Fork channel instream work and Side Channel 1 work</t>
  </si>
  <si>
    <t>7/20/2015 - 9/4/2015 placed LWD and boulders in construction of new Yankee Fork channel</t>
  </si>
  <si>
    <t>McKay Creek near mouth</t>
  </si>
  <si>
    <t xml:space="preserve">debris flow at Puzzler Gulch </t>
  </si>
  <si>
    <t>7/6/2015-8/15/2015 LWD placed by track-hoe, hand and helicopter</t>
  </si>
  <si>
    <t>Side Channel 1 below West Fork</t>
  </si>
  <si>
    <t>1709 side channel 1</t>
  </si>
  <si>
    <t>9/2/2014 - 9/11/2014 Preachers Plus Project - LWD and boulders installed from Bonanza Bridge downstream 1/2 mile</t>
  </si>
  <si>
    <t>N</t>
  </si>
  <si>
    <t>E</t>
  </si>
  <si>
    <r>
      <t xml:space="preserve">7/6/2015-8/15/2015 LWD </t>
    </r>
    <r>
      <rPr>
        <b/>
        <sz val="11"/>
        <color theme="1"/>
        <rFont val="Calibri"/>
        <family val="2"/>
        <scheme val="minor"/>
      </rPr>
      <t>placed by track-hoe, hand and helicopter</t>
    </r>
  </si>
  <si>
    <t>The debris flow above Custer (900 feet downstream from the first Forest road above Custer) was placed</t>
  </si>
  <si>
    <t>Species</t>
  </si>
  <si>
    <t>Discrepancy between number of units snorkeled with number of units CHaMP surveyed is from CHaMP discrepancy with map provided for snorkeling:  174 has a map with only 15 Units; 1709 has a map of 6 units in 2013, 12 units in 2014 which was used in 2015.</t>
  </si>
  <si>
    <t>713 subsample</t>
  </si>
  <si>
    <t>7/11/2016 to 8/29/2016 Yankee Fork channel reconstruction to form Side Channel 1</t>
  </si>
  <si>
    <t>8/9/2017 West Fork project finish work completed and coffer dam at head end of Side Channel 1 removed</t>
  </si>
  <si>
    <t>1709 YF</t>
  </si>
  <si>
    <t>7/11/2017 to 8/24/2017 dredge leakage plugs installed, downstream end of lower pond filled, outlet channel rerouted, LWD added</t>
  </si>
  <si>
    <t>2159 subsample</t>
  </si>
  <si>
    <t>May-June 2017 runoff blows out installed features and engineered channel configuration in Side Channel 1</t>
  </si>
  <si>
    <t>Reconnection - Treatment</t>
  </si>
  <si>
    <t>Latitude</t>
  </si>
  <si>
    <t>Longitude</t>
  </si>
  <si>
    <t>UTM 11T WGS84/NAD83</t>
  </si>
  <si>
    <t>Pond Series 3 upper reach subsample</t>
  </si>
  <si>
    <t>Yankee Fork below West Fork</t>
  </si>
  <si>
    <t>Yankee Fork below 4th of July Creek</t>
  </si>
  <si>
    <t>Yankee Fork Sluters Pitt/at Bonanza</t>
  </si>
  <si>
    <t>Yankee Fork below Flat Rock Campground</t>
  </si>
  <si>
    <t>likely full reach but just numbered differently</t>
  </si>
  <si>
    <t>Yankee Fork above Swift Gulch</t>
  </si>
  <si>
    <t>Yankee Fork above Jerrys Creek</t>
  </si>
  <si>
    <t>Sixmile Creek ~2 miles above mouth</t>
  </si>
  <si>
    <t>Fivemile Creek ~2 miles above mouth</t>
  </si>
  <si>
    <t>Yankee Fork at bridge below Bonanza</t>
  </si>
  <si>
    <t>Yankee Fork upper Preachers Cove reach</t>
  </si>
  <si>
    <t>Table 15.  Summary of Columbia Habitat Monitoring Program (CHaMP) and snorkel monitoring site classifications, locations, dates surveyed and fish densities 2013-2019.  Site number, stream name and location description, site category and survey schedule/panel, site coordinates; CHaMP survey dates, if site is an Annual Effectiveness Monitoring (AEM) survey, number of units surveyed, site surface area and site volume; SBT snorkel date, number of units snorkeled, number of Chinook salmon observed, number of Chinook salmon per site m^2 surface area and m^3 volume, number of Rainbow trout/Steelhead (O. mykiss), and number of Rainbow trout/Steelhead per site m^2 surface area and m^3 volume.</t>
  </si>
  <si>
    <t>2013-2019 Yankee Fork Restoration Project Summary of Columbia Habitat Monitoring Program (CHaMP)  and Shoshone Bannock Tribes Snorkel Surveys</t>
  </si>
  <si>
    <t>Eightmile Creek at mouth</t>
  </si>
  <si>
    <t>West Fork above Lightening near confluence</t>
  </si>
  <si>
    <t>Lightning Creek above mouth</t>
  </si>
  <si>
    <t>Lightning Creek above CHaMP site 106</t>
  </si>
  <si>
    <t>106        Lightning @mouth</t>
  </si>
  <si>
    <r>
      <t xml:space="preserve">362       Lightning </t>
    </r>
    <r>
      <rPr>
        <sz val="11"/>
        <color theme="1"/>
        <rFont val="Calibri"/>
        <family val="2"/>
      </rPr>
      <t>↑mouth</t>
    </r>
  </si>
  <si>
    <t>482       WF below Cabin</t>
  </si>
  <si>
    <t>218       WF above Lightning</t>
  </si>
  <si>
    <t>1411     WF above Lightning</t>
  </si>
  <si>
    <t>1633     WF below Lightning</t>
  </si>
  <si>
    <t>1711     WF above Deadwood</t>
  </si>
  <si>
    <t>654       WF below Deadwood</t>
  </si>
  <si>
    <t>643       WF above Sawmill</t>
  </si>
  <si>
    <t>1529     WF above Sawmill</t>
  </si>
  <si>
    <t>1013     WF above mouth</t>
  </si>
  <si>
    <r>
      <t xml:space="preserve">Values in </t>
    </r>
    <r>
      <rPr>
        <b/>
        <sz val="11"/>
        <color rgb="FFC00000"/>
        <rFont val="Calibri"/>
        <family val="2"/>
        <scheme val="minor"/>
      </rPr>
      <t>red bold</t>
    </r>
    <r>
      <rPr>
        <sz val="11"/>
        <color theme="1"/>
        <rFont val="Calibri"/>
        <family val="2"/>
        <scheme val="minor"/>
      </rPr>
      <t xml:space="preserve"> are estimated densities based on previous or subsequent years surveyed values for habitat surface area and volume.  Conflicting number of units habitat surveyed and snorkeled are in </t>
    </r>
    <r>
      <rPr>
        <b/>
        <i/>
        <sz val="11"/>
        <color theme="1"/>
        <rFont val="Calibri"/>
        <family val="2"/>
        <scheme val="minor"/>
      </rPr>
      <t>bold italic</t>
    </r>
    <r>
      <rPr>
        <sz val="11"/>
        <color theme="1"/>
        <rFont val="Calibri"/>
        <family val="2"/>
        <scheme val="minor"/>
      </rPr>
      <t>.</t>
    </r>
  </si>
  <si>
    <t>West Fork mouth to Cabin</t>
  </si>
  <si>
    <t>595 extended</t>
  </si>
  <si>
    <t>Yankee Fork Sluters Pitt/at Bonanza extended</t>
  </si>
  <si>
    <t>1196 extended</t>
  </si>
  <si>
    <t>2013-2020 Yankee Fork Salmon River CHaMP Habitat Monitoring Efforts To-Date According to Split Panel Design</t>
  </si>
  <si>
    <t>Yankee Fork at bridge below Bonanza extended</t>
  </si>
  <si>
    <t>7/8/2020-8/13/2020 extended ~500m mainstem upstream (includes river right split), added ~315m side channel, boulders placed, LWD added as singles, jams, 1 landslide; spawning gravels added to 2 pool tails</t>
  </si>
  <si>
    <t>1709 side channel</t>
  </si>
  <si>
    <t>7/8/2020-8/13/2020 increased mainstem habitat ~200m downstream, added ~500m side channel, placed LWD as singles, jams and 2 landslides; spawning gravels added to 1 pool tail</t>
  </si>
  <si>
    <t>pending</t>
  </si>
  <si>
    <t>2020 Bonanza Stream Rehabilitation Project Timeline of Events</t>
  </si>
  <si>
    <t>(reproduced from Jim Gregory Power Point presentation slides and notes on turbidity events; and added onto by me - JM)</t>
  </si>
  <si>
    <t>Salvage from Pools A and C..............</t>
  </si>
  <si>
    <t>Date</t>
  </si>
  <si>
    <t>Chinook</t>
  </si>
  <si>
    <t>O. mykiss</t>
  </si>
  <si>
    <t>Bulltrout</t>
  </si>
  <si>
    <t>unidentified salmonid</t>
  </si>
  <si>
    <t>adult CH transfer to above Bonanza*</t>
  </si>
  <si>
    <t>pumping to assist out migration</t>
  </si>
  <si>
    <t>pumping to assist adult upstream migration</t>
  </si>
  <si>
    <t>connection without pumping</t>
  </si>
  <si>
    <t>daily average discharge (cfs)</t>
  </si>
  <si>
    <t>upper HL4 deployed</t>
  </si>
  <si>
    <t>lower HL4 deployed</t>
  </si>
  <si>
    <t>Activity</t>
  </si>
  <si>
    <t>Hydrolab HL4 Sondes installed upstream and downstream of project</t>
  </si>
  <si>
    <t>thermo out of water</t>
  </si>
  <si>
    <t>unnknown turbidity event recorded at lower HL4 overnight 7/6 to 7/7 and midday 7/7 not seen at upper HL4</t>
  </si>
  <si>
    <t>unnknown turbidity event recorded at lower HL4 overnight 7/6 to 7/7 and midday 7/7 not seen at upper HL4; upstream HL4 recorded unknown turbidity event plume overnight from 7/7 to 7/8</t>
  </si>
  <si>
    <r>
      <rPr>
        <sz val="11"/>
        <color rgb="FFFF0000"/>
        <rFont val="Calibri"/>
        <family val="2"/>
        <scheme val="minor"/>
      </rPr>
      <t>Yankee Fork diverted to bypass channel; fish salvageCaselle</t>
    </r>
    <r>
      <rPr>
        <sz val="11"/>
        <color theme="1"/>
        <rFont val="Calibri"/>
        <family val="2"/>
        <scheme val="minor"/>
      </rPr>
      <t xml:space="preserve"> Wood &lt;caselle.wood@tu.org&gt;, To:'Troy Saffle -',brett.morrison@deq.idaho.gov, Cc:Jim Gregory,'Chad Fealko', Wed, Jul 8 at 7:11 PM, Attached is the monitoring data for July 8. Today was the first day of instream work. Upon downloading data from our upstream and downstream turbidity meters this evening, it was discovered that both were not fully submerged in the stream. The data from those meters show that they both came out of the water due to dropping flows sometime last week, unbeknownst to project managers. Therefore the turbidity data collected by the meters prior to and including today is inaccurate. We have corrected this issue and are still sharing the inaccurate data for your records.  Fortunately, we collected grab samples at the designated downstream monitoring location this afternoon while we were working instream. Below are the data collected by grab-sampling:  [see data to right]  Please let me know if you have any questions.  Best, Cassi.  </t>
    </r>
    <r>
      <rPr>
        <sz val="11"/>
        <color rgb="FFFF0000"/>
        <rFont val="Calibri"/>
        <family val="2"/>
        <scheme val="minor"/>
      </rPr>
      <t>[see email from J.Gregory below]</t>
    </r>
  </si>
  <si>
    <t>7/8/2020 hand held turbidity meter readings</t>
  </si>
  <si>
    <t>Yankee Fork diverted to bypass channel; fish salvage</t>
  </si>
  <si>
    <t>TIME</t>
  </si>
  <si>
    <t>NTU</t>
  </si>
  <si>
    <t>System or User recalibration done on upstream HL4</t>
  </si>
  <si>
    <t>System or User recalibration done on downstream HL4</t>
  </si>
  <si>
    <t>"natural turbidity event" "Natural event, no work being done at the site (we worked Monday through Thursday)" Jim Gregory, Lost River Fish Ecology, INC.</t>
  </si>
  <si>
    <t>"Anomaly reading" JG</t>
  </si>
  <si>
    <t>Caselle Wood &lt;caselle.wood@tu.org&gt; To:Troy Saffle,brett.morrison@deq.idaho.gov Cc:Chad Fealko,Jim Gregory Tue, Jul 28 at 8:35 PM Greetings DEQ, Here are the Bonanza Project turbidity monitoring data for July 28. Near the end of the day today, some simple willow transplanting resulted in the observed data spike.  Best, Cassi;  "Anomaly readings" JG</t>
  </si>
  <si>
    <t>"turbidity exceedence" when "when we started to connect the main channel, at the bottom of our project, with the recent main channel." Jim Gregory, Lost River Fish Ecology, INC.</t>
  </si>
  <si>
    <t>"turbidity exceedence" in finish of pool at Landslide #3, Jim Gregory, Lost River Fish Ecology, INC.</t>
  </si>
  <si>
    <t>closed bypass and put all water in new channel / official end of instream work window</t>
  </si>
  <si>
    <t>floodplain trenched to install clay plugs; straw packed into stream banks (both no effect)</t>
  </si>
  <si>
    <t>install 6-inch diesel powered pump (DV150c 6″x6″), and pump at night</t>
  </si>
  <si>
    <t>1 male</t>
  </si>
  <si>
    <t>Permission to move adults from weir to above project</t>
  </si>
  <si>
    <t>4 males</t>
  </si>
  <si>
    <t>flows still connected according to Jim Gregory's drone photo taken on this date</t>
  </si>
  <si>
    <t>1 female, 1 male</t>
  </si>
  <si>
    <t>flows disconnected according to Jim Gregory's drone photo taken on this date</t>
  </si>
  <si>
    <t>Observed 1 adult CH in upper salvage pool</t>
  </si>
  <si>
    <t>Discussed observation of Bull trout in Jordan confluence pool</t>
  </si>
  <si>
    <t>Connection not being made even with pump</t>
  </si>
  <si>
    <t xml:space="preserve"> Bull T. Jordan confluence observed (&gt;20 adults); Observed 2 adult CH in upper salvage pool</t>
  </si>
  <si>
    <t>"rain event" Jim Gregory, Lost River Fish Ecology, INC.</t>
  </si>
  <si>
    <t>Pumped to extend connection</t>
  </si>
  <si>
    <t xml:space="preserve"> 2 dead CK in upper salvage pool</t>
  </si>
  <si>
    <t>2 additional dead CH in upper salvage pool</t>
  </si>
  <si>
    <t xml:space="preserve"> No Bull Trout observed from above, Jordan downstream</t>
  </si>
  <si>
    <t>Snorkel Jordan confluence pool, no Bull Trout observed</t>
  </si>
  <si>
    <t>"natural turbidity event" Jim Gregory, Lost River Fish Ecology, INC.</t>
  </si>
  <si>
    <t>Demobilized pump</t>
  </si>
  <si>
    <t>J. Gregory observed that the top of the redds were dry with subflow through pits and he does not know how far down from that point the channel was dry but "guessed" at halfway between redds and bridge [estimated to be at bottom of engineered channel split JM].  Pool E still had water.  (2/22/2021 email)</t>
  </si>
  <si>
    <t>"There was more than 3 events that caused smaller turbidity and we didn't keep track of those because they didn't exceed.  You can look at the turbidity data and see the difference between up and downstream to determine when we were causing turbidity.  The turbidity reading portion of the sonde was never out of the water.  Turbidity readings are temperature compensated, so when the temp sensor was out of the water turbidity may be off slightly, but it is still the best data we have.  I would leave it in.  There are some randomly high readings that are just high for one or two readings.  These, I assume, are when a particle of something is in the read area.  These are not valid.  When we created turbidity it would increase slowly to a peak and decrease slowly also.  The meter was far enough from the activity that it wouldn't cause a spike for 1 or 2 readings then return to normal." Jim Gregory, Lost River Fish Ecology, 1/22/2021</t>
  </si>
  <si>
    <t>*Josh Jackson and
Lytel Denny, Unpublished data, Chinook Salmon moved to upper Yankee
Fork by the Tribes during 2020</t>
  </si>
  <si>
    <t>SNORKEL 595 SLUTERS PITT POOLS A AND B</t>
  </si>
  <si>
    <t>REDD SURVEY</t>
  </si>
  <si>
    <r>
      <t xml:space="preserve">flows remaining on surface are determined insufficient for adult CH passage; </t>
    </r>
    <r>
      <rPr>
        <b/>
        <sz val="11"/>
        <color rgb="FFC00000"/>
        <rFont val="Calibri"/>
        <family val="2"/>
        <scheme val="minor"/>
      </rPr>
      <t>REDD SURVEY</t>
    </r>
  </si>
  <si>
    <r>
      <t xml:space="preserve">flows evaluated at too low to allow downstream migration of smolts and fluvial Bull trout; two CH redds surveyed below Project within the turbidity ZID; </t>
    </r>
    <r>
      <rPr>
        <b/>
        <sz val="11"/>
        <color rgb="FFC00000"/>
        <rFont val="Calibri"/>
        <family val="2"/>
        <scheme val="minor"/>
      </rPr>
      <t>REDD SURVEY</t>
    </r>
  </si>
  <si>
    <r>
      <t xml:space="preserve">connection established with canvas [plastic liner material JM]; </t>
    </r>
    <r>
      <rPr>
        <sz val="11"/>
        <color rgb="FFFF0000"/>
        <rFont val="Calibri"/>
        <family val="2"/>
        <scheme val="minor"/>
      </rPr>
      <t>observed 2 adult CH in upper salvage pool</t>
    </r>
  </si>
  <si>
    <t>Pond Series 1 entire channel</t>
  </si>
  <si>
    <t>Pond Series 1 two upper ponds omitted</t>
  </si>
  <si>
    <t>A Summary of fish relocation efforts in response to intermittent fish passage on the Bonanza Stream Restoration Project in 2021</t>
  </si>
  <si>
    <t>Stream</t>
  </si>
  <si>
    <t>Segment Salvaged</t>
  </si>
  <si>
    <t xml:space="preserve">Species </t>
  </si>
  <si>
    <t>Collected</t>
  </si>
  <si>
    <t>Mortalities</t>
  </si>
  <si>
    <t>Released</t>
  </si>
  <si>
    <t>Comments</t>
  </si>
  <si>
    <t>Yankee Fork</t>
  </si>
  <si>
    <t>Isolated glide between pools D &amp; E plus pool D (avalanche jam 3)</t>
  </si>
  <si>
    <t>Chinook Age 0</t>
  </si>
  <si>
    <t>Chinook Age 1+</t>
  </si>
  <si>
    <t>O. mykiss Age 0</t>
  </si>
  <si>
    <t>O. mykiss Age 1+</t>
  </si>
  <si>
    <t>Bull Trout: Juvenile (&lt;100 mm)</t>
  </si>
  <si>
    <t>Bull Trout: Sub-adult (100-300 mm)</t>
  </si>
  <si>
    <t>Cutthroat Trout</t>
  </si>
  <si>
    <t>Mountain Whitefish</t>
  </si>
  <si>
    <t>Sculpin</t>
  </si>
  <si>
    <t>1 mortality observed not related to salvage</t>
  </si>
  <si>
    <t>Unidentified</t>
  </si>
  <si>
    <t>TOTAL</t>
  </si>
  <si>
    <t>2 passes on glide, 1 pass on pool, no fish collected from pool</t>
  </si>
  <si>
    <t>Isolated Pool C</t>
  </si>
  <si>
    <t>3 passes</t>
  </si>
  <si>
    <t>Pool A</t>
  </si>
  <si>
    <t>3 passes. Pool B also shocked (avalanche 2), but no fish collected</t>
  </si>
  <si>
    <t>Isolated glide between pools D &amp; E</t>
  </si>
  <si>
    <t xml:space="preserve">2 Passes </t>
  </si>
  <si>
    <t xml:space="preserve">3 passes. </t>
  </si>
  <si>
    <t>2 passes</t>
  </si>
  <si>
    <t>1 fish was rainbow X cutthroat hybrid</t>
  </si>
  <si>
    <t>1 O. Mykiss subadult mortality not related to salvage observed</t>
  </si>
  <si>
    <t>date</t>
  </si>
  <si>
    <t>O. mykiss juvenile*</t>
  </si>
  <si>
    <t>A, C</t>
  </si>
  <si>
    <t>Chinook salmon Age 0</t>
  </si>
  <si>
    <t>Chinook salmon juvenile*</t>
  </si>
  <si>
    <t>Chinook salmon adult female</t>
  </si>
  <si>
    <t>Chinook salmon adult male</t>
  </si>
  <si>
    <t>Bull trout*</t>
  </si>
  <si>
    <t>Bull trout juvenile (&lt;100 mm)</t>
  </si>
  <si>
    <t>Bull trout sub-adult (100-300 mm)</t>
  </si>
  <si>
    <t>Cutthroat trout</t>
  </si>
  <si>
    <t>C</t>
  </si>
  <si>
    <t>passes</t>
  </si>
  <si>
    <t>A</t>
  </si>
  <si>
    <t>A, B(no fish)</t>
  </si>
  <si>
    <t>D-E glide, D(no fish)</t>
  </si>
  <si>
    <t>D-E glide, D</t>
  </si>
  <si>
    <t>2, 1</t>
  </si>
  <si>
    <t>2020 TOTAL</t>
  </si>
  <si>
    <t>2021 TOTAL</t>
  </si>
  <si>
    <t>—</t>
  </si>
  <si>
    <t>*size class not identified</t>
  </si>
  <si>
    <t>all fish transported downstream except adult Chinook salmon</t>
  </si>
  <si>
    <t>source pool(s) /trap</t>
  </si>
  <si>
    <t>Polecamp Flat trap</t>
  </si>
  <si>
    <t>NA</t>
  </si>
  <si>
    <t>Chinook salmon Age 1+</t>
  </si>
  <si>
    <t>Pond Series 3 full upper reach</t>
  </si>
  <si>
    <t>lost</t>
  </si>
  <si>
    <t>Snorkel Survey Date</t>
  </si>
  <si>
    <t>#LWD/ 100m</t>
  </si>
  <si>
    <t>Pool Residual Depth (m)</t>
  </si>
  <si>
    <t>#Pools</t>
  </si>
  <si>
    <t>Wetted Area (m^2)</t>
  </si>
  <si>
    <t>Average Thalweg Depth (m)</t>
  </si>
  <si>
    <t>Average Wetted Width (m)</t>
  </si>
  <si>
    <t>Average Bankfull Width (m)</t>
  </si>
  <si>
    <t>Sinuosity</t>
  </si>
  <si>
    <t>Thalweg Length (m)</t>
  </si>
  <si>
    <t>Habitat Survey Date</t>
  </si>
  <si>
    <t>Location</t>
  </si>
  <si>
    <t>Units</t>
  </si>
  <si>
    <t>Discharge (cfs)</t>
  </si>
  <si>
    <t>% Length Undercut</t>
  </si>
  <si>
    <t>#Chinook salmon</t>
  </si>
  <si>
    <t>#Chinook salmon/ m^2 wetted area</t>
  </si>
  <si>
    <t>T</t>
  </si>
  <si>
    <t>above mouth</t>
  </si>
  <si>
    <t>̶</t>
  </si>
  <si>
    <t>2020 large woody debris added by SBT Salmon River Basin Nutrient Enhancement Project</t>
  </si>
  <si>
    <t>Yankee Fork below Eightmile</t>
  </si>
  <si>
    <t>Sixmile Creek</t>
  </si>
  <si>
    <t>Yankee Fork below Greylock</t>
  </si>
  <si>
    <t>Creek</t>
  </si>
  <si>
    <t>Yankee Fork above Fivemile</t>
  </si>
  <si>
    <t>Gulch</t>
  </si>
  <si>
    <t>Yankee Fork below Adair</t>
  </si>
  <si>
    <t>Jordan Creek above Red Rock</t>
  </si>
  <si>
    <t>Yankee Fork below Jordan</t>
  </si>
  <si>
    <t>Yankee Fork Sluters Pitt at</t>
  </si>
  <si>
    <t>Bonanza</t>
  </si>
  <si>
    <t>7/8/2020-8/13/2020 removed dredge material, increased mainstem in meanders ~200m downstream, added ~500m side channel, added LWD as singles, jams, 2 avalanches and spawning gravels to 1 pool tail</t>
  </si>
  <si>
    <t>595e</t>
  </si>
  <si>
    <t>Bonanza extended</t>
  </si>
  <si>
    <t>Yankee Fork at bridge below</t>
  </si>
  <si>
    <t>1196e</t>
  </si>
  <si>
    <t>7/8/2020-8/13/2020 removed dredge material, increased mainstem ~500m upstream in meanders, and down in split, added ~315m side channel, added boulders, LWD singles, jams, 1 avalanche, and spawning gravels to 2 pool tails</t>
  </si>
  <si>
    <t>Yankee Fork upper Preachers</t>
  </si>
  <si>
    <t>Cove reach</t>
  </si>
  <si>
    <t>9/2/2014 - 9/11/2014 Preachers Plus Project - LWD and boulders installed from Bonanza Bridge downstream 1/2 mi</t>
  </si>
  <si>
    <t>Yankee Fork lower Preachers</t>
  </si>
  <si>
    <t>Yankee Fork new channel</t>
  </si>
  <si>
    <t>above West Fork</t>
  </si>
  <si>
    <t>SC1</t>
  </si>
  <si>
    <t>2159s</t>
  </si>
  <si>
    <t>1129s</t>
  </si>
  <si>
    <t>subsample</t>
  </si>
  <si>
    <t>Yankee Fork above Jerrys</t>
  </si>
  <si>
    <t>10/1/2013 - 10/13/2013 old check structures removed, beaver dams removed, regraded 1 channel segment to establish perennial flow, 2 ponds filled and channels engineered, excavated floodplains, added LWD</t>
  </si>
  <si>
    <t>901s</t>
  </si>
  <si>
    <t>Pond Series 2 full lower reach</t>
  </si>
  <si>
    <t>133s</t>
  </si>
  <si>
    <t>Pond Series 2 lower reach</t>
  </si>
  <si>
    <t>Pond Series 1 full reach</t>
  </si>
  <si>
    <t>7/11/2017 to 8/24/2017 downstream end of lower pond filled for wetland including 2 clay dredge leakage plugs/diversion dams, outlet channel rerouted out of dredge material, LWD added</t>
  </si>
  <si>
    <t>713s</t>
  </si>
  <si>
    <t>Pond Series 1 subsample</t>
  </si>
  <si>
    <t>Yankee Fork below Flat Rock</t>
  </si>
  <si>
    <t>Treatment or Control</t>
  </si>
  <si>
    <t>#Oncorhynchus mykiss</t>
  </si>
  <si>
    <t>#Oncorhynchus mykiss/ m^2 wetted area</t>
  </si>
  <si>
    <t>Yankee Fork below 4th of July</t>
  </si>
  <si>
    <t>Yankee Fork sites monitored for rehabilitation effectiveness fish / m^2 wetted surface area</t>
  </si>
  <si>
    <t>841 (C) YF below Flat Rock</t>
  </si>
  <si>
    <t>Pond Series 3, 2, 1 and controls fish / m^2 wetted surface area</t>
  </si>
  <si>
    <t>725 (C) YF adjacent to PS3</t>
  </si>
  <si>
    <t>Yankee Fork above McKay</t>
  </si>
  <si>
    <t>Yankee Fork below Tenmile</t>
  </si>
  <si>
    <t>Yankee Fork above Ninemile</t>
  </si>
  <si>
    <t>Mckay Creek at mouth</t>
  </si>
  <si>
    <t>Tenmile Creek at mouth</t>
  </si>
  <si>
    <t>Yankee Fork above Eightmile</t>
  </si>
  <si>
    <t>Yankee Fork 0.4 mile above Sixmile</t>
  </si>
  <si>
    <t>Yankee Fork 0.2 mile above Sixmile</t>
  </si>
  <si>
    <t>Sixmile Creek ~1.3 miles above mouth</t>
  </si>
  <si>
    <t>Fivemile Creek 0.5 mile above mouth</t>
  </si>
  <si>
    <t>Fivemile Creek 2 miles above mouth</t>
  </si>
  <si>
    <t>Yankee Fork Sluters Pitt at Bonanza</t>
  </si>
  <si>
    <t>Yankee Fork upper Preachers Cove</t>
  </si>
  <si>
    <t>Yankee Fork middle Preachers Cove</t>
  </si>
  <si>
    <t>Yankee Fork lower Preachers Cove</t>
  </si>
  <si>
    <t>Cabin Creek ~2.5 miles above mouth</t>
  </si>
  <si>
    <t>West Fork below Cabin</t>
  </si>
  <si>
    <t>Lightning Creek 0.75 mile above mouth</t>
  </si>
  <si>
    <t>Lightning Creek 1 mile above mouth</t>
  </si>
  <si>
    <t>Lightning Creek ~2.1 miles above mouth</t>
  </si>
  <si>
    <t>West Fork 0.6 mile above Lightning</t>
  </si>
  <si>
    <t>West Fork 86m above Lightning</t>
  </si>
  <si>
    <t>West Fork below Lightning</t>
  </si>
  <si>
    <t>West Fork above Deadwood</t>
  </si>
  <si>
    <t>West Fork below Deadwood</t>
  </si>
  <si>
    <t>West Fork 40m above Sawmill</t>
  </si>
  <si>
    <t>West Fork 0.6 mile above Sawmill</t>
  </si>
  <si>
    <t>West Fork at mouth</t>
  </si>
  <si>
    <t>Yankee Fork adjacent to PS3</t>
  </si>
  <si>
    <t>Eightmile Creek 0.6 mile above mouth</t>
  </si>
  <si>
    <t>Fivemile Creek 2.8 miles above mouth</t>
  </si>
  <si>
    <t>Site order</t>
  </si>
  <si>
    <t>Pond Series 3 lower reach subsample</t>
  </si>
  <si>
    <t>Pond Series 2 upper reach subsample</t>
  </si>
  <si>
    <t>Yankee Fork Sluters Pitt at Bonanza extended</t>
  </si>
  <si>
    <t>CHaMP Site</t>
  </si>
  <si>
    <t>Yankee Fork new channel above West Fork including Side Channel 2</t>
  </si>
  <si>
    <r>
      <rPr>
        <u/>
        <sz val="10"/>
        <rFont val="Times New Roman"/>
        <family val="1"/>
      </rPr>
      <t>T</t>
    </r>
    <r>
      <rPr>
        <sz val="10"/>
        <rFont val="Times New Roman"/>
        <family val="1"/>
      </rPr>
      <t xml:space="preserve">reatment or </t>
    </r>
    <r>
      <rPr>
        <u/>
        <sz val="10"/>
        <rFont val="Times New Roman"/>
        <family val="1"/>
      </rPr>
      <t>C</t>
    </r>
    <r>
      <rPr>
        <sz val="10"/>
        <rFont val="Times New Roman"/>
        <family val="1"/>
      </rPr>
      <t>ontrol</t>
    </r>
  </si>
  <si>
    <t># Units</t>
  </si>
  <si>
    <t>Yankee Fork above McKay Cr.</t>
  </si>
  <si>
    <t>Yankee Fork below Tenmile Cr.</t>
  </si>
  <si>
    <t>Yankee Fork above Eightmile Cr.</t>
  </si>
  <si>
    <t>Eightmile Cr. below Park Creek</t>
  </si>
  <si>
    <t>Eightmile Creek 0.6 mile</t>
  </si>
  <si>
    <t>Yankee Fork 0.4 mile above</t>
  </si>
  <si>
    <t>Yankee Fork 0.2 mile above</t>
  </si>
  <si>
    <t>Sixmile Cr. 1.3 mi above mouth</t>
  </si>
  <si>
    <t>Yankee Fork below Greylock Cr.</t>
  </si>
  <si>
    <t>Fivemile Cr. 2.8 mi above mouth</t>
  </si>
  <si>
    <t>Fivemile Cr. 2 mi above mouth</t>
  </si>
  <si>
    <t>Fivemile Creek 0.5 mi above</t>
  </si>
  <si>
    <t>mouth</t>
  </si>
  <si>
    <t>Jordan Creek below Montana</t>
  </si>
  <si>
    <t>at Bonanza</t>
  </si>
  <si>
    <t>Yankee Fork middle Preachers</t>
  </si>
  <si>
    <t>7/20/2015 - 9/4/2015 new engineered channel with pools, riffles, LWD, boulders, spawning gravels and Side Channel 2</t>
  </si>
  <si>
    <t>including Side Channel 2</t>
  </si>
  <si>
    <t>7/11/2016 to 8/29/2016 0.5 miles of Yankee Fork channel narrowed and reconstructed to form Side Channel 1</t>
  </si>
  <si>
    <t>May-June 2017 spring runoff blows out installed features and engineered channel configuration in Side Channel 1</t>
  </si>
  <si>
    <t>Cabin Creek 2.5 mi above mouth</t>
  </si>
  <si>
    <t>West Fork 0.6 mile above</t>
  </si>
  <si>
    <t>Lightning Creek</t>
  </si>
  <si>
    <t>Lightning Creek 2.1 miles</t>
  </si>
  <si>
    <t>Lightning Cr. 1 mi above mouth</t>
  </si>
  <si>
    <t>Lightning Creek 0.75 mile above</t>
  </si>
  <si>
    <t>West Fork 0.6 mi above Sawmill</t>
  </si>
  <si>
    <t>9/1/2012 - 11/20/2012 dredge material and check structures removed, dredge ponds filled, channel engineered with pools, riffles, backwater alcoves, added LWD and spawning gravels, installed inlet flow check structure</t>
  </si>
  <si>
    <t>Pond Series 3 upper reach</t>
  </si>
  <si>
    <t>Pond Series 3 lower reach</t>
  </si>
  <si>
    <t>data</t>
  </si>
  <si>
    <t>Pond Series 2 upper reach</t>
  </si>
  <si>
    <t>2013-2021 Yankee Fork Restoration Project Summary of Columbia Habitat Monitoring Program (CHaMP) Habitat Survey Selected Sites Metrics and Shoshone Bannock Tribes Snorkel Survey Chinook salmon and Oncorhynchus mykiss Abundance</t>
  </si>
  <si>
    <t>Values in bold are estimated densities based on previous or subsequent years surveyed values for habitat surface area.</t>
  </si>
  <si>
    <r>
      <t>2159 (T) PS3 upper full</t>
    </r>
    <r>
      <rPr>
        <sz val="11"/>
        <color theme="1"/>
        <rFont val="Calibri"/>
        <family val="2"/>
      </rPr>
      <t>→</t>
    </r>
    <r>
      <rPr>
        <sz val="11"/>
        <color theme="1"/>
        <rFont val="Calibri"/>
        <family val="2"/>
        <scheme val="minor"/>
      </rPr>
      <t xml:space="preserve"> shortened 2017</t>
    </r>
  </si>
  <si>
    <t>1129 (T) PS3 lower full→ shortened 2015</t>
  </si>
  <si>
    <t>901 (T) PS2 upper full→ shortened 2015</t>
  </si>
  <si>
    <t>133 (T) PS2 lower full→ shortened 2015</t>
  </si>
  <si>
    <t>713 (T) PS1 full→ shortened 2017</t>
  </si>
  <si>
    <t>1503 (C) YF above            Jerrys</t>
  </si>
  <si>
    <t>851 (C) YF     below Jordan</t>
  </si>
  <si>
    <t>835 (T) YF     mid Preacher Cove</t>
  </si>
  <si>
    <t>777 (C) YF lower Preacher Cove</t>
  </si>
  <si>
    <r>
      <t xml:space="preserve">213 (C) YF </t>
    </r>
    <r>
      <rPr>
        <sz val="11"/>
        <color theme="1"/>
        <rFont val="Calibri"/>
        <family val="2"/>
      </rPr>
      <t>↓West Fork</t>
    </r>
  </si>
  <si>
    <t>2166(T) YF upper Preacher Cove</t>
  </si>
  <si>
    <r>
      <t>1709(</t>
    </r>
    <r>
      <rPr>
        <sz val="11"/>
        <color theme="1"/>
        <rFont val="Calibri"/>
        <family val="2"/>
      </rPr>
      <t>T</t>
    </r>
    <r>
      <rPr>
        <sz val="11"/>
        <color theme="1"/>
        <rFont val="Calibri"/>
        <family val="2"/>
        <scheme val="minor"/>
      </rPr>
      <t xml:space="preserve">) YF     </t>
    </r>
    <r>
      <rPr>
        <sz val="11"/>
        <color theme="1"/>
        <rFont val="Calibri"/>
        <family val="2"/>
      </rPr>
      <t>↑West Fork</t>
    </r>
    <r>
      <rPr>
        <sz val="11"/>
        <color theme="1"/>
        <rFont val="Calibri"/>
        <family val="2"/>
        <scheme val="minor"/>
      </rPr>
      <t xml:space="preserve"> </t>
    </r>
    <r>
      <rPr>
        <sz val="11"/>
        <color theme="1"/>
        <rFont val="Calibri"/>
        <family val="2"/>
      </rPr>
      <t>→ SC1</t>
    </r>
    <r>
      <rPr>
        <sz val="11"/>
        <color theme="1"/>
        <rFont val="Calibri"/>
        <family val="2"/>
        <scheme val="minor"/>
      </rPr>
      <t xml:space="preserve"> 2016</t>
    </r>
  </si>
  <si>
    <r>
      <t xml:space="preserve">1971(T) YF     new </t>
    </r>
    <r>
      <rPr>
        <sz val="11"/>
        <color theme="1"/>
        <rFont val="Calibri"/>
        <family val="2"/>
      </rPr>
      <t>↑West Fork</t>
    </r>
  </si>
  <si>
    <t>1013(C)WF above mouth</t>
  </si>
  <si>
    <t>1512 (T) YF below Eightmile</t>
  </si>
  <si>
    <t>Juvenile Chinook mortality</t>
  </si>
  <si>
    <t>2020-2021 Bonanza Rehabilitation Project Summary of Fish Salvage Mitigation</t>
  </si>
  <si>
    <t>THESE ARE IN M^3 VOLUME Bf!!!! CHANGE BEFORE USING IN GRAPH</t>
  </si>
  <si>
    <r>
      <t xml:space="preserve">1196(T) YF bridge↓ Bonanza      </t>
    </r>
    <r>
      <rPr>
        <sz val="11"/>
        <color theme="1"/>
        <rFont val="Calibri"/>
        <family val="2"/>
      </rPr>
      <t>→extd</t>
    </r>
    <r>
      <rPr>
        <sz val="11"/>
        <color theme="1"/>
        <rFont val="Calibri"/>
        <family val="2"/>
        <scheme val="minor"/>
      </rPr>
      <t>2020</t>
    </r>
  </si>
  <si>
    <t>595 (T) YF Sluters Bonanza  →extd2020</t>
  </si>
  <si>
    <t>1138 (T) 8Mi at mouth</t>
  </si>
  <si>
    <t>727 (T) 8Mi at    0.6 mile</t>
  </si>
  <si>
    <t>231 (T) YF 0.4mi above Sixmile</t>
  </si>
  <si>
    <t>1524 (T) YF 0.2mi above Sixmile</t>
  </si>
  <si>
    <t>175 (T) YF below Greylock</t>
  </si>
  <si>
    <t>559 (T) YF above Fivemile</t>
  </si>
  <si>
    <t>427 (T) YF below 4th July</t>
  </si>
  <si>
    <t>1328 (T) YF above Swift Gulch</t>
  </si>
  <si>
    <t>323 (T) YF below Adair</t>
  </si>
  <si>
    <r>
      <t xml:space="preserve">1408 (T) Jordan </t>
    </r>
    <r>
      <rPr>
        <sz val="11"/>
        <color theme="1"/>
        <rFont val="Calibri"/>
        <family val="2"/>
      </rPr>
      <t>↑Red Rock</t>
    </r>
  </si>
  <si>
    <t>1078 (C) YF above Eightmile</t>
  </si>
  <si>
    <t>848*</t>
  </si>
  <si>
    <t>386.6*</t>
  </si>
  <si>
    <t>266**</t>
  </si>
  <si>
    <t>*2021 thalweg lengths measured only in wetted channel</t>
  </si>
  <si>
    <t>*2020 thalweg lengths included dry channel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</si>
</sst>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00"/>
  </numFmts>
  <fonts count="30" x14ac:knownFonts="1">
    <font>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sz val="10"/>
      <name val="Arial"/>
      <family val="2"/>
    </font>
    <font>
      <sz val="11"/>
      <color rgb="FFFF0000"/>
      <name val="Calibri"/>
      <family val="2"/>
      <scheme val="minor"/>
    </font>
    <font>
      <sz val="10"/>
      <color indexed="8"/>
      <name val="Arial"/>
      <family val="2"/>
    </font>
    <font>
      <sz val="11"/>
      <color indexed="8"/>
      <name val="Calibri"/>
      <family val="2"/>
    </font>
    <font>
      <b/>
      <sz val="11"/>
      <color theme="1"/>
      <name val="Calibri"/>
      <family val="2"/>
      <scheme val="minor"/>
    </font>
    <font>
      <i/>
      <sz val="11"/>
      <color theme="1"/>
      <name val="Calibri"/>
      <family val="2"/>
      <scheme val="minor"/>
    </font>
    <font>
      <sz val="11"/>
      <name val="Calibri"/>
      <family val="2"/>
    </font>
    <font>
      <b/>
      <sz val="11"/>
      <color rgb="FFFF0000"/>
      <name val="Calibri"/>
      <family val="2"/>
      <scheme val="minor"/>
    </font>
    <font>
      <sz val="11"/>
      <color theme="1"/>
      <name val="Calibri"/>
      <family val="2"/>
    </font>
    <font>
      <b/>
      <i/>
      <sz val="11"/>
      <color theme="1"/>
      <name val="Calibri"/>
      <family val="2"/>
      <scheme val="minor"/>
    </font>
    <font>
      <sz val="11"/>
      <color indexed="8"/>
      <name val="Calibri"/>
      <family val="2"/>
      <scheme val="minor"/>
    </font>
    <font>
      <i/>
      <sz val="11"/>
      <name val="Calibri"/>
      <family val="2"/>
      <scheme val="minor"/>
    </font>
    <font>
      <b/>
      <sz val="11"/>
      <color rgb="FFC00000"/>
      <name val="Calibri"/>
      <family val="2"/>
      <scheme val="minor"/>
    </font>
    <font>
      <sz val="10"/>
      <name val="Arial"/>
      <family val="2"/>
    </font>
    <font>
      <sz val="9"/>
      <color rgb="FF1D2228"/>
      <name val="Arial"/>
      <family val="2"/>
    </font>
    <font>
      <b/>
      <sz val="14"/>
      <color theme="1"/>
      <name val="Calibri"/>
      <family val="2"/>
      <scheme val="minor"/>
    </font>
    <font>
      <sz val="10"/>
      <color theme="1"/>
      <name val="Times New Roman"/>
      <family val="1"/>
    </font>
    <font>
      <sz val="10"/>
      <color theme="1"/>
      <name val="Calibri"/>
      <family val="2"/>
    </font>
    <font>
      <b/>
      <sz val="10"/>
      <color theme="1"/>
      <name val="Times New Roman"/>
      <family val="1"/>
    </font>
    <font>
      <b/>
      <sz val="10"/>
      <color rgb="FF000000"/>
      <name val="Times New Roman"/>
      <family val="1"/>
    </font>
    <font>
      <sz val="10"/>
      <color rgb="FF000000"/>
      <name val="Times New Roman"/>
      <family val="1"/>
    </font>
    <font>
      <sz val="10"/>
      <name val="Times New Roman"/>
      <family val="1"/>
    </font>
    <font>
      <b/>
      <sz val="10"/>
      <name val="Times New Roman"/>
      <family val="1"/>
    </font>
    <font>
      <i/>
      <sz val="10"/>
      <name val="Times New Roman"/>
      <family val="1"/>
    </font>
    <font>
      <u/>
      <sz val="10"/>
      <name val="Times New Roman"/>
      <family val="1"/>
    </font>
    <font>
      <b/>
      <sz val="11"/>
      <name val="Times New Roman"/>
      <family val="1"/>
    </font>
  </fonts>
  <fills count="18">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rgb="FFD9D9D9"/>
        <bgColor indexed="64"/>
      </patternFill>
    </fill>
    <fill>
      <patternFill patternType="solid">
        <fgColor rgb="FFBFBFBF"/>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9"/>
        <bgColor indexed="64"/>
      </patternFill>
    </fill>
    <fill>
      <patternFill patternType="solid">
        <fgColor rgb="FF0070C0"/>
        <bgColor indexed="64"/>
      </patternFill>
    </fill>
    <fill>
      <patternFill patternType="solid">
        <fgColor theme="0"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ashed">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ashed">
        <color indexed="64"/>
      </top>
      <bottom style="thin">
        <color indexed="64"/>
      </bottom>
      <diagonal/>
    </border>
  </borders>
  <cellStyleXfs count="8">
    <xf numFmtId="0" fontId="0" fillId="0" borderId="0"/>
    <xf numFmtId="0" fontId="4" fillId="0" borderId="0"/>
    <xf numFmtId="0" fontId="3" fillId="0" borderId="0"/>
    <xf numFmtId="0" fontId="6" fillId="0" borderId="0"/>
    <xf numFmtId="0" fontId="3" fillId="0" borderId="0"/>
    <xf numFmtId="0" fontId="17" fillId="0" borderId="0"/>
    <xf numFmtId="0" fontId="6" fillId="0" borderId="0"/>
    <xf numFmtId="0" fontId="6" fillId="0" borderId="0"/>
  </cellStyleXfs>
  <cellXfs count="354">
    <xf numFmtId="0" fontId="0" fillId="0" borderId="0" xfId="0"/>
    <xf numFmtId="0" fontId="1" fillId="0" borderId="0" xfId="0" applyFont="1" applyFill="1" applyAlignment="1">
      <alignment horizontal="center"/>
    </xf>
    <xf numFmtId="0" fontId="2" fillId="0" borderId="0" xfId="0" applyFont="1" applyFill="1" applyAlignment="1">
      <alignment horizontal="center"/>
    </xf>
    <xf numFmtId="0" fontId="2" fillId="0" borderId="0" xfId="0" applyFont="1" applyFill="1"/>
    <xf numFmtId="0" fontId="1" fillId="0" borderId="0" xfId="0" applyFont="1" applyFill="1" applyAlignment="1">
      <alignment horizontal="left"/>
    </xf>
    <xf numFmtId="0" fontId="2" fillId="0" borderId="0" xfId="0" applyNumberFormat="1" applyFont="1" applyFill="1" applyAlignment="1">
      <alignment horizontal="center"/>
    </xf>
    <xf numFmtId="0" fontId="0" fillId="0" borderId="0" xfId="0" applyAlignment="1">
      <alignment horizontal="center"/>
    </xf>
    <xf numFmtId="0" fontId="0" fillId="0" borderId="1" xfId="0" applyBorder="1"/>
    <xf numFmtId="0" fontId="0" fillId="0" borderId="1" xfId="0" applyBorder="1" applyAlignment="1">
      <alignment horizontal="center"/>
    </xf>
    <xf numFmtId="0" fontId="0" fillId="0" borderId="0" xfId="0" applyAlignment="1">
      <alignment horizontal="left"/>
    </xf>
    <xf numFmtId="0" fontId="0" fillId="0" borderId="1" xfId="0" applyFill="1" applyBorder="1" applyAlignment="1">
      <alignment horizontal="center"/>
    </xf>
    <xf numFmtId="0" fontId="8" fillId="0" borderId="1" xfId="0" applyFont="1" applyFill="1" applyBorder="1" applyAlignment="1">
      <alignment horizontal="left" wrapText="1"/>
    </xf>
    <xf numFmtId="14" fontId="2" fillId="0" borderId="1" xfId="0" applyNumberFormat="1" applyFont="1" applyFill="1" applyBorder="1" applyAlignment="1">
      <alignment horizontal="center"/>
    </xf>
    <xf numFmtId="14" fontId="0" fillId="0" borderId="1" xfId="0" applyNumberFormat="1" applyBorder="1" applyAlignment="1">
      <alignment horizontal="left"/>
    </xf>
    <xf numFmtId="0" fontId="8" fillId="0" borderId="1" xfId="0" applyFont="1" applyFill="1" applyBorder="1" applyAlignment="1">
      <alignment horizontal="center" wrapText="1"/>
    </xf>
    <xf numFmtId="1" fontId="8" fillId="0" borderId="1" xfId="0" applyNumberFormat="1" applyFont="1" applyFill="1" applyBorder="1" applyAlignment="1">
      <alignment horizontal="center" wrapText="1"/>
    </xf>
    <xf numFmtId="1" fontId="0" fillId="0" borderId="1" xfId="0" applyNumberFormat="1" applyFill="1" applyBorder="1" applyAlignment="1">
      <alignment horizontal="center"/>
    </xf>
    <xf numFmtId="0" fontId="2" fillId="0" borderId="1" xfId="0" applyFont="1" applyFill="1" applyBorder="1" applyAlignment="1">
      <alignment horizontal="center"/>
    </xf>
    <xf numFmtId="0" fontId="0" fillId="0" borderId="0" xfId="0" applyFill="1" applyBorder="1" applyAlignment="1">
      <alignment horizontal="center"/>
    </xf>
    <xf numFmtId="0" fontId="8" fillId="0" borderId="0" xfId="0" applyFont="1" applyAlignment="1">
      <alignment horizontal="left"/>
    </xf>
    <xf numFmtId="0" fontId="0" fillId="0" borderId="1" xfId="0" applyBorder="1" applyAlignment="1">
      <alignment horizontal="left"/>
    </xf>
    <xf numFmtId="0" fontId="0" fillId="2" borderId="1" xfId="0" applyFill="1" applyBorder="1" applyAlignment="1">
      <alignment horizontal="center"/>
    </xf>
    <xf numFmtId="0" fontId="1" fillId="0" borderId="0" xfId="0" applyNumberFormat="1" applyFont="1" applyFill="1" applyAlignment="1">
      <alignment horizontal="left"/>
    </xf>
    <xf numFmtId="164" fontId="8" fillId="0" borderId="1" xfId="0" applyNumberFormat="1" applyFont="1" applyFill="1" applyBorder="1" applyAlignment="1">
      <alignment horizontal="center" wrapText="1"/>
    </xf>
    <xf numFmtId="164" fontId="0" fillId="0" borderId="1" xfId="0" applyNumberFormat="1" applyFill="1" applyBorder="1" applyAlignment="1">
      <alignment horizontal="center"/>
    </xf>
    <xf numFmtId="0" fontId="0" fillId="2" borderId="1" xfId="0" applyFill="1" applyBorder="1"/>
    <xf numFmtId="0" fontId="13" fillId="0" borderId="1" xfId="0" applyFont="1" applyFill="1" applyBorder="1" applyAlignment="1">
      <alignment horizontal="center"/>
    </xf>
    <xf numFmtId="0" fontId="8" fillId="0" borderId="1" xfId="0" applyFont="1" applyBorder="1" applyAlignment="1">
      <alignment horizontal="center"/>
    </xf>
    <xf numFmtId="0" fontId="8" fillId="0" borderId="1" xfId="0" applyFont="1" applyBorder="1"/>
    <xf numFmtId="0" fontId="8" fillId="0" borderId="1" xfId="0" applyFont="1" applyFill="1" applyBorder="1" applyAlignment="1">
      <alignment horizontal="center"/>
    </xf>
    <xf numFmtId="14" fontId="0" fillId="0" borderId="1" xfId="0" applyNumberFormat="1" applyFill="1" applyBorder="1" applyAlignment="1">
      <alignment horizontal="center"/>
    </xf>
    <xf numFmtId="165" fontId="0" fillId="0" borderId="1" xfId="0" applyNumberFormat="1" applyFill="1" applyBorder="1" applyAlignment="1">
      <alignment horizontal="center"/>
    </xf>
    <xf numFmtId="0" fontId="0" fillId="0" borderId="1" xfId="0" applyFill="1" applyBorder="1" applyAlignment="1">
      <alignment horizontal="left"/>
    </xf>
    <xf numFmtId="0" fontId="8" fillId="0" borderId="6" xfId="0" applyFont="1" applyFill="1" applyBorder="1" applyAlignment="1">
      <alignment horizontal="center"/>
    </xf>
    <xf numFmtId="0" fontId="1" fillId="0" borderId="6" xfId="0" applyFont="1" applyFill="1" applyBorder="1" applyAlignment="1">
      <alignment horizontal="center"/>
    </xf>
    <xf numFmtId="0" fontId="0" fillId="0" borderId="6" xfId="0" applyFill="1" applyBorder="1" applyAlignment="1">
      <alignment horizontal="left"/>
    </xf>
    <xf numFmtId="164" fontId="8" fillId="0" borderId="0" xfId="0" applyNumberFormat="1" applyFont="1" applyFill="1" applyAlignment="1">
      <alignment horizontal="center"/>
    </xf>
    <xf numFmtId="164" fontId="7" fillId="0" borderId="1" xfId="3" applyNumberFormat="1" applyFont="1" applyFill="1" applyBorder="1" applyAlignment="1">
      <alignment horizontal="center" wrapText="1"/>
    </xf>
    <xf numFmtId="164" fontId="14" fillId="0" borderId="1" xfId="3" applyNumberFormat="1" applyFont="1" applyFill="1" applyBorder="1" applyAlignment="1">
      <alignment horizontal="center"/>
    </xf>
    <xf numFmtId="164" fontId="0" fillId="0" borderId="0" xfId="0" applyNumberFormat="1" applyFill="1" applyAlignment="1">
      <alignment horizontal="center"/>
    </xf>
    <xf numFmtId="0" fontId="0" fillId="0" borderId="2" xfId="0" applyFill="1" applyBorder="1" applyAlignment="1">
      <alignment horizontal="left"/>
    </xf>
    <xf numFmtId="0" fontId="8" fillId="0" borderId="2" xfId="0" applyFont="1" applyFill="1" applyBorder="1" applyAlignment="1">
      <alignment horizontal="center"/>
    </xf>
    <xf numFmtId="0" fontId="8" fillId="0" borderId="7" xfId="0" applyFont="1" applyFill="1" applyBorder="1" applyAlignment="1">
      <alignment horizontal="center"/>
    </xf>
    <xf numFmtId="164" fontId="8" fillId="0" borderId="1"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6" xfId="0" applyNumberFormat="1" applyFill="1" applyBorder="1" applyAlignment="1">
      <alignment horizontal="center"/>
    </xf>
    <xf numFmtId="0" fontId="8" fillId="0" borderId="1" xfId="0" applyFont="1" applyBorder="1" applyAlignment="1">
      <alignment horizontal="left"/>
    </xf>
    <xf numFmtId="0" fontId="0" fillId="2" borderId="1" xfId="0" applyFill="1" applyBorder="1" applyAlignment="1">
      <alignment horizontal="left"/>
    </xf>
    <xf numFmtId="14" fontId="8" fillId="0" borderId="1" xfId="0" applyNumberFormat="1" applyFont="1" applyFill="1" applyBorder="1" applyAlignment="1">
      <alignment horizontal="left"/>
    </xf>
    <xf numFmtId="0" fontId="1" fillId="0" borderId="0" xfId="0" applyFont="1" applyFill="1"/>
    <xf numFmtId="14" fontId="2" fillId="0" borderId="0" xfId="0" applyNumberFormat="1" applyFont="1" applyFill="1" applyAlignment="1">
      <alignment horizontal="center"/>
    </xf>
    <xf numFmtId="0" fontId="15" fillId="0" borderId="0" xfId="0" applyFont="1" applyFill="1"/>
    <xf numFmtId="0" fontId="2" fillId="0" borderId="0" xfId="0" applyFont="1" applyFill="1" applyAlignment="1">
      <alignment horizontal="left"/>
    </xf>
    <xf numFmtId="0" fontId="10" fillId="0" borderId="0" xfId="0" applyNumberFormat="1" applyFont="1" applyFill="1" applyAlignment="1">
      <alignment horizontal="center"/>
    </xf>
    <xf numFmtId="14" fontId="2" fillId="0" borderId="0" xfId="0" applyNumberFormat="1" applyFont="1" applyFill="1" applyBorder="1" applyAlignment="1">
      <alignment horizontal="center"/>
    </xf>
    <xf numFmtId="0" fontId="1" fillId="0" borderId="0" xfId="0" applyNumberFormat="1" applyFont="1" applyFill="1" applyAlignment="1">
      <alignment horizontal="right"/>
    </xf>
    <xf numFmtId="0" fontId="0" fillId="0" borderId="0" xfId="0" applyFill="1" applyAlignment="1">
      <alignment horizontal="left"/>
    </xf>
    <xf numFmtId="0" fontId="0" fillId="0" borderId="10" xfId="0" applyFill="1" applyBorder="1" applyAlignment="1">
      <alignment horizontal="center"/>
    </xf>
    <xf numFmtId="14" fontId="0" fillId="0" borderId="10" xfId="0" applyNumberFormat="1" applyFill="1" applyBorder="1" applyAlignment="1">
      <alignment horizontal="center"/>
    </xf>
    <xf numFmtId="165" fontId="0" fillId="0" borderId="10" xfId="0" applyNumberFormat="1" applyFill="1" applyBorder="1" applyAlignment="1">
      <alignment horizontal="center"/>
    </xf>
    <xf numFmtId="164" fontId="0" fillId="0" borderId="10" xfId="0" applyNumberFormat="1" applyFill="1" applyBorder="1" applyAlignment="1">
      <alignment horizontal="center"/>
    </xf>
    <xf numFmtId="14" fontId="8" fillId="0" borderId="2" xfId="0" applyNumberFormat="1" applyFont="1" applyFill="1" applyBorder="1" applyAlignment="1">
      <alignment horizontal="left"/>
    </xf>
    <xf numFmtId="165" fontId="0" fillId="0" borderId="2" xfId="0" applyNumberFormat="1" applyFill="1" applyBorder="1" applyAlignment="1">
      <alignment horizontal="center"/>
    </xf>
    <xf numFmtId="0" fontId="8" fillId="0" borderId="11" xfId="0" applyFont="1" applyFill="1" applyBorder="1" applyAlignment="1">
      <alignment horizontal="center"/>
    </xf>
    <xf numFmtId="164" fontId="7" fillId="0" borderId="10" xfId="3" applyNumberFormat="1" applyFont="1" applyFill="1" applyBorder="1" applyAlignment="1">
      <alignment horizontal="center" wrapText="1"/>
    </xf>
    <xf numFmtId="1" fontId="0" fillId="0" borderId="10" xfId="0" applyNumberFormat="1" applyFill="1" applyBorder="1" applyAlignment="1">
      <alignment horizontal="center"/>
    </xf>
    <xf numFmtId="164" fontId="7" fillId="0" borderId="2" xfId="3" applyNumberFormat="1" applyFont="1" applyFill="1" applyBorder="1" applyAlignment="1">
      <alignment horizontal="center" wrapText="1"/>
    </xf>
    <xf numFmtId="164" fontId="7" fillId="0" borderId="6" xfId="3" applyNumberFormat="1" applyFont="1" applyFill="1" applyBorder="1" applyAlignment="1">
      <alignment horizontal="center" wrapText="1"/>
    </xf>
    <xf numFmtId="0" fontId="0" fillId="0" borderId="6" xfId="0" applyFill="1" applyBorder="1" applyAlignment="1">
      <alignment horizontal="center"/>
    </xf>
    <xf numFmtId="0" fontId="8" fillId="0" borderId="8" xfId="0" applyFont="1" applyFill="1" applyBorder="1" applyAlignment="1">
      <alignment horizontal="left"/>
    </xf>
    <xf numFmtId="0" fontId="8" fillId="0" borderId="9" xfId="0" applyFont="1" applyFill="1" applyBorder="1" applyAlignment="1">
      <alignment horizontal="left"/>
    </xf>
    <xf numFmtId="0" fontId="8" fillId="0" borderId="9" xfId="0" applyFont="1" applyFill="1" applyBorder="1" applyAlignment="1">
      <alignment horizontal="center"/>
    </xf>
    <xf numFmtId="0" fontId="8" fillId="0" borderId="9" xfId="0" applyFont="1" applyFill="1" applyBorder="1" applyAlignment="1">
      <alignment horizontal="right"/>
    </xf>
    <xf numFmtId="164" fontId="8" fillId="0" borderId="9" xfId="0" applyNumberFormat="1" applyFont="1" applyFill="1" applyBorder="1" applyAlignment="1">
      <alignment horizontal="center"/>
    </xf>
    <xf numFmtId="0" fontId="8" fillId="0" borderId="0" xfId="0" applyFont="1" applyFill="1" applyAlignment="1">
      <alignment horizontal="center"/>
    </xf>
    <xf numFmtId="0" fontId="8" fillId="0" borderId="0" xfId="0" applyFont="1" applyFill="1" applyBorder="1" applyAlignment="1">
      <alignment horizontal="center"/>
    </xf>
    <xf numFmtId="1" fontId="8" fillId="0" borderId="9" xfId="0" applyNumberFormat="1" applyFont="1" applyFill="1" applyBorder="1" applyAlignment="1">
      <alignment horizontal="center"/>
    </xf>
    <xf numFmtId="0" fontId="8" fillId="0" borderId="7" xfId="0" applyFont="1" applyFill="1" applyBorder="1" applyAlignment="1">
      <alignment horizontal="center" wrapText="1"/>
    </xf>
    <xf numFmtId="0" fontId="8" fillId="0" borderId="0" xfId="0" applyFont="1" applyFill="1" applyAlignment="1">
      <alignment horizontal="left"/>
    </xf>
    <xf numFmtId="0" fontId="0" fillId="0" borderId="2" xfId="0" applyFill="1" applyBorder="1" applyAlignment="1">
      <alignment horizontal="center"/>
    </xf>
    <xf numFmtId="14" fontId="0" fillId="0" borderId="1" xfId="0" applyNumberFormat="1" applyFill="1" applyBorder="1" applyAlignment="1">
      <alignment horizontal="right"/>
    </xf>
    <xf numFmtId="165" fontId="0" fillId="0" borderId="7" xfId="0" applyNumberFormat="1" applyFill="1" applyBorder="1" applyAlignment="1">
      <alignment horizontal="center"/>
    </xf>
    <xf numFmtId="0" fontId="0" fillId="0" borderId="0" xfId="0" applyFill="1" applyAlignment="1">
      <alignment horizontal="center"/>
    </xf>
    <xf numFmtId="14" fontId="5" fillId="0" borderId="1" xfId="0" applyNumberFormat="1"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5" fillId="0" borderId="0" xfId="0" applyFont="1" applyFill="1" applyAlignment="1">
      <alignment horizontal="left"/>
    </xf>
    <xf numFmtId="0" fontId="0" fillId="0" borderId="7" xfId="0" applyFill="1" applyBorder="1" applyAlignment="1">
      <alignment horizontal="left"/>
    </xf>
    <xf numFmtId="14" fontId="11" fillId="0" borderId="1" xfId="0" applyNumberFormat="1" applyFont="1" applyFill="1" applyBorder="1" applyAlignment="1">
      <alignment horizontal="center"/>
    </xf>
    <xf numFmtId="0" fontId="11" fillId="0" borderId="1" xfId="0" applyFont="1" applyFill="1" applyBorder="1" applyAlignment="1">
      <alignment horizontal="center"/>
    </xf>
    <xf numFmtId="0" fontId="11" fillId="0" borderId="7" xfId="0" applyFont="1" applyFill="1" applyBorder="1" applyAlignment="1">
      <alignment horizontal="center"/>
    </xf>
    <xf numFmtId="1" fontId="8" fillId="0" borderId="1" xfId="0" applyNumberFormat="1" applyFont="1" applyFill="1" applyBorder="1" applyAlignment="1">
      <alignment horizontal="center"/>
    </xf>
    <xf numFmtId="164" fontId="0" fillId="0" borderId="7" xfId="0" applyNumberFormat="1" applyFill="1" applyBorder="1" applyAlignment="1">
      <alignment horizontal="center"/>
    </xf>
    <xf numFmtId="14" fontId="0" fillId="0" borderId="2" xfId="0" applyNumberFormat="1" applyFill="1" applyBorder="1" applyAlignment="1">
      <alignment horizontal="center"/>
    </xf>
    <xf numFmtId="0" fontId="0" fillId="0" borderId="11" xfId="0" applyFill="1" applyBorder="1" applyAlignment="1">
      <alignment horizontal="left"/>
    </xf>
    <xf numFmtId="14" fontId="0" fillId="0" borderId="10" xfId="0" applyNumberFormat="1" applyFill="1" applyBorder="1" applyAlignment="1">
      <alignment horizontal="right"/>
    </xf>
    <xf numFmtId="14" fontId="0" fillId="0" borderId="6" xfId="0" applyNumberFormat="1" applyFill="1" applyBorder="1" applyAlignment="1">
      <alignment horizontal="right"/>
    </xf>
    <xf numFmtId="0" fontId="0" fillId="0" borderId="6" xfId="0" applyFont="1" applyFill="1" applyBorder="1" applyAlignment="1">
      <alignment horizontal="center"/>
    </xf>
    <xf numFmtId="14" fontId="0" fillId="0" borderId="6" xfId="0" applyNumberFormat="1" applyFill="1" applyBorder="1" applyAlignment="1">
      <alignment horizontal="center"/>
    </xf>
    <xf numFmtId="1" fontId="0" fillId="0" borderId="6" xfId="0" applyNumberFormat="1" applyFill="1" applyBorder="1" applyAlignment="1">
      <alignment horizontal="center"/>
    </xf>
    <xf numFmtId="14" fontId="8" fillId="0" borderId="6" xfId="0" applyNumberFormat="1" applyFont="1" applyFill="1" applyBorder="1" applyAlignment="1">
      <alignment horizontal="left"/>
    </xf>
    <xf numFmtId="165" fontId="0" fillId="0" borderId="6" xfId="0" applyNumberFormat="1" applyFill="1" applyBorder="1" applyAlignment="1">
      <alignment horizontal="center"/>
    </xf>
    <xf numFmtId="14" fontId="0" fillId="0" borderId="2" xfId="0" applyNumberFormat="1" applyFill="1" applyBorder="1" applyAlignment="1">
      <alignment horizontal="right"/>
    </xf>
    <xf numFmtId="1" fontId="0" fillId="0" borderId="2" xfId="0" applyNumberFormat="1" applyFill="1" applyBorder="1" applyAlignment="1">
      <alignment horizontal="center"/>
    </xf>
    <xf numFmtId="1" fontId="0" fillId="0" borderId="7" xfId="0" applyNumberFormat="1" applyFill="1" applyBorder="1" applyAlignment="1">
      <alignment horizontal="center"/>
    </xf>
    <xf numFmtId="14" fontId="0" fillId="0" borderId="6" xfId="0" applyNumberFormat="1" applyFont="1" applyFill="1" applyBorder="1" applyAlignment="1">
      <alignment horizontal="right"/>
    </xf>
    <xf numFmtId="14" fontId="0" fillId="0" borderId="0" xfId="0" applyNumberFormat="1" applyFill="1" applyAlignment="1">
      <alignment vertical="center" wrapText="1"/>
    </xf>
    <xf numFmtId="1" fontId="13" fillId="0" borderId="1" xfId="0" applyNumberFormat="1" applyFont="1" applyFill="1" applyBorder="1" applyAlignment="1">
      <alignment horizontal="center"/>
    </xf>
    <xf numFmtId="164" fontId="5" fillId="0" borderId="1" xfId="0" applyNumberFormat="1" applyFont="1" applyFill="1" applyBorder="1" applyAlignment="1">
      <alignment horizontal="center"/>
    </xf>
    <xf numFmtId="164" fontId="5" fillId="0" borderId="7" xfId="0" applyNumberFormat="1" applyFont="1" applyFill="1" applyBorder="1" applyAlignment="1">
      <alignment horizontal="center"/>
    </xf>
    <xf numFmtId="164" fontId="2" fillId="0" borderId="1" xfId="0" applyNumberFormat="1" applyFont="1" applyFill="1" applyBorder="1" applyAlignment="1">
      <alignment horizontal="center"/>
    </xf>
    <xf numFmtId="165" fontId="2" fillId="0" borderId="1" xfId="0" applyNumberFormat="1" applyFont="1" applyFill="1" applyBorder="1" applyAlignment="1">
      <alignment horizontal="center"/>
    </xf>
    <xf numFmtId="0" fontId="1" fillId="0" borderId="2" xfId="0" applyFont="1" applyFill="1" applyBorder="1" applyAlignment="1">
      <alignment horizontal="center"/>
    </xf>
    <xf numFmtId="0" fontId="1" fillId="0" borderId="7" xfId="0" applyFont="1" applyFill="1" applyBorder="1" applyAlignment="1">
      <alignment horizontal="center"/>
    </xf>
    <xf numFmtId="0" fontId="13" fillId="0" borderId="2" xfId="0" applyFont="1" applyFill="1" applyBorder="1" applyAlignment="1">
      <alignment horizontal="center"/>
    </xf>
    <xf numFmtId="14" fontId="0" fillId="0" borderId="1" xfId="0" applyNumberFormat="1" applyFont="1" applyFill="1" applyBorder="1" applyAlignment="1">
      <alignment horizontal="left"/>
    </xf>
    <xf numFmtId="14" fontId="0" fillId="0" borderId="0" xfId="0" applyNumberFormat="1" applyFill="1" applyAlignment="1">
      <alignment horizontal="right"/>
    </xf>
    <xf numFmtId="1" fontId="0" fillId="0" borderId="0" xfId="0" applyNumberFormat="1" applyFill="1" applyAlignment="1">
      <alignment horizontal="center"/>
    </xf>
    <xf numFmtId="0" fontId="8" fillId="0" borderId="0" xfId="0" applyFont="1" applyFill="1" applyAlignment="1">
      <alignment vertical="center"/>
    </xf>
    <xf numFmtId="0" fontId="0" fillId="0" borderId="0" xfId="0" applyFill="1" applyAlignment="1">
      <alignment horizontal="right"/>
    </xf>
    <xf numFmtId="0" fontId="0" fillId="0" borderId="0" xfId="0" applyFont="1" applyFill="1" applyAlignment="1">
      <alignment vertical="center"/>
    </xf>
    <xf numFmtId="166" fontId="8" fillId="0" borderId="9" xfId="0" applyNumberFormat="1" applyFont="1" applyFill="1" applyBorder="1" applyAlignment="1">
      <alignment horizontal="center"/>
    </xf>
    <xf numFmtId="166" fontId="8" fillId="0" borderId="1" xfId="0" applyNumberFormat="1" applyFont="1" applyFill="1" applyBorder="1" applyAlignment="1">
      <alignment horizontal="center" wrapText="1"/>
    </xf>
    <xf numFmtId="166" fontId="0" fillId="0" borderId="2" xfId="0" applyNumberFormat="1" applyFill="1" applyBorder="1" applyAlignment="1">
      <alignment horizontal="center"/>
    </xf>
    <xf numFmtId="166" fontId="0" fillId="0" borderId="6" xfId="0" applyNumberFormat="1" applyFill="1" applyBorder="1" applyAlignment="1">
      <alignment horizontal="center"/>
    </xf>
    <xf numFmtId="166" fontId="0" fillId="0" borderId="7" xfId="0" applyNumberFormat="1" applyFill="1" applyBorder="1" applyAlignment="1">
      <alignment horizontal="center"/>
    </xf>
    <xf numFmtId="166" fontId="0" fillId="0" borderId="11" xfId="0" applyNumberFormat="1" applyFill="1" applyBorder="1" applyAlignment="1">
      <alignment horizontal="center"/>
    </xf>
    <xf numFmtId="166" fontId="0" fillId="0" borderId="7" xfId="0" applyNumberFormat="1" applyFill="1" applyBorder="1" applyAlignment="1">
      <alignment horizontal="left"/>
    </xf>
    <xf numFmtId="166" fontId="0" fillId="0" borderId="1" xfId="0" applyNumberFormat="1" applyFill="1" applyBorder="1" applyAlignment="1">
      <alignment horizontal="center"/>
    </xf>
    <xf numFmtId="166" fontId="15" fillId="0" borderId="7" xfId="0" applyNumberFormat="1" applyFont="1" applyFill="1" applyBorder="1" applyAlignment="1">
      <alignment horizontal="center"/>
    </xf>
    <xf numFmtId="166" fontId="15" fillId="0" borderId="6" xfId="0" applyNumberFormat="1" applyFont="1" applyFill="1" applyBorder="1" applyAlignment="1">
      <alignment horizontal="center"/>
    </xf>
    <xf numFmtId="166" fontId="0" fillId="0" borderId="0" xfId="0" applyNumberFormat="1" applyFill="1" applyAlignment="1">
      <alignment horizontal="center"/>
    </xf>
    <xf numFmtId="1" fontId="0" fillId="0" borderId="11" xfId="0" applyNumberFormat="1" applyFill="1" applyBorder="1" applyAlignment="1">
      <alignment horizontal="center"/>
    </xf>
    <xf numFmtId="1" fontId="0" fillId="0" borderId="7" xfId="0" applyNumberFormat="1" applyFill="1" applyBorder="1" applyAlignment="1">
      <alignment horizontal="left"/>
    </xf>
    <xf numFmtId="1" fontId="15" fillId="0" borderId="7" xfId="0" applyNumberFormat="1" applyFont="1" applyFill="1" applyBorder="1" applyAlignment="1">
      <alignment horizontal="center"/>
    </xf>
    <xf numFmtId="1" fontId="15" fillId="0" borderId="6" xfId="0" applyNumberFormat="1" applyFont="1" applyFill="1" applyBorder="1" applyAlignment="1">
      <alignment horizontal="center"/>
    </xf>
    <xf numFmtId="1" fontId="0" fillId="0" borderId="1" xfId="0" applyNumberFormat="1" applyFont="1" applyFill="1" applyBorder="1" applyAlignment="1">
      <alignment horizontal="center"/>
    </xf>
    <xf numFmtId="0" fontId="0" fillId="0" borderId="1" xfId="0" applyFont="1" applyFill="1" applyBorder="1" applyAlignment="1">
      <alignment horizontal="center"/>
    </xf>
    <xf numFmtId="0" fontId="13" fillId="0" borderId="10" xfId="0" applyFont="1" applyFill="1" applyBorder="1" applyAlignment="1">
      <alignment horizontal="center"/>
    </xf>
    <xf numFmtId="0" fontId="8" fillId="0" borderId="0" xfId="0" applyNumberFormat="1" applyFont="1" applyFill="1" applyAlignment="1">
      <alignment horizontal="center"/>
    </xf>
    <xf numFmtId="0" fontId="8" fillId="0" borderId="1" xfId="0" applyNumberFormat="1" applyFont="1" applyFill="1" applyBorder="1" applyAlignment="1">
      <alignment horizontal="center" wrapText="1"/>
    </xf>
    <xf numFmtId="0" fontId="0" fillId="0" borderId="1" xfId="0" applyNumberFormat="1" applyFill="1" applyBorder="1" applyAlignment="1">
      <alignment horizontal="center"/>
    </xf>
    <xf numFmtId="0" fontId="0" fillId="0" borderId="2" xfId="0" applyNumberFormat="1" applyFill="1" applyBorder="1" applyAlignment="1">
      <alignment horizontal="center"/>
    </xf>
    <xf numFmtId="0" fontId="0" fillId="0" borderId="6" xfId="0" applyNumberFormat="1" applyFill="1" applyBorder="1" applyAlignment="1">
      <alignment horizontal="center"/>
    </xf>
    <xf numFmtId="0" fontId="0" fillId="0" borderId="0" xfId="0" applyNumberFormat="1" applyFill="1" applyAlignment="1">
      <alignment horizontal="center"/>
    </xf>
    <xf numFmtId="0" fontId="0" fillId="0" borderId="7" xfId="0" applyNumberFormat="1" applyFill="1" applyBorder="1" applyAlignment="1">
      <alignment horizontal="center"/>
    </xf>
    <xf numFmtId="0" fontId="0" fillId="0" borderId="12" xfId="0" applyNumberFormat="1" applyFill="1" applyBorder="1" applyAlignment="1">
      <alignment horizontal="center"/>
    </xf>
    <xf numFmtId="0" fontId="2" fillId="0" borderId="2" xfId="0" applyNumberFormat="1" applyFont="1" applyFill="1" applyBorder="1" applyAlignment="1">
      <alignment horizontal="center"/>
    </xf>
    <xf numFmtId="0" fontId="0" fillId="0" borderId="11" xfId="0" applyNumberFormat="1" applyFill="1" applyBorder="1" applyAlignment="1">
      <alignment horizontal="center"/>
    </xf>
    <xf numFmtId="0" fontId="2" fillId="0" borderId="7" xfId="0" applyNumberFormat="1" applyFont="1" applyFill="1" applyBorder="1" applyAlignment="1">
      <alignment horizontal="center"/>
    </xf>
    <xf numFmtId="1" fontId="8" fillId="0" borderId="9" xfId="0" applyNumberFormat="1" applyFont="1" applyFill="1" applyBorder="1" applyAlignment="1">
      <alignment horizontal="left"/>
    </xf>
    <xf numFmtId="165" fontId="16" fillId="0" borderId="1" xfId="0" applyNumberFormat="1" applyFont="1" applyFill="1" applyBorder="1" applyAlignment="1">
      <alignment horizontal="center"/>
    </xf>
    <xf numFmtId="165" fontId="16" fillId="0" borderId="2" xfId="0" applyNumberFormat="1" applyFont="1" applyFill="1" applyBorder="1" applyAlignment="1">
      <alignment horizontal="center"/>
    </xf>
    <xf numFmtId="0" fontId="16" fillId="0" borderId="1" xfId="0" applyFont="1" applyFill="1" applyBorder="1" applyAlignment="1">
      <alignment horizontal="center"/>
    </xf>
    <xf numFmtId="1" fontId="16" fillId="0" borderId="1" xfId="0" applyNumberFormat="1" applyFont="1" applyFill="1" applyBorder="1" applyAlignment="1">
      <alignment horizontal="center"/>
    </xf>
    <xf numFmtId="0" fontId="0" fillId="0" borderId="0" xfId="0" applyFont="1" applyFill="1" applyBorder="1" applyAlignment="1">
      <alignment horizontal="center"/>
    </xf>
    <xf numFmtId="165" fontId="0" fillId="0" borderId="0" xfId="0" applyNumberFormat="1" applyFill="1" applyBorder="1" applyAlignment="1">
      <alignment horizontal="center"/>
    </xf>
    <xf numFmtId="0" fontId="0" fillId="0" borderId="9" xfId="0" applyNumberFormat="1" applyFill="1" applyBorder="1" applyAlignment="1">
      <alignment horizontal="center"/>
    </xf>
    <xf numFmtId="0" fontId="0" fillId="0" borderId="9" xfId="0" applyFill="1" applyBorder="1" applyAlignment="1">
      <alignment horizontal="left"/>
    </xf>
    <xf numFmtId="1" fontId="0" fillId="0" borderId="9" xfId="0" applyNumberFormat="1" applyFill="1" applyBorder="1" applyAlignment="1">
      <alignment horizontal="center"/>
    </xf>
    <xf numFmtId="166" fontId="0" fillId="0" borderId="9" xfId="0" applyNumberFormat="1" applyFill="1" applyBorder="1" applyAlignment="1">
      <alignment horizontal="center"/>
    </xf>
    <xf numFmtId="14" fontId="0" fillId="0" borderId="9" xfId="0" applyNumberFormat="1" applyFill="1" applyBorder="1" applyAlignment="1">
      <alignment horizontal="center"/>
    </xf>
    <xf numFmtId="0" fontId="0" fillId="0" borderId="9" xfId="0" applyFill="1" applyBorder="1" applyAlignment="1">
      <alignment horizontal="center"/>
    </xf>
    <xf numFmtId="1" fontId="0" fillId="0" borderId="9" xfId="0" applyNumberFormat="1" applyFont="1" applyFill="1" applyBorder="1" applyAlignment="1">
      <alignment horizontal="center"/>
    </xf>
    <xf numFmtId="164" fontId="0" fillId="0" borderId="9" xfId="0" applyNumberFormat="1" applyFill="1" applyBorder="1" applyAlignment="1">
      <alignment horizontal="center"/>
    </xf>
    <xf numFmtId="0" fontId="0" fillId="0" borderId="9" xfId="0" applyFont="1" applyFill="1" applyBorder="1" applyAlignment="1">
      <alignment horizontal="center"/>
    </xf>
    <xf numFmtId="165" fontId="0" fillId="0" borderId="9" xfId="0" applyNumberFormat="1" applyFill="1" applyBorder="1" applyAlignment="1">
      <alignment horizontal="center"/>
    </xf>
    <xf numFmtId="165" fontId="0" fillId="0" borderId="13" xfId="0" applyNumberFormat="1" applyFill="1" applyBorder="1" applyAlignment="1">
      <alignment horizontal="center"/>
    </xf>
    <xf numFmtId="0" fontId="0" fillId="0" borderId="8" xfId="0" applyFont="1" applyFill="1" applyBorder="1" applyAlignment="1">
      <alignment horizontal="left"/>
    </xf>
    <xf numFmtId="0" fontId="0" fillId="0" borderId="0" xfId="0" applyFill="1" applyBorder="1" applyAlignment="1"/>
    <xf numFmtId="0" fontId="8" fillId="0" borderId="0" xfId="0" applyFont="1" applyFill="1" applyBorder="1" applyAlignment="1"/>
    <xf numFmtId="0" fontId="0" fillId="0" borderId="1" xfId="0" applyFont="1" applyFill="1" applyBorder="1" applyAlignment="1"/>
    <xf numFmtId="0" fontId="0" fillId="0" borderId="1" xfId="0" applyFill="1" applyBorder="1" applyAlignment="1"/>
    <xf numFmtId="165" fontId="0" fillId="0" borderId="1" xfId="0" applyNumberFormat="1" applyFont="1" applyFill="1" applyBorder="1" applyAlignment="1">
      <alignment horizontal="center"/>
    </xf>
    <xf numFmtId="165" fontId="12" fillId="0" borderId="1" xfId="0" applyNumberFormat="1" applyFont="1" applyFill="1" applyBorder="1" applyAlignment="1">
      <alignment horizontal="center"/>
    </xf>
    <xf numFmtId="1" fontId="2" fillId="0" borderId="1" xfId="0" applyNumberFormat="1" applyFont="1" applyFill="1" applyBorder="1" applyAlignment="1">
      <alignment horizontal="center"/>
    </xf>
    <xf numFmtId="0" fontId="9" fillId="0" borderId="6" xfId="0" applyFont="1" applyFill="1" applyBorder="1" applyAlignment="1">
      <alignment horizontal="left"/>
    </xf>
    <xf numFmtId="1" fontId="2" fillId="0" borderId="2" xfId="0" applyNumberFormat="1" applyFont="1" applyFill="1" applyBorder="1" applyAlignment="1">
      <alignment horizontal="center"/>
    </xf>
    <xf numFmtId="166" fontId="2" fillId="0" borderId="2" xfId="0" applyNumberFormat="1" applyFont="1" applyFill="1" applyBorder="1" applyAlignment="1">
      <alignment horizontal="center"/>
    </xf>
    <xf numFmtId="0" fontId="0" fillId="0" borderId="1" xfId="0" applyFont="1" applyFill="1" applyBorder="1" applyAlignment="1">
      <alignment vertical="center"/>
    </xf>
    <xf numFmtId="165" fontId="16" fillId="0" borderId="10" xfId="0" applyNumberFormat="1" applyFont="1" applyFill="1" applyBorder="1" applyAlignment="1">
      <alignment horizontal="center"/>
    </xf>
    <xf numFmtId="165" fontId="16" fillId="0" borderId="6" xfId="0" applyNumberFormat="1" applyFont="1" applyFill="1" applyBorder="1" applyAlignment="1">
      <alignment horizontal="center"/>
    </xf>
    <xf numFmtId="0" fontId="8" fillId="0" borderId="1" xfId="0" applyFont="1" applyFill="1" applyBorder="1" applyAlignment="1">
      <alignment horizontal="left"/>
    </xf>
    <xf numFmtId="0" fontId="8" fillId="0" borderId="0" xfId="0" applyFont="1" applyAlignment="1">
      <alignment horizontal="center"/>
    </xf>
    <xf numFmtId="1" fontId="0" fillId="0" borderId="15" xfId="0" applyNumberFormat="1" applyFill="1" applyBorder="1" applyAlignment="1">
      <alignment horizontal="center"/>
    </xf>
    <xf numFmtId="0" fontId="0" fillId="0" borderId="15" xfId="0" applyFill="1" applyBorder="1" applyAlignment="1">
      <alignment horizontal="center"/>
    </xf>
    <xf numFmtId="164" fontId="0" fillId="0" borderId="15" xfId="0" applyNumberFormat="1" applyFill="1" applyBorder="1" applyAlignment="1">
      <alignment horizontal="center"/>
    </xf>
    <xf numFmtId="164" fontId="7" fillId="0" borderId="15" xfId="3" applyNumberFormat="1" applyFont="1" applyFill="1" applyBorder="1" applyAlignment="1">
      <alignment horizontal="center" wrapText="1"/>
    </xf>
    <xf numFmtId="14" fontId="0" fillId="0" borderId="15" xfId="0" applyNumberFormat="1" applyFill="1" applyBorder="1" applyAlignment="1">
      <alignment horizontal="center"/>
    </xf>
    <xf numFmtId="165" fontId="0" fillId="0" borderId="15" xfId="0" applyNumberFormat="1" applyFill="1" applyBorder="1" applyAlignment="1">
      <alignment horizontal="center"/>
    </xf>
    <xf numFmtId="0" fontId="8" fillId="0" borderId="12" xfId="0" applyFont="1" applyFill="1" applyBorder="1" applyAlignment="1">
      <alignment horizontal="center"/>
    </xf>
    <xf numFmtId="0" fontId="0" fillId="0" borderId="12" xfId="0" applyFill="1" applyBorder="1" applyAlignment="1">
      <alignment horizontal="left"/>
    </xf>
    <xf numFmtId="1" fontId="0" fillId="0" borderId="12" xfId="0" applyNumberFormat="1" applyFill="1" applyBorder="1" applyAlignment="1">
      <alignment horizontal="center"/>
    </xf>
    <xf numFmtId="166" fontId="0" fillId="0" borderId="12" xfId="0" applyNumberFormat="1" applyFill="1" applyBorder="1" applyAlignment="1">
      <alignment horizontal="center"/>
    </xf>
    <xf numFmtId="14" fontId="8" fillId="7" borderId="15" xfId="0" applyNumberFormat="1" applyFont="1" applyFill="1" applyBorder="1" applyAlignment="1">
      <alignment horizontal="left"/>
    </xf>
    <xf numFmtId="14" fontId="0" fillId="0" borderId="6" xfId="0" applyNumberFormat="1" applyFont="1" applyFill="1" applyBorder="1" applyAlignment="1">
      <alignment horizontal="left"/>
    </xf>
    <xf numFmtId="164" fontId="0" fillId="7" borderId="6" xfId="0" applyNumberFormat="1" applyFill="1" applyBorder="1" applyAlignment="1">
      <alignment horizontal="center"/>
    </xf>
    <xf numFmtId="164" fontId="7" fillId="7" borderId="6" xfId="3" applyNumberFormat="1" applyFont="1" applyFill="1" applyBorder="1" applyAlignment="1">
      <alignment horizontal="center" wrapText="1"/>
    </xf>
    <xf numFmtId="165" fontId="0" fillId="7" borderId="6" xfId="0" applyNumberFormat="1" applyFill="1" applyBorder="1" applyAlignment="1">
      <alignment horizontal="center"/>
    </xf>
    <xf numFmtId="0" fontId="0" fillId="7" borderId="6" xfId="0" applyFill="1" applyBorder="1" applyAlignment="1">
      <alignment horizontal="left"/>
    </xf>
    <xf numFmtId="0" fontId="0" fillId="7" borderId="1" xfId="0" applyFill="1" applyBorder="1" applyAlignment="1">
      <alignment horizontal="left"/>
    </xf>
    <xf numFmtId="14" fontId="0" fillId="7" borderId="1" xfId="0" applyNumberFormat="1" applyFill="1" applyBorder="1" applyAlignment="1">
      <alignment horizontal="right"/>
    </xf>
    <xf numFmtId="14" fontId="0" fillId="7" borderId="1" xfId="0" applyNumberFormat="1" applyFont="1" applyFill="1" applyBorder="1" applyAlignment="1">
      <alignment horizontal="left"/>
    </xf>
    <xf numFmtId="164" fontId="0" fillId="7" borderId="1" xfId="0" applyNumberFormat="1" applyFill="1" applyBorder="1" applyAlignment="1">
      <alignment horizontal="center"/>
    </xf>
    <xf numFmtId="1" fontId="16" fillId="7" borderId="1" xfId="0" applyNumberFormat="1" applyFont="1" applyFill="1" applyBorder="1" applyAlignment="1">
      <alignment horizontal="center"/>
    </xf>
    <xf numFmtId="1" fontId="0" fillId="7" borderId="6" xfId="0" applyNumberFormat="1" applyFill="1" applyBorder="1" applyAlignment="1">
      <alignment horizontal="center"/>
    </xf>
    <xf numFmtId="0" fontId="8" fillId="0" borderId="0" xfId="4" applyFont="1"/>
    <xf numFmtId="0" fontId="3" fillId="0" borderId="0" xfId="4"/>
    <xf numFmtId="0" fontId="3" fillId="0" borderId="0" xfId="4" applyFont="1"/>
    <xf numFmtId="0" fontId="3" fillId="0" borderId="1" xfId="4" applyBorder="1"/>
    <xf numFmtId="0" fontId="3" fillId="0" borderId="1" xfId="4" applyFont="1" applyBorder="1"/>
    <xf numFmtId="0" fontId="3" fillId="0" borderId="1" xfId="4" applyBorder="1" applyAlignment="1">
      <alignment wrapText="1"/>
    </xf>
    <xf numFmtId="0" fontId="3" fillId="8" borderId="1" xfId="4" applyFont="1" applyFill="1" applyBorder="1" applyAlignment="1">
      <alignment wrapText="1"/>
    </xf>
    <xf numFmtId="0" fontId="3" fillId="9" borderId="1" xfId="4" applyFont="1" applyFill="1" applyBorder="1" applyAlignment="1">
      <alignment wrapText="1"/>
    </xf>
    <xf numFmtId="0" fontId="3" fillId="0" borderId="0" xfId="4" applyAlignment="1">
      <alignment wrapText="1"/>
    </xf>
    <xf numFmtId="14" fontId="3" fillId="0" borderId="1" xfId="4" applyNumberFormat="1" applyBorder="1" applyAlignment="1">
      <alignment wrapText="1"/>
    </xf>
    <xf numFmtId="0" fontId="3" fillId="8" borderId="1" xfId="4" applyFill="1" applyBorder="1" applyAlignment="1">
      <alignment wrapText="1"/>
    </xf>
    <xf numFmtId="0" fontId="3" fillId="9" borderId="1" xfId="4" applyFill="1" applyBorder="1" applyAlignment="1">
      <alignment wrapText="1"/>
    </xf>
    <xf numFmtId="0" fontId="3" fillId="0" borderId="1" xfId="4" applyFont="1" applyBorder="1" applyAlignment="1">
      <alignment wrapText="1"/>
    </xf>
    <xf numFmtId="0" fontId="3" fillId="0" borderId="1" xfId="4" applyFill="1" applyBorder="1" applyAlignment="1">
      <alignment wrapText="1"/>
    </xf>
    <xf numFmtId="0" fontId="3" fillId="8" borderId="1" xfId="4" applyFont="1" applyFill="1" applyBorder="1" applyAlignment="1"/>
    <xf numFmtId="0" fontId="3" fillId="9" borderId="1" xfId="4" applyFont="1" applyFill="1" applyBorder="1" applyAlignment="1"/>
    <xf numFmtId="0" fontId="3" fillId="0" borderId="1" xfId="4" applyFont="1" applyFill="1" applyBorder="1" applyAlignment="1">
      <alignment wrapText="1"/>
    </xf>
    <xf numFmtId="0" fontId="3" fillId="10" borderId="1" xfId="4" applyFont="1" applyFill="1" applyBorder="1" applyAlignment="1">
      <alignment wrapText="1"/>
    </xf>
    <xf numFmtId="0" fontId="3" fillId="0" borderId="1" xfId="4" applyFont="1" applyFill="1" applyBorder="1" applyAlignment="1"/>
    <xf numFmtId="0" fontId="5" fillId="0" borderId="1" xfId="4" applyFont="1" applyBorder="1" applyAlignment="1">
      <alignment wrapText="1"/>
    </xf>
    <xf numFmtId="0" fontId="18" fillId="11" borderId="14" xfId="5" applyFont="1" applyFill="1" applyBorder="1" applyAlignment="1">
      <alignment vertical="center" wrapText="1"/>
    </xf>
    <xf numFmtId="0" fontId="18" fillId="11" borderId="5" xfId="5" applyFont="1" applyFill="1" applyBorder="1" applyAlignment="1">
      <alignment vertical="center" wrapText="1"/>
    </xf>
    <xf numFmtId="0" fontId="18" fillId="11" borderId="3" xfId="5" applyFont="1" applyFill="1" applyBorder="1" applyAlignment="1">
      <alignment vertical="center" wrapText="1"/>
    </xf>
    <xf numFmtId="0" fontId="18" fillId="11" borderId="4" xfId="5" applyFont="1" applyFill="1" applyBorder="1" applyAlignment="1">
      <alignment vertical="center" wrapText="1"/>
    </xf>
    <xf numFmtId="14" fontId="3" fillId="2" borderId="1" xfId="4" applyNumberFormat="1" applyFill="1" applyBorder="1"/>
    <xf numFmtId="0" fontId="3" fillId="2" borderId="1" xfId="4" applyFill="1" applyBorder="1"/>
    <xf numFmtId="0" fontId="3" fillId="2" borderId="1" xfId="4" applyFont="1" applyFill="1" applyBorder="1" applyAlignment="1">
      <alignment wrapText="1"/>
    </xf>
    <xf numFmtId="14" fontId="3" fillId="0" borderId="1" xfId="4" applyNumberFormat="1" applyBorder="1"/>
    <xf numFmtId="0" fontId="3" fillId="12" borderId="1" xfId="4" applyFill="1" applyBorder="1"/>
    <xf numFmtId="0" fontId="3" fillId="8" borderId="1" xfId="4" applyFill="1" applyBorder="1"/>
    <xf numFmtId="0" fontId="3" fillId="9" borderId="1" xfId="4" applyFill="1" applyBorder="1"/>
    <xf numFmtId="0" fontId="3" fillId="13" borderId="1" xfId="4" applyFill="1" applyBorder="1"/>
    <xf numFmtId="0" fontId="3" fillId="14" borderId="1" xfId="4" applyFill="1" applyBorder="1"/>
    <xf numFmtId="0" fontId="3" fillId="15" borderId="1" xfId="4" applyFill="1" applyBorder="1"/>
    <xf numFmtId="0" fontId="3" fillId="0" borderId="0" xfId="4" applyFont="1" applyAlignment="1">
      <alignment wrapText="1"/>
    </xf>
    <xf numFmtId="0" fontId="3" fillId="0" borderId="0" xfId="4" applyFont="1" applyAlignment="1">
      <alignment horizontal="left" vertical="top"/>
    </xf>
    <xf numFmtId="0" fontId="3" fillId="0" borderId="0" xfId="4" applyAlignment="1">
      <alignment horizontal="left" vertical="top"/>
    </xf>
    <xf numFmtId="0" fontId="3" fillId="0" borderId="0" xfId="4" applyAlignment="1"/>
    <xf numFmtId="0" fontId="16" fillId="0" borderId="1" xfId="4" applyFont="1" applyBorder="1"/>
    <xf numFmtId="0" fontId="16" fillId="0" borderId="1" xfId="4" applyFont="1" applyBorder="1" applyAlignment="1">
      <alignment wrapText="1"/>
    </xf>
    <xf numFmtId="0" fontId="3" fillId="2" borderId="1" xfId="4" applyFill="1" applyBorder="1" applyAlignment="1">
      <alignment wrapText="1"/>
    </xf>
    <xf numFmtId="0" fontId="0" fillId="0" borderId="1" xfId="4" applyFont="1" applyBorder="1" applyAlignment="1">
      <alignment wrapText="1"/>
    </xf>
    <xf numFmtId="0" fontId="16" fillId="0" borderId="1" xfId="4" applyFont="1" applyFill="1" applyBorder="1" applyAlignment="1">
      <alignment wrapText="1"/>
    </xf>
    <xf numFmtId="0" fontId="2" fillId="0" borderId="1" xfId="4" applyFont="1" applyBorder="1"/>
    <xf numFmtId="0" fontId="0" fillId="0" borderId="0" xfId="0" applyFont="1" applyFill="1" applyBorder="1" applyAlignment="1"/>
    <xf numFmtId="165" fontId="0" fillId="0" borderId="0" xfId="0" applyNumberFormat="1" applyFont="1" applyFill="1" applyBorder="1" applyAlignment="1">
      <alignment horizontal="center"/>
    </xf>
    <xf numFmtId="165" fontId="16" fillId="0" borderId="0" xfId="0" applyNumberFormat="1" applyFont="1" applyFill="1" applyBorder="1" applyAlignment="1">
      <alignment horizontal="center"/>
    </xf>
    <xf numFmtId="1" fontId="0" fillId="0" borderId="0" xfId="0" applyNumberFormat="1" applyFont="1" applyFill="1" applyBorder="1" applyAlignment="1">
      <alignment horizontal="center"/>
    </xf>
    <xf numFmtId="0" fontId="19" fillId="0" borderId="0" xfId="0" applyFont="1"/>
    <xf numFmtId="14" fontId="0" fillId="0" borderId="0" xfId="0" applyNumberFormat="1" applyAlignment="1">
      <alignment horizontal="center"/>
    </xf>
    <xf numFmtId="0" fontId="0" fillId="0" borderId="0" xfId="0" applyAlignment="1">
      <alignment wrapText="1"/>
    </xf>
    <xf numFmtId="0" fontId="9" fillId="0" borderId="0" xfId="0" applyFont="1"/>
    <xf numFmtId="14" fontId="20" fillId="0" borderId="0" xfId="0" applyNumberFormat="1" applyFont="1" applyAlignment="1"/>
    <xf numFmtId="0" fontId="20" fillId="0" borderId="0" xfId="0" applyFont="1"/>
    <xf numFmtId="0" fontId="20" fillId="0" borderId="0" xfId="0" applyFont="1" applyAlignment="1"/>
    <xf numFmtId="0" fontId="20" fillId="0" borderId="0" xfId="0" applyFont="1" applyAlignment="1">
      <alignment horizontal="center"/>
    </xf>
    <xf numFmtId="14" fontId="20" fillId="0" borderId="1" xfId="0" applyNumberFormat="1" applyFont="1" applyBorder="1" applyAlignment="1"/>
    <xf numFmtId="14" fontId="20" fillId="0" borderId="1" xfId="0" applyNumberFormat="1" applyFont="1" applyBorder="1" applyAlignment="1">
      <alignment horizontal="center"/>
    </xf>
    <xf numFmtId="14" fontId="20" fillId="0" borderId="1" xfId="0" applyNumberFormat="1" applyFont="1" applyBorder="1" applyAlignment="1">
      <alignment horizontal="center" textRotation="90"/>
    </xf>
    <xf numFmtId="0" fontId="20" fillId="0" borderId="1" xfId="0" applyFont="1" applyBorder="1" applyAlignment="1"/>
    <xf numFmtId="0" fontId="20" fillId="0" borderId="1" xfId="0" applyFont="1" applyBorder="1" applyAlignment="1">
      <alignment horizontal="center"/>
    </xf>
    <xf numFmtId="14" fontId="20" fillId="14" borderId="1" xfId="0" applyNumberFormat="1" applyFont="1" applyFill="1" applyBorder="1" applyAlignment="1">
      <alignment horizontal="center" textRotation="90"/>
    </xf>
    <xf numFmtId="0" fontId="20" fillId="14" borderId="1" xfId="0" applyFont="1" applyFill="1" applyBorder="1" applyAlignment="1">
      <alignment horizontal="center"/>
    </xf>
    <xf numFmtId="0" fontId="22" fillId="16" borderId="1" xfId="0" applyFont="1" applyFill="1" applyBorder="1" applyAlignment="1"/>
    <xf numFmtId="0" fontId="22" fillId="16" borderId="1" xfId="0" applyFont="1" applyFill="1" applyBorder="1" applyAlignment="1">
      <alignment horizontal="center"/>
    </xf>
    <xf numFmtId="0" fontId="22" fillId="0" borderId="0" xfId="0" applyFont="1"/>
    <xf numFmtId="0" fontId="22" fillId="0" borderId="0" xfId="0" applyFont="1" applyAlignment="1">
      <alignment horizontal="center"/>
    </xf>
    <xf numFmtId="0" fontId="23" fillId="0" borderId="1" xfId="0" applyFont="1" applyBorder="1" applyAlignment="1">
      <alignment vertical="center" wrapText="1"/>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2" xfId="0" applyFont="1" applyBorder="1" applyAlignment="1">
      <alignment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20" fillId="0" borderId="7" xfId="0" applyFont="1" applyBorder="1" applyAlignment="1">
      <alignment vertical="center"/>
    </xf>
    <xf numFmtId="0" fontId="20" fillId="3" borderId="1" xfId="0" applyFont="1" applyFill="1" applyBorder="1" applyAlignment="1">
      <alignment vertical="center" wrapText="1"/>
    </xf>
    <xf numFmtId="0" fontId="20" fillId="3" borderId="1" xfId="0" applyFont="1" applyFill="1" applyBorder="1" applyAlignment="1">
      <alignment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3" fillId="0" borderId="7" xfId="0" applyFont="1" applyBorder="1" applyAlignment="1">
      <alignment vertical="center"/>
    </xf>
    <xf numFmtId="0" fontId="20" fillId="0" borderId="6" xfId="0" applyFont="1" applyBorder="1" applyAlignment="1">
      <alignment vertical="center"/>
    </xf>
    <xf numFmtId="0" fontId="24" fillId="4" borderId="1" xfId="0" applyFont="1" applyFill="1" applyBorder="1" applyAlignment="1">
      <alignment horizontal="center"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24" fillId="0" borderId="1" xfId="0" applyFont="1" applyFill="1" applyBorder="1" applyAlignment="1">
      <alignment horizontal="center" vertical="center"/>
    </xf>
    <xf numFmtId="0" fontId="20" fillId="4" borderId="1" xfId="0" applyFont="1" applyFill="1" applyBorder="1" applyAlignment="1">
      <alignment vertical="center"/>
    </xf>
    <xf numFmtId="0" fontId="24" fillId="0" borderId="1" xfId="0" applyFont="1" applyBorder="1" applyAlignment="1">
      <alignment horizontal="center" vertical="center"/>
    </xf>
    <xf numFmtId="0" fontId="20" fillId="6" borderId="1" xfId="0" applyFont="1" applyFill="1" applyBorder="1" applyAlignment="1">
      <alignment horizontal="center" vertical="center"/>
    </xf>
    <xf numFmtId="0" fontId="23" fillId="0" borderId="6" xfId="0" applyFont="1" applyBorder="1" applyAlignment="1">
      <alignment vertical="center"/>
    </xf>
    <xf numFmtId="0" fontId="24" fillId="6" borderId="1" xfId="0" applyFont="1" applyFill="1" applyBorder="1" applyAlignment="1">
      <alignment horizontal="center" vertical="center"/>
    </xf>
    <xf numFmtId="0" fontId="20" fillId="4" borderId="1" xfId="0" applyFont="1" applyFill="1" applyBorder="1" applyAlignment="1">
      <alignment horizontal="center" vertical="center"/>
    </xf>
    <xf numFmtId="0" fontId="24" fillId="5" borderId="1" xfId="0" applyFont="1" applyFill="1" applyBorder="1" applyAlignment="1">
      <alignment horizontal="center" vertical="center"/>
    </xf>
    <xf numFmtId="0" fontId="20" fillId="5" borderId="1" xfId="0" applyFont="1" applyFill="1" applyBorder="1" applyAlignment="1">
      <alignment vertical="center"/>
    </xf>
    <xf numFmtId="0" fontId="20" fillId="5" borderId="1" xfId="0" applyFont="1" applyFill="1" applyBorder="1" applyAlignment="1">
      <alignment horizontal="center" vertical="center"/>
    </xf>
    <xf numFmtId="0" fontId="23" fillId="0" borderId="7" xfId="0" applyFont="1" applyBorder="1" applyAlignment="1">
      <alignment horizontal="center" vertical="center"/>
    </xf>
    <xf numFmtId="14" fontId="22" fillId="0" borderId="0" xfId="0" applyNumberFormat="1" applyFont="1" applyAlignment="1"/>
    <xf numFmtId="49" fontId="21" fillId="16" borderId="1" xfId="0" applyNumberFormat="1" applyFont="1" applyFill="1" applyBorder="1" applyAlignment="1">
      <alignment horizontal="center"/>
    </xf>
    <xf numFmtId="0" fontId="1" fillId="17" borderId="0" xfId="0" applyFont="1" applyFill="1" applyAlignment="1">
      <alignment horizontal="center"/>
    </xf>
    <xf numFmtId="0" fontId="1" fillId="17" borderId="0" xfId="0" applyFont="1" applyFill="1" applyAlignment="1">
      <alignment horizontal="left"/>
    </xf>
    <xf numFmtId="0" fontId="25" fillId="0" borderId="0" xfId="0" applyFont="1" applyFill="1" applyAlignment="1"/>
    <xf numFmtId="165" fontId="25" fillId="0" borderId="0" xfId="0" applyNumberFormat="1" applyFont="1" applyFill="1" applyAlignment="1">
      <alignment horizontal="center"/>
    </xf>
    <xf numFmtId="0" fontId="25" fillId="0" borderId="0" xfId="0" applyFont="1" applyFill="1" applyAlignment="1">
      <alignment horizontal="center"/>
    </xf>
    <xf numFmtId="14" fontId="25" fillId="0" borderId="0" xfId="0" applyNumberFormat="1" applyFont="1" applyFill="1" applyAlignment="1"/>
    <xf numFmtId="2" fontId="25" fillId="0" borderId="0" xfId="0" applyNumberFormat="1" applyFont="1" applyFill="1" applyAlignment="1">
      <alignment horizontal="center"/>
    </xf>
    <xf numFmtId="164" fontId="25" fillId="0" borderId="0" xfId="0" applyNumberFormat="1" applyFont="1" applyFill="1" applyAlignment="1">
      <alignment horizontal="center"/>
    </xf>
    <xf numFmtId="165" fontId="25" fillId="0" borderId="1" xfId="0" applyNumberFormat="1" applyFont="1" applyFill="1" applyBorder="1" applyAlignment="1">
      <alignment horizontal="center"/>
    </xf>
    <xf numFmtId="0" fontId="25" fillId="0" borderId="1" xfId="0" applyFont="1" applyFill="1" applyBorder="1" applyAlignment="1">
      <alignment horizontal="center"/>
    </xf>
    <xf numFmtId="14" fontId="25" fillId="0" borderId="1" xfId="0" applyNumberFormat="1" applyFont="1" applyFill="1" applyBorder="1" applyAlignment="1"/>
    <xf numFmtId="2" fontId="25" fillId="0" borderId="1" xfId="3" applyNumberFormat="1" applyFont="1" applyFill="1" applyBorder="1" applyAlignment="1">
      <alignment horizontal="center"/>
    </xf>
    <xf numFmtId="164" fontId="25" fillId="0" borderId="1" xfId="3" applyNumberFormat="1" applyFont="1" applyFill="1" applyBorder="1" applyAlignment="1">
      <alignment horizontal="center"/>
    </xf>
    <xf numFmtId="0" fontId="25" fillId="0" borderId="1" xfId="3" applyFont="1" applyFill="1" applyBorder="1" applyAlignment="1">
      <alignment horizontal="center"/>
    </xf>
    <xf numFmtId="0" fontId="25" fillId="0" borderId="1" xfId="3" applyFont="1" applyFill="1" applyBorder="1" applyAlignment="1"/>
    <xf numFmtId="1" fontId="25" fillId="0" borderId="1" xfId="3" applyNumberFormat="1" applyFont="1" applyFill="1" applyBorder="1" applyAlignment="1">
      <alignment horizontal="center"/>
    </xf>
    <xf numFmtId="2" fontId="25"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 fontId="25" fillId="0" borderId="1" xfId="0" applyNumberFormat="1" applyFont="1" applyFill="1" applyBorder="1" applyAlignment="1">
      <alignment horizontal="center"/>
    </xf>
    <xf numFmtId="165" fontId="25" fillId="0" borderId="1" xfId="0" applyNumberFormat="1" applyFont="1" applyFill="1" applyBorder="1" applyAlignment="1">
      <alignment horizontal="center" wrapText="1"/>
    </xf>
    <xf numFmtId="0" fontId="25" fillId="0" borderId="1" xfId="0" applyFont="1" applyFill="1" applyBorder="1" applyAlignment="1">
      <alignment horizontal="center" wrapText="1"/>
    </xf>
    <xf numFmtId="0" fontId="25" fillId="0" borderId="1" xfId="3" applyFont="1" applyFill="1" applyBorder="1" applyAlignment="1">
      <alignment horizontal="center" wrapText="1"/>
    </xf>
    <xf numFmtId="0" fontId="0" fillId="0" borderId="8" xfId="0" applyFill="1" applyBorder="1" applyAlignment="1">
      <alignment horizontal="center"/>
    </xf>
    <xf numFmtId="165" fontId="2" fillId="0" borderId="8" xfId="0" applyNumberFormat="1" applyFont="1" applyFill="1" applyBorder="1" applyAlignment="1">
      <alignment horizontal="center"/>
    </xf>
    <xf numFmtId="14" fontId="25" fillId="0" borderId="1" xfId="0" applyNumberFormat="1" applyFont="1" applyFill="1" applyBorder="1" applyAlignment="1">
      <alignment horizontal="center"/>
    </xf>
    <xf numFmtId="0" fontId="25" fillId="0" borderId="1" xfId="3" applyFont="1" applyFill="1" applyBorder="1" applyAlignment="1">
      <alignment horizontal="right"/>
    </xf>
    <xf numFmtId="165" fontId="26" fillId="0" borderId="1" xfId="0" applyNumberFormat="1" applyFont="1" applyFill="1" applyBorder="1" applyAlignment="1">
      <alignment horizontal="center"/>
    </xf>
    <xf numFmtId="0" fontId="27" fillId="0" borderId="1" xfId="0" applyFont="1" applyFill="1" applyBorder="1" applyAlignment="1">
      <alignment horizontal="center"/>
    </xf>
    <xf numFmtId="0" fontId="25" fillId="0" borderId="1" xfId="0" applyFont="1" applyFill="1" applyBorder="1" applyAlignment="1"/>
    <xf numFmtId="0" fontId="25" fillId="0" borderId="1" xfId="7" applyFont="1" applyFill="1" applyBorder="1" applyAlignment="1"/>
    <xf numFmtId="14" fontId="25" fillId="17" borderId="1" xfId="0" applyNumberFormat="1" applyFont="1" applyFill="1" applyBorder="1" applyAlignment="1"/>
    <xf numFmtId="14" fontId="25" fillId="17" borderId="1" xfId="0" applyNumberFormat="1" applyFont="1" applyFill="1" applyBorder="1" applyAlignment="1">
      <alignment horizontal="center"/>
    </xf>
    <xf numFmtId="14" fontId="25" fillId="0" borderId="1" xfId="6" applyNumberFormat="1" applyFont="1" applyFill="1" applyBorder="1" applyAlignment="1">
      <alignment horizontal="center"/>
    </xf>
    <xf numFmtId="165" fontId="25" fillId="0" borderId="1" xfId="3" applyNumberFormat="1" applyFont="1" applyFill="1" applyBorder="1" applyAlignment="1">
      <alignment horizontal="center"/>
    </xf>
    <xf numFmtId="14" fontId="25" fillId="0" borderId="0" xfId="0" applyNumberFormat="1" applyFont="1" applyFill="1" applyAlignment="1">
      <alignment horizontal="center"/>
    </xf>
    <xf numFmtId="1" fontId="25" fillId="0" borderId="0" xfId="0" applyNumberFormat="1" applyFont="1" applyFill="1" applyAlignment="1">
      <alignment horizontal="center"/>
    </xf>
    <xf numFmtId="166" fontId="25" fillId="0" borderId="1" xfId="3" applyNumberFormat="1" applyFont="1" applyFill="1" applyBorder="1" applyAlignment="1">
      <alignment horizontal="center"/>
    </xf>
    <xf numFmtId="166" fontId="25" fillId="0" borderId="0" xfId="0" applyNumberFormat="1" applyFont="1" applyFill="1" applyAlignment="1">
      <alignment horizontal="center"/>
    </xf>
    <xf numFmtId="0" fontId="25" fillId="0" borderId="1" xfId="0" applyFont="1" applyFill="1" applyBorder="1" applyAlignment="1">
      <alignment wrapText="1"/>
    </xf>
    <xf numFmtId="166" fontId="25" fillId="0" borderId="1" xfId="0" applyNumberFormat="1" applyFont="1" applyBorder="1" applyAlignment="1">
      <alignment horizontal="center" wrapText="1"/>
    </xf>
    <xf numFmtId="0" fontId="25" fillId="0" borderId="1" xfId="0" applyFont="1" applyBorder="1" applyAlignment="1">
      <alignment horizontal="center" wrapText="1"/>
    </xf>
    <xf numFmtId="0" fontId="25" fillId="0" borderId="0" xfId="0" applyFont="1" applyFill="1" applyAlignment="1">
      <alignment wrapText="1"/>
    </xf>
    <xf numFmtId="166" fontId="25" fillId="0" borderId="1" xfId="0" applyNumberFormat="1" applyFont="1" applyFill="1" applyBorder="1" applyAlignment="1">
      <alignment horizontal="center" wrapText="1"/>
    </xf>
    <xf numFmtId="14" fontId="22" fillId="0" borderId="1" xfId="0" applyNumberFormat="1" applyFont="1" applyBorder="1" applyAlignment="1">
      <alignment horizontal="center" textRotation="90"/>
    </xf>
    <xf numFmtId="0" fontId="22" fillId="0" borderId="1" xfId="0" applyFont="1" applyBorder="1" applyAlignment="1">
      <alignment horizontal="center"/>
    </xf>
    <xf numFmtId="0" fontId="20" fillId="16" borderId="1" xfId="0" applyFont="1" applyFill="1" applyBorder="1" applyAlignment="1">
      <alignment horizontal="center"/>
    </xf>
    <xf numFmtId="14" fontId="20" fillId="16" borderId="1" xfId="0" applyNumberFormat="1" applyFont="1" applyFill="1" applyBorder="1" applyAlignment="1"/>
    <xf numFmtId="0" fontId="5" fillId="0" borderId="0" xfId="0" applyFont="1" applyFill="1" applyBorder="1" applyAlignment="1">
      <alignment horizontal="left"/>
    </xf>
    <xf numFmtId="0" fontId="11" fillId="0" borderId="0" xfId="0" applyFont="1" applyFill="1" applyBorder="1" applyAlignment="1"/>
    <xf numFmtId="0" fontId="25" fillId="0" borderId="1" xfId="0" applyFont="1" applyFill="1" applyBorder="1"/>
    <xf numFmtId="14" fontId="25" fillId="0" borderId="1" xfId="0" applyNumberFormat="1" applyFont="1" applyFill="1" applyBorder="1"/>
    <xf numFmtId="0" fontId="29" fillId="0" borderId="1" xfId="0" applyFont="1" applyFill="1" applyBorder="1"/>
  </cellXfs>
  <cellStyles count="8">
    <cellStyle name="Normal" xfId="0" builtinId="0"/>
    <cellStyle name="Normal 2" xfId="1" xr:uid="{00000000-0005-0000-0000-000001000000}"/>
    <cellStyle name="Normal 3" xfId="2" xr:uid="{00000000-0005-0000-0000-000002000000}"/>
    <cellStyle name="Normal 4" xfId="5" xr:uid="{182794B4-B0D9-4C9F-82B0-6A89EE4BED9C}"/>
    <cellStyle name="Normal 6" xfId="4" xr:uid="{6BBC0BAA-A009-40EA-96DF-E60219B870F4}"/>
    <cellStyle name="Normal_master" xfId="7" xr:uid="{E460F581-BF73-458C-B94A-238C86E3BE7B}"/>
    <cellStyle name="Normal_Sheet1" xfId="3" xr:uid="{00000000-0005-0000-0000-000006000000}"/>
    <cellStyle name="Normal_Sheet1_1" xfId="6" xr:uid="{60264C58-99D7-4C8A-BF80-EE543C14558E}"/>
  </cellStyles>
  <dxfs count="0"/>
  <tableStyles count="0" defaultTableStyle="TableStyleMedium2" defaultPivotStyle="PivotStyleLight16"/>
  <colors>
    <mruColors>
      <color rgb="FFFF99FF"/>
      <color rgb="FFFF9966"/>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9.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8.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4.xml"/><Relationship Id="rId5" Type="http://schemas.openxmlformats.org/officeDocument/2006/relationships/worksheet" Target="worksheets/sheet5.xml"/><Relationship Id="rId15" Type="http://schemas.openxmlformats.org/officeDocument/2006/relationships/worksheet" Target="worksheets/sheet11.xml"/><Relationship Id="rId10" Type="http://schemas.openxmlformats.org/officeDocument/2006/relationships/chartsheet" Target="chartsheets/sheet3.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Yankee Fork Chinook Salmon Abundance - </a:t>
            </a:r>
            <a:r>
              <a:rPr lang="en-US" baseline="0"/>
              <a:t>Eightmile Creek to Jordan Creek </a:t>
            </a:r>
          </a:p>
          <a:p>
            <a:pPr>
              <a:defRPr/>
            </a:pPr>
            <a:r>
              <a:rPr lang="en-US" baseline="0"/>
              <a:t>At Treatment (T) and Control (C) CHaMP Survey Sites</a:t>
            </a:r>
          </a:p>
          <a:p>
            <a:pPr>
              <a:defRPr/>
            </a:pPr>
            <a:r>
              <a:rPr lang="en-US" b="0" baseline="0"/>
              <a:t>2013-2019 Snorkel Surveys - #Chinook salmon/m^2 Wetted Surface Area</a:t>
            </a:r>
            <a:endParaRPr lang="en-US" b="0"/>
          </a:p>
        </c:rich>
      </c:tx>
      <c:overlay val="0"/>
    </c:title>
    <c:autoTitleDeleted val="0"/>
    <c:plotArea>
      <c:layout/>
      <c:barChart>
        <c:barDir val="col"/>
        <c:grouping val="clustered"/>
        <c:varyColors val="0"/>
        <c:ser>
          <c:idx val="0"/>
          <c:order val="0"/>
          <c:tx>
            <c:strRef>
              <c:f>fishdata!$B$2</c:f>
              <c:strCache>
                <c:ptCount val="1"/>
                <c:pt idx="0">
                  <c:v>2013</c:v>
                </c:pt>
              </c:strCache>
            </c:strRef>
          </c:tx>
          <c:spPr>
            <a:solidFill>
              <a:schemeClr val="bg1">
                <a:lumMod val="95000"/>
              </a:schemeClr>
            </a:solidFill>
            <a:ln>
              <a:solidFill>
                <a:schemeClr val="bg1">
                  <a:lumMod val="85000"/>
                </a:schemeClr>
              </a:solidFill>
            </a:ln>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fishdata!$B$3:$B$14</c:f>
              <c:numCache>
                <c:formatCode>General</c:formatCode>
                <c:ptCount val="12"/>
                <c:pt idx="3" formatCode="0.0000">
                  <c:v>8.7999999999999995E-2</c:v>
                </c:pt>
                <c:pt idx="5">
                  <c:v>0.1706</c:v>
                </c:pt>
                <c:pt idx="7" formatCode="0.0000">
                  <c:v>0.20610000000000001</c:v>
                </c:pt>
                <c:pt idx="8" formatCode="0.0000">
                  <c:v>5.0000000000000001E-4</c:v>
                </c:pt>
              </c:numCache>
            </c:numRef>
          </c:val>
          <c:extLst>
            <c:ext xmlns:c16="http://schemas.microsoft.com/office/drawing/2014/chart" uri="{C3380CC4-5D6E-409C-BE32-E72D297353CC}">
              <c16:uniqueId val="{00000000-5D70-457E-87DE-EAED8FF44B1E}"/>
            </c:ext>
          </c:extLst>
        </c:ser>
        <c:ser>
          <c:idx val="1"/>
          <c:order val="1"/>
          <c:tx>
            <c:strRef>
              <c:f>fishdata!$C$2</c:f>
              <c:strCache>
                <c:ptCount val="1"/>
                <c:pt idx="0">
                  <c:v>2014</c:v>
                </c:pt>
              </c:strCache>
            </c:strRef>
          </c:tx>
          <c:spPr>
            <a:solidFill>
              <a:schemeClr val="bg1">
                <a:lumMod val="85000"/>
              </a:schemeClr>
            </a:solidFill>
            <a:ln>
              <a:solidFill>
                <a:schemeClr val="bg1">
                  <a:lumMod val="85000"/>
                </a:schemeClr>
              </a:solidFill>
            </a:ln>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fishdata!$C$3:$C$14</c:f>
              <c:numCache>
                <c:formatCode>General</c:formatCode>
                <c:ptCount val="12"/>
                <c:pt idx="0">
                  <c:v>5.3E-3</c:v>
                </c:pt>
                <c:pt idx="4">
                  <c:v>0.40450000000000003</c:v>
                </c:pt>
                <c:pt idx="10" formatCode="0.0000">
                  <c:v>2.5999999999999999E-2</c:v>
                </c:pt>
              </c:numCache>
            </c:numRef>
          </c:val>
          <c:extLst>
            <c:ext xmlns:c16="http://schemas.microsoft.com/office/drawing/2014/chart" uri="{C3380CC4-5D6E-409C-BE32-E72D297353CC}">
              <c16:uniqueId val="{00000001-5D70-457E-87DE-EAED8FF44B1E}"/>
            </c:ext>
          </c:extLst>
        </c:ser>
        <c:ser>
          <c:idx val="2"/>
          <c:order val="2"/>
          <c:tx>
            <c:strRef>
              <c:f>fishdata!$D$2</c:f>
              <c:strCache>
                <c:ptCount val="1"/>
                <c:pt idx="0">
                  <c:v>2015</c:v>
                </c:pt>
              </c:strCache>
            </c:strRef>
          </c:tx>
          <c:spPr>
            <a:solidFill>
              <a:schemeClr val="bg1">
                <a:lumMod val="75000"/>
              </a:schemeClr>
            </a:solidFill>
            <a:ln>
              <a:solidFill>
                <a:schemeClr val="bg1">
                  <a:lumMod val="75000"/>
                </a:schemeClr>
              </a:solidFill>
            </a:ln>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fishdata!$D$3:$D$14</c:f>
              <c:numCache>
                <c:formatCode>General</c:formatCode>
                <c:ptCount val="12"/>
                <c:pt idx="1">
                  <c:v>0.54410000000000003</c:v>
                </c:pt>
                <c:pt idx="2">
                  <c:v>6.3E-3</c:v>
                </c:pt>
                <c:pt idx="6">
                  <c:v>1.24E-2</c:v>
                </c:pt>
                <c:pt idx="7" formatCode="0.0000">
                  <c:v>4.1999999999999997E-3</c:v>
                </c:pt>
                <c:pt idx="8" formatCode="0.0000">
                  <c:v>9.8500000000000004E-2</c:v>
                </c:pt>
                <c:pt idx="9" formatCode="0.0000">
                  <c:v>2.7400000000000001E-2</c:v>
                </c:pt>
                <c:pt idx="10" formatCode="0.0000">
                  <c:v>6.5000000000000002E-2</c:v>
                </c:pt>
                <c:pt idx="11" formatCode="0">
                  <c:v>0</c:v>
                </c:pt>
              </c:numCache>
            </c:numRef>
          </c:val>
          <c:extLst>
            <c:ext xmlns:c16="http://schemas.microsoft.com/office/drawing/2014/chart" uri="{C3380CC4-5D6E-409C-BE32-E72D297353CC}">
              <c16:uniqueId val="{00000002-5D70-457E-87DE-EAED8FF44B1E}"/>
            </c:ext>
          </c:extLst>
        </c:ser>
        <c:ser>
          <c:idx val="3"/>
          <c:order val="3"/>
          <c:tx>
            <c:strRef>
              <c:f>fishdata!$E$2</c:f>
              <c:strCache>
                <c:ptCount val="1"/>
                <c:pt idx="0">
                  <c:v>2016</c:v>
                </c:pt>
              </c:strCache>
            </c:strRef>
          </c:tx>
          <c:spPr>
            <a:solidFill>
              <a:schemeClr val="bg1">
                <a:lumMod val="65000"/>
              </a:schemeClr>
            </a:solidFill>
            <a:ln>
              <a:solidFill>
                <a:schemeClr val="bg1">
                  <a:lumMod val="65000"/>
                </a:schemeClr>
              </a:solidFill>
            </a:ln>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fishdata!$E$3:$E$14</c:f>
              <c:numCache>
                <c:formatCode>General</c:formatCode>
                <c:ptCount val="12"/>
                <c:pt idx="0">
                  <c:v>8.9999999999999998E-4</c:v>
                </c:pt>
                <c:pt idx="3">
                  <c:v>6.3E-3</c:v>
                </c:pt>
                <c:pt idx="5" formatCode="0.0000">
                  <c:v>7.0000000000000001E-3</c:v>
                </c:pt>
                <c:pt idx="7" formatCode="0.0000">
                  <c:v>2.3999999999999998E-3</c:v>
                </c:pt>
                <c:pt idx="8" formatCode="0.0000">
                  <c:v>3.8999999999999998E-3</c:v>
                </c:pt>
              </c:numCache>
            </c:numRef>
          </c:val>
          <c:extLst>
            <c:ext xmlns:c16="http://schemas.microsoft.com/office/drawing/2014/chart" uri="{C3380CC4-5D6E-409C-BE32-E72D297353CC}">
              <c16:uniqueId val="{00000003-5D70-457E-87DE-EAED8FF44B1E}"/>
            </c:ext>
          </c:extLst>
        </c:ser>
        <c:ser>
          <c:idx val="6"/>
          <c:order val="4"/>
          <c:tx>
            <c:strRef>
              <c:f>fishdata!$F$2</c:f>
              <c:strCache>
                <c:ptCount val="1"/>
                <c:pt idx="0">
                  <c:v>2017</c:v>
                </c:pt>
              </c:strCache>
            </c:strRef>
          </c:tx>
          <c:spPr>
            <a:solidFill>
              <a:schemeClr val="bg1">
                <a:lumMod val="50000"/>
              </a:schemeClr>
            </a:solidFill>
            <a:ln>
              <a:solidFill>
                <a:schemeClr val="bg1">
                  <a:lumMod val="50000"/>
                </a:schemeClr>
              </a:solidFill>
            </a:ln>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fishdata!$F$3:$F$14</c:f>
              <c:numCache>
                <c:formatCode>General</c:formatCode>
                <c:ptCount val="12"/>
                <c:pt idx="0">
                  <c:v>2.7000000000000001E-3</c:v>
                </c:pt>
                <c:pt idx="4">
                  <c:v>7.9500000000000001E-2</c:v>
                </c:pt>
                <c:pt idx="10" formatCode="0.0000">
                  <c:v>2.3900000000000001E-2</c:v>
                </c:pt>
              </c:numCache>
            </c:numRef>
          </c:val>
          <c:extLst>
            <c:ext xmlns:c16="http://schemas.microsoft.com/office/drawing/2014/chart" uri="{C3380CC4-5D6E-409C-BE32-E72D297353CC}">
              <c16:uniqueId val="{00000004-5D70-457E-87DE-EAED8FF44B1E}"/>
            </c:ext>
          </c:extLst>
        </c:ser>
        <c:ser>
          <c:idx val="4"/>
          <c:order val="5"/>
          <c:tx>
            <c:strRef>
              <c:f>fishdata!$G$2</c:f>
              <c:strCache>
                <c:ptCount val="1"/>
                <c:pt idx="0">
                  <c:v>2018</c:v>
                </c:pt>
              </c:strCache>
            </c:strRef>
          </c:tx>
          <c:spPr>
            <a:solidFill>
              <a:schemeClr val="tx1">
                <a:lumMod val="65000"/>
                <a:lumOff val="35000"/>
              </a:schemeClr>
            </a:solidFill>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fishdata!$G$3:$G$14</c:f>
              <c:numCache>
                <c:formatCode>General</c:formatCode>
                <c:ptCount val="12"/>
                <c:pt idx="1">
                  <c:v>0</c:v>
                </c:pt>
                <c:pt idx="11" formatCode="0.0000">
                  <c:v>1.1999999999999999E-3</c:v>
                </c:pt>
              </c:numCache>
            </c:numRef>
          </c:val>
          <c:extLst>
            <c:ext xmlns:c16="http://schemas.microsoft.com/office/drawing/2014/chart" uri="{C3380CC4-5D6E-409C-BE32-E72D297353CC}">
              <c16:uniqueId val="{00000005-5D70-457E-87DE-EAED8FF44B1E}"/>
            </c:ext>
          </c:extLst>
        </c:ser>
        <c:ser>
          <c:idx val="5"/>
          <c:order val="6"/>
          <c:tx>
            <c:strRef>
              <c:f>fishdata!$H$2</c:f>
              <c:strCache>
                <c:ptCount val="1"/>
                <c:pt idx="0">
                  <c:v>2019</c:v>
                </c:pt>
              </c:strCache>
            </c:strRef>
          </c:tx>
          <c:spPr>
            <a:solidFill>
              <a:schemeClr val="tx1">
                <a:lumMod val="75000"/>
                <a:lumOff val="25000"/>
              </a:schemeClr>
            </a:solidFill>
          </c:spPr>
          <c:invertIfNegative val="0"/>
          <c:cat>
            <c:strRef>
              <c:f>fishdata!$A$3:$A$14</c:f>
              <c:strCache>
                <c:ptCount val="12"/>
                <c:pt idx="0">
                  <c:v>727 (T) 8Mi at    0.6 mile</c:v>
                </c:pt>
                <c:pt idx="1">
                  <c:v>1138 (T) 8Mi at mouth</c:v>
                </c:pt>
                <c:pt idx="2">
                  <c:v>1078 (C) YF above Eightmile</c:v>
                </c:pt>
                <c:pt idx="3">
                  <c:v>1512 (T) YF below Eightmile</c:v>
                </c:pt>
                <c:pt idx="4">
                  <c:v>231 (T) YF 0.4mi above Sixmile</c:v>
                </c:pt>
                <c:pt idx="5">
                  <c:v>1524 (T) YF 0.2mi above Sixmile</c:v>
                </c:pt>
                <c:pt idx="6">
                  <c:v>175 (T) YF below Greylock</c:v>
                </c:pt>
                <c:pt idx="7">
                  <c:v>559 (T) YF above Fivemile</c:v>
                </c:pt>
                <c:pt idx="8">
                  <c:v>427 (T) YF below 4th July</c:v>
                </c:pt>
                <c:pt idx="9">
                  <c:v>1328 (T) YF above Swift Gulch</c:v>
                </c:pt>
                <c:pt idx="10">
                  <c:v>323 (T) YF below Adair</c:v>
                </c:pt>
                <c:pt idx="11">
                  <c:v>1408 (T) Jordan ↑Red Rock</c:v>
                </c:pt>
              </c:strCache>
            </c:strRef>
          </c:cat>
          <c:val>
            <c:numRef>
              <c:f>fishdata!$H$3:$H$14</c:f>
              <c:numCache>
                <c:formatCode>General</c:formatCode>
                <c:ptCount val="12"/>
                <c:pt idx="7" formatCode="0">
                  <c:v>0</c:v>
                </c:pt>
                <c:pt idx="10" formatCode="0.0000">
                  <c:v>1.17E-2</c:v>
                </c:pt>
              </c:numCache>
            </c:numRef>
          </c:val>
          <c:extLst>
            <c:ext xmlns:c16="http://schemas.microsoft.com/office/drawing/2014/chart" uri="{C3380CC4-5D6E-409C-BE32-E72D297353CC}">
              <c16:uniqueId val="{00000006-5D70-457E-87DE-EAED8FF44B1E}"/>
            </c:ext>
          </c:extLst>
        </c:ser>
        <c:dLbls>
          <c:showLegendKey val="0"/>
          <c:showVal val="0"/>
          <c:showCatName val="0"/>
          <c:showSerName val="0"/>
          <c:showPercent val="0"/>
          <c:showBubbleSize val="0"/>
        </c:dLbls>
        <c:gapWidth val="150"/>
        <c:axId val="198920192"/>
        <c:axId val="198114048"/>
      </c:barChart>
      <c:catAx>
        <c:axId val="198920192"/>
        <c:scaling>
          <c:orientation val="minMax"/>
        </c:scaling>
        <c:delete val="0"/>
        <c:axPos val="b"/>
        <c:numFmt formatCode="General" sourceLinked="1"/>
        <c:majorTickMark val="none"/>
        <c:minorTickMark val="none"/>
        <c:tickLblPos val="nextTo"/>
        <c:txPr>
          <a:bodyPr rot="3180000"/>
          <a:lstStyle/>
          <a:p>
            <a:pPr>
              <a:defRPr/>
            </a:pPr>
            <a:endParaRPr lang="en-US"/>
          </a:p>
        </c:txPr>
        <c:crossAx val="198114048"/>
        <c:crossesAt val="1.0000000000000003E-4"/>
        <c:auto val="1"/>
        <c:lblAlgn val="ctr"/>
        <c:lblOffset val="100"/>
        <c:noMultiLvlLbl val="0"/>
      </c:catAx>
      <c:valAx>
        <c:axId val="198114048"/>
        <c:scaling>
          <c:logBase val="10"/>
          <c:orientation val="minMax"/>
          <c:max val="1"/>
          <c:min val="1.0000000000000003E-4"/>
        </c:scaling>
        <c:delete val="0"/>
        <c:axPos val="l"/>
        <c:majorGridlines/>
        <c:minorGridlines/>
        <c:title>
          <c:tx>
            <c:rich>
              <a:bodyPr rot="-5400000" vert="horz"/>
              <a:lstStyle/>
              <a:p>
                <a:pPr>
                  <a:defRPr/>
                </a:pPr>
                <a:r>
                  <a:rPr lang="en-US"/>
                  <a:t>#chinook/m^2</a:t>
                </a:r>
                <a:r>
                  <a:rPr lang="en-US" baseline="0"/>
                  <a:t> wetted surface area</a:t>
                </a:r>
                <a:endParaRPr lang="en-US"/>
              </a:p>
            </c:rich>
          </c:tx>
          <c:overlay val="0"/>
        </c:title>
        <c:numFmt formatCode="General" sourceLinked="1"/>
        <c:majorTickMark val="none"/>
        <c:minorTickMark val="none"/>
        <c:tickLblPos val="nextTo"/>
        <c:crossAx val="198920192"/>
        <c:crosses val="autoZero"/>
        <c:crossBetween val="between"/>
      </c:valAx>
      <c:dTable>
        <c:showHorzBorder val="1"/>
        <c:showVertBorder val="1"/>
        <c:showOutline val="1"/>
        <c:showKeys val="1"/>
        <c:txPr>
          <a:bodyPr/>
          <a:lstStyle/>
          <a:p>
            <a:pPr rtl="0">
              <a:defRPr sz="1100"/>
            </a:pPr>
            <a:endParaRPr lang="en-US"/>
          </a:p>
        </c:txPr>
      </c:dTable>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Yankee Fork Chinook Salmon Abundance - </a:t>
            </a:r>
            <a:r>
              <a:rPr lang="en-US" baseline="0"/>
              <a:t>Jordan Creek to West Fork </a:t>
            </a:r>
          </a:p>
          <a:p>
            <a:pPr>
              <a:defRPr/>
            </a:pPr>
            <a:r>
              <a:rPr lang="en-US" baseline="0"/>
              <a:t>At Treatment (T) and Control (C) CHaMP Survey Sites</a:t>
            </a:r>
          </a:p>
          <a:p>
            <a:pPr>
              <a:defRPr/>
            </a:pPr>
            <a:r>
              <a:rPr lang="en-US" b="0" baseline="0"/>
              <a:t>2013-2021 Snorkel Surveys - #Chinook salmon/m^2 Wetted Surface Area</a:t>
            </a:r>
            <a:endParaRPr lang="en-US" b="0"/>
          </a:p>
        </c:rich>
      </c:tx>
      <c:overlay val="0"/>
    </c:title>
    <c:autoTitleDeleted val="0"/>
    <c:plotArea>
      <c:layout/>
      <c:barChart>
        <c:barDir val="col"/>
        <c:grouping val="clustered"/>
        <c:varyColors val="0"/>
        <c:ser>
          <c:idx val="0"/>
          <c:order val="0"/>
          <c:tx>
            <c:strRef>
              <c:f>fishdata!$B$2</c:f>
              <c:strCache>
                <c:ptCount val="1"/>
                <c:pt idx="0">
                  <c:v>2013</c:v>
                </c:pt>
              </c:strCache>
            </c:strRef>
          </c:tx>
          <c:spPr>
            <a:solidFill>
              <a:schemeClr val="bg1">
                <a:lumMod val="95000"/>
              </a:schemeClr>
            </a:solidFill>
            <a:ln>
              <a:solidFill>
                <a:schemeClr val="bg1">
                  <a:lumMod val="85000"/>
                </a:schemeClr>
              </a:solidFill>
            </a:ln>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fishdata!$B$15:$B$24</c:f>
              <c:numCache>
                <c:formatCode>0.0000</c:formatCode>
                <c:ptCount val="10"/>
                <c:pt idx="0">
                  <c:v>5.0500000000000003E-2</c:v>
                </c:pt>
                <c:pt idx="1">
                  <c:v>5.0299999999999997E-2</c:v>
                </c:pt>
                <c:pt idx="2">
                  <c:v>9.2600000000000002E-2</c:v>
                </c:pt>
                <c:pt idx="3">
                  <c:v>5.9999999999999995E-4</c:v>
                </c:pt>
                <c:pt idx="4">
                  <c:v>4.0000000000000002E-4</c:v>
                </c:pt>
                <c:pt idx="5" formatCode="0">
                  <c:v>0</c:v>
                </c:pt>
                <c:pt idx="6">
                  <c:v>2.9999999999999997E-4</c:v>
                </c:pt>
                <c:pt idx="8">
                  <c:v>4.6300000000000001E-2</c:v>
                </c:pt>
                <c:pt idx="9">
                  <c:v>1.2999999999999999E-3</c:v>
                </c:pt>
              </c:numCache>
            </c:numRef>
          </c:val>
          <c:extLst>
            <c:ext xmlns:c16="http://schemas.microsoft.com/office/drawing/2014/chart" uri="{C3380CC4-5D6E-409C-BE32-E72D297353CC}">
              <c16:uniqueId val="{00000000-0787-4C96-A639-25D16D963B11}"/>
            </c:ext>
          </c:extLst>
        </c:ser>
        <c:ser>
          <c:idx val="1"/>
          <c:order val="1"/>
          <c:tx>
            <c:strRef>
              <c:f>fishdata!$C$2</c:f>
              <c:strCache>
                <c:ptCount val="1"/>
                <c:pt idx="0">
                  <c:v>2014</c:v>
                </c:pt>
              </c:strCache>
            </c:strRef>
          </c:tx>
          <c:spPr>
            <a:solidFill>
              <a:schemeClr val="bg1">
                <a:lumMod val="85000"/>
              </a:schemeClr>
            </a:solidFill>
            <a:ln>
              <a:solidFill>
                <a:schemeClr val="bg1">
                  <a:lumMod val="85000"/>
                </a:schemeClr>
              </a:solidFill>
            </a:ln>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fishdata!$C$15:$C$24</c:f>
              <c:numCache>
                <c:formatCode>0.0000</c:formatCode>
                <c:ptCount val="10"/>
                <c:pt idx="0">
                  <c:v>8.5300000000000001E-2</c:v>
                </c:pt>
                <c:pt idx="1">
                  <c:v>6.9099999999999995E-2</c:v>
                </c:pt>
                <c:pt idx="2">
                  <c:v>5.7500000000000002E-2</c:v>
                </c:pt>
                <c:pt idx="3">
                  <c:v>3.8800000000000001E-2</c:v>
                </c:pt>
                <c:pt idx="4">
                  <c:v>7.2099999999999997E-2</c:v>
                </c:pt>
                <c:pt idx="5">
                  <c:v>5.6300000000000003E-2</c:v>
                </c:pt>
                <c:pt idx="6">
                  <c:v>5.8500000000000003E-2</c:v>
                </c:pt>
                <c:pt idx="8">
                  <c:v>6.7199999999999996E-2</c:v>
                </c:pt>
                <c:pt idx="9">
                  <c:v>6.2600000000000003E-2</c:v>
                </c:pt>
              </c:numCache>
            </c:numRef>
          </c:val>
          <c:extLst>
            <c:ext xmlns:c16="http://schemas.microsoft.com/office/drawing/2014/chart" uri="{C3380CC4-5D6E-409C-BE32-E72D297353CC}">
              <c16:uniqueId val="{00000001-0787-4C96-A639-25D16D963B11}"/>
            </c:ext>
          </c:extLst>
        </c:ser>
        <c:ser>
          <c:idx val="2"/>
          <c:order val="2"/>
          <c:tx>
            <c:strRef>
              <c:f>fishdata!$D$2</c:f>
              <c:strCache>
                <c:ptCount val="1"/>
                <c:pt idx="0">
                  <c:v>2015</c:v>
                </c:pt>
              </c:strCache>
            </c:strRef>
          </c:tx>
          <c:spPr>
            <a:solidFill>
              <a:schemeClr val="bg1">
                <a:lumMod val="75000"/>
              </a:schemeClr>
            </a:solidFill>
            <a:ln>
              <a:solidFill>
                <a:schemeClr val="bg1">
                  <a:lumMod val="75000"/>
                </a:schemeClr>
              </a:solidFill>
            </a:ln>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fishdata!$D$15:$D$24</c:f>
              <c:numCache>
                <c:formatCode>0.0000</c:formatCode>
                <c:ptCount val="10"/>
                <c:pt idx="3">
                  <c:v>6.54E-2</c:v>
                </c:pt>
                <c:pt idx="4">
                  <c:v>9.4899999999999998E-2</c:v>
                </c:pt>
                <c:pt idx="5">
                  <c:v>4.6300000000000001E-2</c:v>
                </c:pt>
                <c:pt idx="6">
                  <c:v>5.8500000000000003E-2</c:v>
                </c:pt>
                <c:pt idx="9">
                  <c:v>1.83E-2</c:v>
                </c:pt>
              </c:numCache>
            </c:numRef>
          </c:val>
          <c:extLst>
            <c:ext xmlns:c16="http://schemas.microsoft.com/office/drawing/2014/chart" uri="{C3380CC4-5D6E-409C-BE32-E72D297353CC}">
              <c16:uniqueId val="{00000002-0787-4C96-A639-25D16D963B11}"/>
            </c:ext>
          </c:extLst>
        </c:ser>
        <c:ser>
          <c:idx val="3"/>
          <c:order val="3"/>
          <c:tx>
            <c:strRef>
              <c:f>fishdata!$E$2</c:f>
              <c:strCache>
                <c:ptCount val="1"/>
                <c:pt idx="0">
                  <c:v>2016</c:v>
                </c:pt>
              </c:strCache>
            </c:strRef>
          </c:tx>
          <c:spPr>
            <a:solidFill>
              <a:schemeClr val="bg1">
                <a:lumMod val="65000"/>
              </a:schemeClr>
            </a:solidFill>
            <a:ln>
              <a:solidFill>
                <a:schemeClr val="bg1">
                  <a:lumMod val="65000"/>
                </a:schemeClr>
              </a:solidFill>
            </a:ln>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fishdata!$E$15:$E$24</c:f>
              <c:numCache>
                <c:formatCode>0.0000</c:formatCode>
                <c:ptCount val="10"/>
                <c:pt idx="0">
                  <c:v>8.9999999999999998E-4</c:v>
                </c:pt>
                <c:pt idx="1">
                  <c:v>8.9999999999999998E-4</c:v>
                </c:pt>
                <c:pt idx="3">
                  <c:v>1.1999999999999999E-3</c:v>
                </c:pt>
                <c:pt idx="4">
                  <c:v>1.5599999999999999E-2</c:v>
                </c:pt>
                <c:pt idx="5">
                  <c:v>1.9E-3</c:v>
                </c:pt>
                <c:pt idx="6" formatCode="0">
                  <c:v>0</c:v>
                </c:pt>
                <c:pt idx="7">
                  <c:v>8.8000000000000005E-3</c:v>
                </c:pt>
                <c:pt idx="8">
                  <c:v>1E-3</c:v>
                </c:pt>
                <c:pt idx="9">
                  <c:v>5.9999999999999995E-4</c:v>
                </c:pt>
              </c:numCache>
            </c:numRef>
          </c:val>
          <c:extLst>
            <c:ext xmlns:c16="http://schemas.microsoft.com/office/drawing/2014/chart" uri="{C3380CC4-5D6E-409C-BE32-E72D297353CC}">
              <c16:uniqueId val="{00000003-0787-4C96-A639-25D16D963B11}"/>
            </c:ext>
          </c:extLst>
        </c:ser>
        <c:ser>
          <c:idx val="6"/>
          <c:order val="4"/>
          <c:tx>
            <c:strRef>
              <c:f>fishdata!$F$2</c:f>
              <c:strCache>
                <c:ptCount val="1"/>
                <c:pt idx="0">
                  <c:v>2017</c:v>
                </c:pt>
              </c:strCache>
            </c:strRef>
          </c:tx>
          <c:spPr>
            <a:solidFill>
              <a:schemeClr val="bg1">
                <a:lumMod val="50000"/>
              </a:schemeClr>
            </a:solidFill>
            <a:ln>
              <a:solidFill>
                <a:schemeClr val="bg1">
                  <a:lumMod val="50000"/>
                </a:schemeClr>
              </a:solidFill>
            </a:ln>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fishdata!$F$15:$F$24</c:f>
              <c:numCache>
                <c:formatCode>0.0000</c:formatCode>
                <c:ptCount val="10"/>
                <c:pt idx="0">
                  <c:v>8.9999999999999998E-4</c:v>
                </c:pt>
                <c:pt idx="1">
                  <c:v>1.5E-3</c:v>
                </c:pt>
                <c:pt idx="2">
                  <c:v>1.09E-2</c:v>
                </c:pt>
                <c:pt idx="4">
                  <c:v>1.5800000000000002E-2</c:v>
                </c:pt>
                <c:pt idx="5">
                  <c:v>2.0000000000000001E-4</c:v>
                </c:pt>
                <c:pt idx="6">
                  <c:v>0.06</c:v>
                </c:pt>
                <c:pt idx="7">
                  <c:v>0.1119</c:v>
                </c:pt>
                <c:pt idx="8">
                  <c:v>0.1128</c:v>
                </c:pt>
                <c:pt idx="9">
                  <c:v>1.06E-2</c:v>
                </c:pt>
              </c:numCache>
            </c:numRef>
          </c:val>
          <c:extLst>
            <c:ext xmlns:c16="http://schemas.microsoft.com/office/drawing/2014/chart" uri="{C3380CC4-5D6E-409C-BE32-E72D297353CC}">
              <c16:uniqueId val="{00000004-0787-4C96-A639-25D16D963B11}"/>
            </c:ext>
          </c:extLst>
        </c:ser>
        <c:ser>
          <c:idx val="4"/>
          <c:order val="5"/>
          <c:tx>
            <c:strRef>
              <c:f>fishdata!$G$2</c:f>
              <c:strCache>
                <c:ptCount val="1"/>
                <c:pt idx="0">
                  <c:v>2018</c:v>
                </c:pt>
              </c:strCache>
            </c:strRef>
          </c:tx>
          <c:spPr>
            <a:solidFill>
              <a:schemeClr val="tx1">
                <a:lumMod val="65000"/>
                <a:lumOff val="35000"/>
              </a:schemeClr>
            </a:solidFill>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fishdata!$G$15:$G$24</c:f>
              <c:numCache>
                <c:formatCode>0.0000</c:formatCode>
                <c:ptCount val="10"/>
                <c:pt idx="0" formatCode="0">
                  <c:v>0</c:v>
                </c:pt>
                <c:pt idx="1">
                  <c:v>3.3E-3</c:v>
                </c:pt>
                <c:pt idx="2" formatCode="0">
                  <c:v>0</c:v>
                </c:pt>
                <c:pt idx="3">
                  <c:v>2.0000000000000001E-4</c:v>
                </c:pt>
                <c:pt idx="4">
                  <c:v>1.1000000000000001E-3</c:v>
                </c:pt>
                <c:pt idx="5">
                  <c:v>5.0000000000000001E-4</c:v>
                </c:pt>
                <c:pt idx="6">
                  <c:v>1.44E-2</c:v>
                </c:pt>
                <c:pt idx="7">
                  <c:v>2.8999999999999998E-3</c:v>
                </c:pt>
                <c:pt idx="9">
                  <c:v>2.9999999999999997E-4</c:v>
                </c:pt>
              </c:numCache>
            </c:numRef>
          </c:val>
          <c:extLst>
            <c:ext xmlns:c16="http://schemas.microsoft.com/office/drawing/2014/chart" uri="{C3380CC4-5D6E-409C-BE32-E72D297353CC}">
              <c16:uniqueId val="{00000005-0787-4C96-A639-25D16D963B11}"/>
            </c:ext>
          </c:extLst>
        </c:ser>
        <c:ser>
          <c:idx val="5"/>
          <c:order val="6"/>
          <c:tx>
            <c:strRef>
              <c:f>fishdata!$H$2</c:f>
              <c:strCache>
                <c:ptCount val="1"/>
                <c:pt idx="0">
                  <c:v>2019</c:v>
                </c:pt>
              </c:strCache>
            </c:strRef>
          </c:tx>
          <c:spPr>
            <a:solidFill>
              <a:schemeClr val="tx1">
                <a:lumMod val="75000"/>
                <a:lumOff val="25000"/>
              </a:schemeClr>
            </a:solidFill>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fishdata!$H$15:$H$24</c:f>
              <c:numCache>
                <c:formatCode>0.0000</c:formatCode>
                <c:ptCount val="10"/>
                <c:pt idx="3" formatCode="0">
                  <c:v>0</c:v>
                </c:pt>
                <c:pt idx="4">
                  <c:v>5.0000000000000001E-4</c:v>
                </c:pt>
                <c:pt idx="5" formatCode="0">
                  <c:v>0</c:v>
                </c:pt>
                <c:pt idx="6">
                  <c:v>4.1999999999999997E-3</c:v>
                </c:pt>
                <c:pt idx="7">
                  <c:v>1.1000000000000001E-3</c:v>
                </c:pt>
                <c:pt idx="8">
                  <c:v>3.2000000000000002E-3</c:v>
                </c:pt>
                <c:pt idx="9">
                  <c:v>6.9999999999999999E-4</c:v>
                </c:pt>
              </c:numCache>
            </c:numRef>
          </c:val>
          <c:extLst>
            <c:ext xmlns:c16="http://schemas.microsoft.com/office/drawing/2014/chart" uri="{C3380CC4-5D6E-409C-BE32-E72D297353CC}">
              <c16:uniqueId val="{00000006-0787-4C96-A639-25D16D963B11}"/>
            </c:ext>
          </c:extLst>
        </c:ser>
        <c:ser>
          <c:idx val="7"/>
          <c:order val="7"/>
          <c:tx>
            <c:strRef>
              <c:f>fishdata!$I$2</c:f>
              <c:strCache>
                <c:ptCount val="1"/>
                <c:pt idx="0">
                  <c:v>2020</c:v>
                </c:pt>
              </c:strCache>
            </c:strRef>
          </c:tx>
          <c:spPr>
            <a:solidFill>
              <a:schemeClr val="tx1">
                <a:lumMod val="85000"/>
                <a:lumOff val="15000"/>
              </a:schemeClr>
            </a:solidFill>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fishdata!$I$15:$I$24</c:f>
              <c:numCache>
                <c:formatCode>General</c:formatCode>
                <c:ptCount val="10"/>
                <c:pt idx="0">
                  <c:v>0</c:v>
                </c:pt>
                <c:pt idx="1">
                  <c:v>4.0000000000000002E-4</c:v>
                </c:pt>
                <c:pt idx="2">
                  <c:v>0</c:v>
                </c:pt>
                <c:pt idx="5">
                  <c:v>0</c:v>
                </c:pt>
                <c:pt idx="6" formatCode="0.0000">
                  <c:v>4.87E-2</c:v>
                </c:pt>
              </c:numCache>
            </c:numRef>
          </c:val>
          <c:extLst>
            <c:ext xmlns:c16="http://schemas.microsoft.com/office/drawing/2014/chart" uri="{C3380CC4-5D6E-409C-BE32-E72D297353CC}">
              <c16:uniqueId val="{00000007-0787-4C96-A639-25D16D963B11}"/>
            </c:ext>
          </c:extLst>
        </c:ser>
        <c:ser>
          <c:idx val="8"/>
          <c:order val="8"/>
          <c:tx>
            <c:strRef>
              <c:f>fishdata!$J$2</c:f>
              <c:strCache>
                <c:ptCount val="1"/>
                <c:pt idx="0">
                  <c:v>2021</c:v>
                </c:pt>
              </c:strCache>
            </c:strRef>
          </c:tx>
          <c:spPr>
            <a:solidFill>
              <a:schemeClr val="tx1">
                <a:lumMod val="95000"/>
                <a:lumOff val="5000"/>
              </a:schemeClr>
            </a:solidFill>
          </c:spPr>
          <c:invertIfNegative val="0"/>
          <c:cat>
            <c:strRef>
              <c:f>fishdata!$A$15:$A$24</c:f>
              <c:strCache>
                <c:ptCount val="10"/>
                <c:pt idx="0">
                  <c:v>851 (C) YF     below Jordan</c:v>
                </c:pt>
                <c:pt idx="1">
                  <c:v>595 (T) YF Sluters Bonanza  →extd2020</c:v>
                </c:pt>
                <c:pt idx="2">
                  <c:v>1196(T) YF bridge↓ Bonanza      →extd2020</c:v>
                </c:pt>
                <c:pt idx="3">
                  <c:v>2166(T) YF upper Preacher Cove</c:v>
                </c:pt>
                <c:pt idx="4">
                  <c:v>835 (T) YF     mid Preacher Cove</c:v>
                </c:pt>
                <c:pt idx="5">
                  <c:v>777 (C) YF lower Preacher Cove</c:v>
                </c:pt>
                <c:pt idx="6">
                  <c:v>1709(T) YF     ↑West Fork → SC1 2016</c:v>
                </c:pt>
                <c:pt idx="7">
                  <c:v>1971(T) YF     new ↑West Fork</c:v>
                </c:pt>
                <c:pt idx="8">
                  <c:v>1013(C)WF above mouth</c:v>
                </c:pt>
                <c:pt idx="9">
                  <c:v>213 (C) YF ↓West Fork</c:v>
                </c:pt>
              </c:strCache>
            </c:strRef>
          </c:cat>
          <c:val>
            <c:numRef>
              <c:f>fishdata!$J$15:$J$24</c:f>
              <c:numCache>
                <c:formatCode>General</c:formatCode>
                <c:ptCount val="10"/>
                <c:pt idx="1">
                  <c:v>4.0000000000000002E-4</c:v>
                </c:pt>
                <c:pt idx="2">
                  <c:v>6.8999999999999999E-3</c:v>
                </c:pt>
                <c:pt idx="7">
                  <c:v>2.0000000000000001E-4</c:v>
                </c:pt>
              </c:numCache>
            </c:numRef>
          </c:val>
          <c:extLst>
            <c:ext xmlns:c16="http://schemas.microsoft.com/office/drawing/2014/chart" uri="{C3380CC4-5D6E-409C-BE32-E72D297353CC}">
              <c16:uniqueId val="{00000008-0787-4C96-A639-25D16D963B11}"/>
            </c:ext>
          </c:extLst>
        </c:ser>
        <c:dLbls>
          <c:showLegendKey val="0"/>
          <c:showVal val="0"/>
          <c:showCatName val="0"/>
          <c:showSerName val="0"/>
          <c:showPercent val="0"/>
          <c:showBubbleSize val="0"/>
        </c:dLbls>
        <c:gapWidth val="150"/>
        <c:axId val="198920192"/>
        <c:axId val="198114048"/>
      </c:barChart>
      <c:catAx>
        <c:axId val="198920192"/>
        <c:scaling>
          <c:orientation val="minMax"/>
        </c:scaling>
        <c:delete val="0"/>
        <c:axPos val="b"/>
        <c:numFmt formatCode="General" sourceLinked="1"/>
        <c:majorTickMark val="none"/>
        <c:minorTickMark val="none"/>
        <c:tickLblPos val="nextTo"/>
        <c:txPr>
          <a:bodyPr rot="3180000"/>
          <a:lstStyle/>
          <a:p>
            <a:pPr>
              <a:defRPr/>
            </a:pPr>
            <a:endParaRPr lang="en-US"/>
          </a:p>
        </c:txPr>
        <c:crossAx val="198114048"/>
        <c:crossesAt val="1.0000000000000003E-4"/>
        <c:auto val="1"/>
        <c:lblAlgn val="ctr"/>
        <c:lblOffset val="100"/>
        <c:noMultiLvlLbl val="0"/>
      </c:catAx>
      <c:valAx>
        <c:axId val="198114048"/>
        <c:scaling>
          <c:logBase val="10"/>
          <c:orientation val="minMax"/>
          <c:max val="1"/>
          <c:min val="1.0000000000000003E-4"/>
        </c:scaling>
        <c:delete val="0"/>
        <c:axPos val="l"/>
        <c:majorGridlines/>
        <c:minorGridlines/>
        <c:title>
          <c:tx>
            <c:rich>
              <a:bodyPr rot="-5400000" vert="horz"/>
              <a:lstStyle/>
              <a:p>
                <a:pPr>
                  <a:defRPr/>
                </a:pPr>
                <a:r>
                  <a:rPr lang="en-US"/>
                  <a:t>#chinook/m^2</a:t>
                </a:r>
                <a:r>
                  <a:rPr lang="en-US" baseline="0"/>
                  <a:t> wetted surface area</a:t>
                </a:r>
                <a:endParaRPr lang="en-US"/>
              </a:p>
            </c:rich>
          </c:tx>
          <c:overlay val="0"/>
        </c:title>
        <c:numFmt formatCode="0.0000" sourceLinked="1"/>
        <c:majorTickMark val="none"/>
        <c:minorTickMark val="none"/>
        <c:tickLblPos val="nextTo"/>
        <c:crossAx val="198920192"/>
        <c:crosses val="autoZero"/>
        <c:crossBetween val="between"/>
      </c:valAx>
      <c:dTable>
        <c:showHorzBorder val="1"/>
        <c:showVertBorder val="1"/>
        <c:showOutline val="1"/>
        <c:showKeys val="1"/>
        <c:txPr>
          <a:bodyPr/>
          <a:lstStyle/>
          <a:p>
            <a:pPr rtl="0">
              <a:defRPr sz="1100"/>
            </a:pPr>
            <a:endParaRPr lang="en-US"/>
          </a:p>
        </c:txPr>
      </c:dTable>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Fork Chinook Salmon Abundance - </a:t>
            </a:r>
            <a:r>
              <a:rPr lang="en-US" baseline="0"/>
              <a:t>Mouth to Cabin Creek</a:t>
            </a:r>
          </a:p>
          <a:p>
            <a:pPr>
              <a:defRPr/>
            </a:pPr>
            <a:r>
              <a:rPr lang="en-US" baseline="0"/>
              <a:t>At CHaMP Survey Sites</a:t>
            </a:r>
          </a:p>
          <a:p>
            <a:pPr>
              <a:defRPr/>
            </a:pPr>
            <a:r>
              <a:rPr lang="en-US" b="0" baseline="0"/>
              <a:t>2013-2019 Snorkel Surveys - #Chinook salmon/m^2 Wetted Surface Area</a:t>
            </a:r>
            <a:endParaRPr lang="en-US" b="0"/>
          </a:p>
        </c:rich>
      </c:tx>
      <c:overlay val="0"/>
    </c:title>
    <c:autoTitleDeleted val="0"/>
    <c:plotArea>
      <c:layout/>
      <c:barChart>
        <c:barDir val="col"/>
        <c:grouping val="clustered"/>
        <c:varyColors val="0"/>
        <c:ser>
          <c:idx val="0"/>
          <c:order val="0"/>
          <c:tx>
            <c:strRef>
              <c:f>fishdata!$B$38</c:f>
              <c:strCache>
                <c:ptCount val="1"/>
                <c:pt idx="0">
                  <c:v>2013</c:v>
                </c:pt>
              </c:strCache>
            </c:strRef>
          </c:tx>
          <c:spPr>
            <a:solidFill>
              <a:schemeClr val="bg1">
                <a:lumMod val="95000"/>
              </a:schemeClr>
            </a:solidFill>
            <a:ln>
              <a:solidFill>
                <a:schemeClr val="bg1">
                  <a:lumMod val="85000"/>
                </a:schemeClr>
              </a:solidFill>
            </a:ln>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fishdata!$B$39:$B$49</c:f>
              <c:numCache>
                <c:formatCode>0.0000</c:formatCode>
                <c:ptCount val="11"/>
                <c:pt idx="0">
                  <c:v>4.6300000000000001E-2</c:v>
                </c:pt>
                <c:pt idx="4">
                  <c:v>2.2000000000000001E-3</c:v>
                </c:pt>
                <c:pt idx="7" formatCode="0">
                  <c:v>0</c:v>
                </c:pt>
                <c:pt idx="10">
                  <c:v>1.6000000000000001E-3</c:v>
                </c:pt>
              </c:numCache>
            </c:numRef>
          </c:val>
          <c:extLst>
            <c:ext xmlns:c16="http://schemas.microsoft.com/office/drawing/2014/chart" uri="{C3380CC4-5D6E-409C-BE32-E72D297353CC}">
              <c16:uniqueId val="{00000000-04FC-48A8-91BA-5ECFE56C5B7E}"/>
            </c:ext>
          </c:extLst>
        </c:ser>
        <c:ser>
          <c:idx val="1"/>
          <c:order val="1"/>
          <c:tx>
            <c:strRef>
              <c:f>fishdata!$C$38</c:f>
              <c:strCache>
                <c:ptCount val="1"/>
                <c:pt idx="0">
                  <c:v>2014</c:v>
                </c:pt>
              </c:strCache>
            </c:strRef>
          </c:tx>
          <c:spPr>
            <a:solidFill>
              <a:schemeClr val="bg1">
                <a:lumMod val="85000"/>
              </a:schemeClr>
            </a:solidFill>
            <a:ln>
              <a:solidFill>
                <a:schemeClr val="bg1">
                  <a:lumMod val="85000"/>
                </a:schemeClr>
              </a:solidFill>
            </a:ln>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fishdata!$C$39:$C$49</c:f>
              <c:numCache>
                <c:formatCode>0.0000</c:formatCode>
                <c:ptCount val="11"/>
                <c:pt idx="0">
                  <c:v>6.7199999999999996E-2</c:v>
                </c:pt>
                <c:pt idx="8">
                  <c:v>6.7999999999999996E-3</c:v>
                </c:pt>
                <c:pt idx="9">
                  <c:v>5.3E-3</c:v>
                </c:pt>
              </c:numCache>
            </c:numRef>
          </c:val>
          <c:extLst>
            <c:ext xmlns:c16="http://schemas.microsoft.com/office/drawing/2014/chart" uri="{C3380CC4-5D6E-409C-BE32-E72D297353CC}">
              <c16:uniqueId val="{00000001-04FC-48A8-91BA-5ECFE56C5B7E}"/>
            </c:ext>
          </c:extLst>
        </c:ser>
        <c:ser>
          <c:idx val="2"/>
          <c:order val="2"/>
          <c:tx>
            <c:strRef>
              <c:f>fishdata!$D$38</c:f>
              <c:strCache>
                <c:ptCount val="1"/>
                <c:pt idx="0">
                  <c:v>2015</c:v>
                </c:pt>
              </c:strCache>
            </c:strRef>
          </c:tx>
          <c:spPr>
            <a:solidFill>
              <a:schemeClr val="bg1">
                <a:lumMod val="75000"/>
              </a:schemeClr>
            </a:solidFill>
            <a:ln>
              <a:solidFill>
                <a:schemeClr val="bg1">
                  <a:lumMod val="75000"/>
                </a:schemeClr>
              </a:solidFill>
            </a:ln>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fishdata!$D$39:$D$49</c:f>
              <c:numCache>
                <c:formatCode>0.0000</c:formatCode>
                <c:ptCount val="11"/>
                <c:pt idx="2">
                  <c:v>6.4500000000000002E-2</c:v>
                </c:pt>
                <c:pt idx="6" formatCode="0">
                  <c:v>0</c:v>
                </c:pt>
              </c:numCache>
            </c:numRef>
          </c:val>
          <c:extLst>
            <c:ext xmlns:c16="http://schemas.microsoft.com/office/drawing/2014/chart" uri="{C3380CC4-5D6E-409C-BE32-E72D297353CC}">
              <c16:uniqueId val="{00000002-04FC-48A8-91BA-5ECFE56C5B7E}"/>
            </c:ext>
          </c:extLst>
        </c:ser>
        <c:ser>
          <c:idx val="3"/>
          <c:order val="3"/>
          <c:tx>
            <c:strRef>
              <c:f>fishdata!$E$38</c:f>
              <c:strCache>
                <c:ptCount val="1"/>
                <c:pt idx="0">
                  <c:v>2016</c:v>
                </c:pt>
              </c:strCache>
            </c:strRef>
          </c:tx>
          <c:spPr>
            <a:solidFill>
              <a:schemeClr val="bg1">
                <a:lumMod val="65000"/>
              </a:schemeClr>
            </a:solidFill>
            <a:ln>
              <a:solidFill>
                <a:schemeClr val="bg1">
                  <a:lumMod val="65000"/>
                </a:schemeClr>
              </a:solidFill>
            </a:ln>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fishdata!$E$39:$E$49</c:f>
              <c:numCache>
                <c:formatCode>0.0000</c:formatCode>
                <c:ptCount val="11"/>
                <c:pt idx="0">
                  <c:v>1E-3</c:v>
                </c:pt>
                <c:pt idx="1">
                  <c:v>6.0699999999999997E-2</c:v>
                </c:pt>
                <c:pt idx="3">
                  <c:v>8.8000000000000005E-3</c:v>
                </c:pt>
                <c:pt idx="4">
                  <c:v>1.11E-2</c:v>
                </c:pt>
                <c:pt idx="5">
                  <c:v>2.8999999999999998E-3</c:v>
                </c:pt>
                <c:pt idx="7" formatCode="0">
                  <c:v>0</c:v>
                </c:pt>
                <c:pt idx="10" formatCode="0">
                  <c:v>0</c:v>
                </c:pt>
              </c:numCache>
            </c:numRef>
          </c:val>
          <c:extLst>
            <c:ext xmlns:c16="http://schemas.microsoft.com/office/drawing/2014/chart" uri="{C3380CC4-5D6E-409C-BE32-E72D297353CC}">
              <c16:uniqueId val="{00000003-04FC-48A8-91BA-5ECFE56C5B7E}"/>
            </c:ext>
          </c:extLst>
        </c:ser>
        <c:ser>
          <c:idx val="6"/>
          <c:order val="4"/>
          <c:tx>
            <c:strRef>
              <c:f>fishdata!$F$38</c:f>
              <c:strCache>
                <c:ptCount val="1"/>
                <c:pt idx="0">
                  <c:v>2017</c:v>
                </c:pt>
              </c:strCache>
            </c:strRef>
          </c:tx>
          <c:spPr>
            <a:solidFill>
              <a:schemeClr val="bg1">
                <a:lumMod val="50000"/>
              </a:schemeClr>
            </a:solidFill>
            <a:ln>
              <a:solidFill>
                <a:schemeClr val="bg1">
                  <a:lumMod val="50000"/>
                </a:schemeClr>
              </a:solidFill>
            </a:ln>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fishdata!$F$39:$F$49</c:f>
              <c:numCache>
                <c:formatCode>0.0000</c:formatCode>
                <c:ptCount val="11"/>
                <c:pt idx="0">
                  <c:v>0.1128</c:v>
                </c:pt>
                <c:pt idx="8">
                  <c:v>6.9999999999999999E-4</c:v>
                </c:pt>
                <c:pt idx="9" formatCode="0">
                  <c:v>0</c:v>
                </c:pt>
              </c:numCache>
            </c:numRef>
          </c:val>
          <c:extLst>
            <c:ext xmlns:c16="http://schemas.microsoft.com/office/drawing/2014/chart" uri="{C3380CC4-5D6E-409C-BE32-E72D297353CC}">
              <c16:uniqueId val="{00000004-04FC-48A8-91BA-5ECFE56C5B7E}"/>
            </c:ext>
          </c:extLst>
        </c:ser>
        <c:ser>
          <c:idx val="5"/>
          <c:order val="5"/>
          <c:tx>
            <c:strRef>
              <c:f>fishdata!$G$38</c:f>
              <c:strCache>
                <c:ptCount val="1"/>
                <c:pt idx="0">
                  <c:v>2019</c:v>
                </c:pt>
              </c:strCache>
            </c:strRef>
          </c:tx>
          <c:spPr>
            <a:solidFill>
              <a:schemeClr val="tx1">
                <a:lumMod val="75000"/>
                <a:lumOff val="25000"/>
              </a:schemeClr>
            </a:solidFill>
          </c:spPr>
          <c:invertIfNegative val="0"/>
          <c:cat>
            <c:strRef>
              <c:f>fishdata!$A$39:$A$49</c:f>
              <c:strCache>
                <c:ptCount val="11"/>
                <c:pt idx="0">
                  <c:v>1013     WF above mouth</c:v>
                </c:pt>
                <c:pt idx="1">
                  <c:v>1529     WF above Sawmill</c:v>
                </c:pt>
                <c:pt idx="2">
                  <c:v>643       WF above Sawmill</c:v>
                </c:pt>
                <c:pt idx="3">
                  <c:v>654       WF below Deadwood</c:v>
                </c:pt>
                <c:pt idx="4">
                  <c:v>1711     WF above Deadwood</c:v>
                </c:pt>
                <c:pt idx="5">
                  <c:v>1633     WF below Lightning</c:v>
                </c:pt>
                <c:pt idx="6">
                  <c:v>362       Lightning ↑mouth</c:v>
                </c:pt>
                <c:pt idx="7">
                  <c:v>106        Lightning @mouth</c:v>
                </c:pt>
                <c:pt idx="8">
                  <c:v>1411     WF above Lightning</c:v>
                </c:pt>
                <c:pt idx="9">
                  <c:v>218       WF above Lightning</c:v>
                </c:pt>
                <c:pt idx="10">
                  <c:v>482       WF below Cabin</c:v>
                </c:pt>
              </c:strCache>
            </c:strRef>
          </c:cat>
          <c:val>
            <c:numRef>
              <c:f>fishdata!$G$39:$G$49</c:f>
              <c:numCache>
                <c:formatCode>0.0000</c:formatCode>
                <c:ptCount val="11"/>
                <c:pt idx="0">
                  <c:v>3.2000000000000002E-3</c:v>
                </c:pt>
              </c:numCache>
            </c:numRef>
          </c:val>
          <c:extLst>
            <c:ext xmlns:c16="http://schemas.microsoft.com/office/drawing/2014/chart" uri="{C3380CC4-5D6E-409C-BE32-E72D297353CC}">
              <c16:uniqueId val="{00000006-04FC-48A8-91BA-5ECFE56C5B7E}"/>
            </c:ext>
          </c:extLst>
        </c:ser>
        <c:dLbls>
          <c:showLegendKey val="0"/>
          <c:showVal val="0"/>
          <c:showCatName val="0"/>
          <c:showSerName val="0"/>
          <c:showPercent val="0"/>
          <c:showBubbleSize val="0"/>
        </c:dLbls>
        <c:gapWidth val="150"/>
        <c:axId val="198920192"/>
        <c:axId val="198114048"/>
      </c:barChart>
      <c:catAx>
        <c:axId val="198920192"/>
        <c:scaling>
          <c:orientation val="minMax"/>
        </c:scaling>
        <c:delete val="0"/>
        <c:axPos val="b"/>
        <c:numFmt formatCode="General" sourceLinked="1"/>
        <c:majorTickMark val="none"/>
        <c:minorTickMark val="none"/>
        <c:tickLblPos val="nextTo"/>
        <c:txPr>
          <a:bodyPr rot="3180000"/>
          <a:lstStyle/>
          <a:p>
            <a:pPr>
              <a:defRPr/>
            </a:pPr>
            <a:endParaRPr lang="en-US"/>
          </a:p>
        </c:txPr>
        <c:crossAx val="198114048"/>
        <c:crossesAt val="1.0000000000000003E-4"/>
        <c:auto val="1"/>
        <c:lblAlgn val="ctr"/>
        <c:lblOffset val="100"/>
        <c:noMultiLvlLbl val="0"/>
      </c:catAx>
      <c:valAx>
        <c:axId val="198114048"/>
        <c:scaling>
          <c:logBase val="10"/>
          <c:orientation val="minMax"/>
          <c:max val="1"/>
          <c:min val="1.0000000000000003E-4"/>
        </c:scaling>
        <c:delete val="0"/>
        <c:axPos val="l"/>
        <c:majorGridlines/>
        <c:minorGridlines/>
        <c:title>
          <c:tx>
            <c:rich>
              <a:bodyPr rot="-5400000" vert="horz"/>
              <a:lstStyle/>
              <a:p>
                <a:pPr>
                  <a:defRPr/>
                </a:pPr>
                <a:r>
                  <a:rPr lang="en-US"/>
                  <a:t>#chinook/m^2</a:t>
                </a:r>
                <a:r>
                  <a:rPr lang="en-US" baseline="0"/>
                  <a:t> wetted surface area</a:t>
                </a:r>
                <a:endParaRPr lang="en-US"/>
              </a:p>
            </c:rich>
          </c:tx>
          <c:overlay val="0"/>
        </c:title>
        <c:numFmt formatCode="0.0000" sourceLinked="1"/>
        <c:majorTickMark val="none"/>
        <c:minorTickMark val="none"/>
        <c:tickLblPos val="nextTo"/>
        <c:crossAx val="198920192"/>
        <c:crosses val="autoZero"/>
        <c:crossBetween val="between"/>
      </c:valAx>
      <c:dTable>
        <c:showHorzBorder val="1"/>
        <c:showVertBorder val="1"/>
        <c:showOutline val="1"/>
        <c:showKeys val="1"/>
        <c:txPr>
          <a:bodyPr/>
          <a:lstStyle/>
          <a:p>
            <a:pPr rtl="0">
              <a:defRPr sz="1100"/>
            </a:pPr>
            <a:endParaRPr lang="en-US"/>
          </a:p>
        </c:txPr>
      </c:dTable>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Pond Series 1,</a:t>
            </a:r>
            <a:r>
              <a:rPr lang="en-US" baseline="0"/>
              <a:t> 2, 3 and Adacent Yankee Fork Mainstem Chinook Salmon Abundance</a:t>
            </a:r>
          </a:p>
          <a:p>
            <a:pPr>
              <a:defRPr/>
            </a:pPr>
            <a:r>
              <a:rPr lang="en-US" baseline="0"/>
              <a:t>At Treatment (T) and Control (C) CHaMP Survey Sites</a:t>
            </a:r>
          </a:p>
          <a:p>
            <a:pPr>
              <a:defRPr/>
            </a:pPr>
            <a:r>
              <a:rPr lang="en-US" b="0" baseline="0"/>
              <a:t>2013-2021 Snorkel Surveys - #Chinook salmon/m^2 Wetted Surface Area</a:t>
            </a:r>
            <a:endParaRPr lang="en-US" b="0"/>
          </a:p>
        </c:rich>
      </c:tx>
      <c:overlay val="0"/>
    </c:title>
    <c:autoTitleDeleted val="0"/>
    <c:plotArea>
      <c:layout/>
      <c:barChart>
        <c:barDir val="col"/>
        <c:grouping val="clustered"/>
        <c:varyColors val="0"/>
        <c:ser>
          <c:idx val="0"/>
          <c:order val="0"/>
          <c:tx>
            <c:strRef>
              <c:f>fishdata!$B$27</c:f>
              <c:strCache>
                <c:ptCount val="1"/>
                <c:pt idx="0">
                  <c:v>2013</c:v>
                </c:pt>
              </c:strCache>
            </c:strRef>
          </c:tx>
          <c:spPr>
            <a:solidFill>
              <a:schemeClr val="bg1">
                <a:lumMod val="95000"/>
              </a:schemeClr>
            </a:solidFill>
            <a:ln>
              <a:solidFill>
                <a:schemeClr val="bg1">
                  <a:lumMod val="85000"/>
                </a:schemeClr>
              </a:solidFill>
            </a:ln>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fishdata!$B$28:$B$35</c:f>
              <c:numCache>
                <c:formatCode>0.0000</c:formatCode>
                <c:ptCount val="8"/>
                <c:pt idx="0">
                  <c:v>2.24E-2</c:v>
                </c:pt>
                <c:pt idx="1">
                  <c:v>4.7000000000000002E-3</c:v>
                </c:pt>
                <c:pt idx="2">
                  <c:v>0.26269999999999999</c:v>
                </c:pt>
                <c:pt idx="3">
                  <c:v>1.01E-2</c:v>
                </c:pt>
              </c:numCache>
            </c:numRef>
          </c:val>
          <c:extLst>
            <c:ext xmlns:c16="http://schemas.microsoft.com/office/drawing/2014/chart" uri="{C3380CC4-5D6E-409C-BE32-E72D297353CC}">
              <c16:uniqueId val="{00000000-DF04-4690-9AE4-4C5ABFB652EB}"/>
            </c:ext>
          </c:extLst>
        </c:ser>
        <c:ser>
          <c:idx val="1"/>
          <c:order val="1"/>
          <c:tx>
            <c:strRef>
              <c:f>fishdata!$C$27</c:f>
              <c:strCache>
                <c:ptCount val="1"/>
                <c:pt idx="0">
                  <c:v>2014</c:v>
                </c:pt>
              </c:strCache>
            </c:strRef>
          </c:tx>
          <c:spPr>
            <a:solidFill>
              <a:schemeClr val="bg1">
                <a:lumMod val="85000"/>
              </a:schemeClr>
            </a:solidFill>
            <a:ln>
              <a:solidFill>
                <a:schemeClr val="bg1">
                  <a:lumMod val="85000"/>
                </a:schemeClr>
              </a:solidFill>
            </a:ln>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fishdata!$C$28:$C$35</c:f>
              <c:numCache>
                <c:formatCode>0.0000</c:formatCode>
                <c:ptCount val="8"/>
                <c:pt idx="0">
                  <c:v>2.41E-2</c:v>
                </c:pt>
                <c:pt idx="1">
                  <c:v>0.51319999999999999</c:v>
                </c:pt>
                <c:pt idx="2">
                  <c:v>0.15240000000000001</c:v>
                </c:pt>
                <c:pt idx="3">
                  <c:v>1.5599999999999999E-2</c:v>
                </c:pt>
                <c:pt idx="4">
                  <c:v>0.1178</c:v>
                </c:pt>
                <c:pt idx="5">
                  <c:v>0.13719999999999999</c:v>
                </c:pt>
                <c:pt idx="7" formatCode="General">
                  <c:v>5.0000000000000001E-4</c:v>
                </c:pt>
              </c:numCache>
            </c:numRef>
          </c:val>
          <c:extLst>
            <c:ext xmlns:c16="http://schemas.microsoft.com/office/drawing/2014/chart" uri="{C3380CC4-5D6E-409C-BE32-E72D297353CC}">
              <c16:uniqueId val="{00000001-DF04-4690-9AE4-4C5ABFB652EB}"/>
            </c:ext>
          </c:extLst>
        </c:ser>
        <c:ser>
          <c:idx val="2"/>
          <c:order val="2"/>
          <c:tx>
            <c:strRef>
              <c:f>fishdata!$D$27</c:f>
              <c:strCache>
                <c:ptCount val="1"/>
                <c:pt idx="0">
                  <c:v>2015</c:v>
                </c:pt>
              </c:strCache>
            </c:strRef>
          </c:tx>
          <c:spPr>
            <a:solidFill>
              <a:schemeClr val="bg1">
                <a:lumMod val="75000"/>
              </a:schemeClr>
            </a:solidFill>
            <a:ln>
              <a:solidFill>
                <a:schemeClr val="bg1">
                  <a:lumMod val="75000"/>
                </a:schemeClr>
              </a:solidFill>
            </a:ln>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fishdata!$D$28:$D$35</c:f>
              <c:numCache>
                <c:formatCode>0.0000</c:formatCode>
                <c:ptCount val="8"/>
                <c:pt idx="0">
                  <c:v>1.3899999999999999E-2</c:v>
                </c:pt>
                <c:pt idx="1">
                  <c:v>9.4700000000000006E-2</c:v>
                </c:pt>
                <c:pt idx="2">
                  <c:v>0.13</c:v>
                </c:pt>
                <c:pt idx="3">
                  <c:v>1.01E-2</c:v>
                </c:pt>
                <c:pt idx="4">
                  <c:v>3.8800000000000001E-2</c:v>
                </c:pt>
                <c:pt idx="5">
                  <c:v>3.9600000000000003E-2</c:v>
                </c:pt>
              </c:numCache>
            </c:numRef>
          </c:val>
          <c:extLst>
            <c:ext xmlns:c16="http://schemas.microsoft.com/office/drawing/2014/chart" uri="{C3380CC4-5D6E-409C-BE32-E72D297353CC}">
              <c16:uniqueId val="{00000002-DF04-4690-9AE4-4C5ABFB652EB}"/>
            </c:ext>
          </c:extLst>
        </c:ser>
        <c:ser>
          <c:idx val="3"/>
          <c:order val="3"/>
          <c:tx>
            <c:strRef>
              <c:f>fishdata!$E$27</c:f>
              <c:strCache>
                <c:ptCount val="1"/>
                <c:pt idx="0">
                  <c:v>2016</c:v>
                </c:pt>
              </c:strCache>
            </c:strRef>
          </c:tx>
          <c:spPr>
            <a:solidFill>
              <a:schemeClr val="bg1">
                <a:lumMod val="65000"/>
              </a:schemeClr>
            </a:solidFill>
            <a:ln>
              <a:solidFill>
                <a:schemeClr val="bg1">
                  <a:lumMod val="65000"/>
                </a:schemeClr>
              </a:solidFill>
            </a:ln>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fishdata!$E$28:$E$35</c:f>
              <c:numCache>
                <c:formatCode>0.0000</c:formatCode>
                <c:ptCount val="8"/>
                <c:pt idx="0">
                  <c:v>1E-4</c:v>
                </c:pt>
                <c:pt idx="2">
                  <c:v>4.8599999999999997E-2</c:v>
                </c:pt>
                <c:pt idx="3">
                  <c:v>3.2000000000000002E-3</c:v>
                </c:pt>
                <c:pt idx="5">
                  <c:v>3.0999999999999999E-3</c:v>
                </c:pt>
                <c:pt idx="6">
                  <c:v>1.2200000000000001E-2</c:v>
                </c:pt>
              </c:numCache>
            </c:numRef>
          </c:val>
          <c:extLst>
            <c:ext xmlns:c16="http://schemas.microsoft.com/office/drawing/2014/chart" uri="{C3380CC4-5D6E-409C-BE32-E72D297353CC}">
              <c16:uniqueId val="{00000003-DF04-4690-9AE4-4C5ABFB652EB}"/>
            </c:ext>
          </c:extLst>
        </c:ser>
        <c:ser>
          <c:idx val="6"/>
          <c:order val="4"/>
          <c:tx>
            <c:strRef>
              <c:f>fishdata!$F$27</c:f>
              <c:strCache>
                <c:ptCount val="1"/>
                <c:pt idx="0">
                  <c:v>2017</c:v>
                </c:pt>
              </c:strCache>
            </c:strRef>
          </c:tx>
          <c:spPr>
            <a:solidFill>
              <a:schemeClr val="bg1">
                <a:lumMod val="50000"/>
              </a:schemeClr>
            </a:solidFill>
            <a:ln>
              <a:solidFill>
                <a:schemeClr val="bg1">
                  <a:lumMod val="50000"/>
                </a:schemeClr>
              </a:solidFill>
            </a:ln>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fishdata!$F$28:$F$35</c:f>
              <c:numCache>
                <c:formatCode>0.0000</c:formatCode>
                <c:ptCount val="8"/>
                <c:pt idx="0">
                  <c:v>1.5E-3</c:v>
                </c:pt>
                <c:pt idx="1">
                  <c:v>4.8300000000000003E-2</c:v>
                </c:pt>
                <c:pt idx="2">
                  <c:v>4.02E-2</c:v>
                </c:pt>
                <c:pt idx="3">
                  <c:v>4.0000000000000002E-4</c:v>
                </c:pt>
                <c:pt idx="5">
                  <c:v>9.3600000000000003E-2</c:v>
                </c:pt>
                <c:pt idx="6">
                  <c:v>1.09E-2</c:v>
                </c:pt>
                <c:pt idx="7">
                  <c:v>2E-3</c:v>
                </c:pt>
              </c:numCache>
            </c:numRef>
          </c:val>
          <c:extLst>
            <c:ext xmlns:c16="http://schemas.microsoft.com/office/drawing/2014/chart" uri="{C3380CC4-5D6E-409C-BE32-E72D297353CC}">
              <c16:uniqueId val="{00000004-DF04-4690-9AE4-4C5ABFB652EB}"/>
            </c:ext>
          </c:extLst>
        </c:ser>
        <c:ser>
          <c:idx val="5"/>
          <c:order val="5"/>
          <c:tx>
            <c:strRef>
              <c:f>fishdata!$G$27</c:f>
              <c:strCache>
                <c:ptCount val="1"/>
                <c:pt idx="0">
                  <c:v>2018</c:v>
                </c:pt>
              </c:strCache>
            </c:strRef>
          </c:tx>
          <c:spPr>
            <a:solidFill>
              <a:schemeClr val="tx1">
                <a:lumMod val="65000"/>
                <a:lumOff val="35000"/>
              </a:schemeClr>
            </a:solidFill>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fishdata!$G$28:$G$35</c:f>
              <c:numCache>
                <c:formatCode>0.0000</c:formatCode>
                <c:ptCount val="8"/>
                <c:pt idx="0">
                  <c:v>0</c:v>
                </c:pt>
                <c:pt idx="2">
                  <c:v>7.7999999999999996E-3</c:v>
                </c:pt>
                <c:pt idx="3" formatCode="0">
                  <c:v>0</c:v>
                </c:pt>
                <c:pt idx="4" formatCode="0">
                  <c:v>0</c:v>
                </c:pt>
                <c:pt idx="5">
                  <c:v>2.2000000000000001E-3</c:v>
                </c:pt>
                <c:pt idx="6">
                  <c:v>4.4999999999999997E-3</c:v>
                </c:pt>
              </c:numCache>
            </c:numRef>
          </c:val>
          <c:extLst>
            <c:ext xmlns:c16="http://schemas.microsoft.com/office/drawing/2014/chart" uri="{C3380CC4-5D6E-409C-BE32-E72D297353CC}">
              <c16:uniqueId val="{00000005-DF04-4690-9AE4-4C5ABFB652EB}"/>
            </c:ext>
          </c:extLst>
        </c:ser>
        <c:ser>
          <c:idx val="4"/>
          <c:order val="6"/>
          <c:tx>
            <c:strRef>
              <c:f>fishdata!$H$27</c:f>
              <c:strCache>
                <c:ptCount val="1"/>
                <c:pt idx="0">
                  <c:v>2019</c:v>
                </c:pt>
              </c:strCache>
            </c:strRef>
          </c:tx>
          <c:spPr>
            <a:solidFill>
              <a:schemeClr val="tx1">
                <a:lumMod val="75000"/>
                <a:lumOff val="25000"/>
              </a:schemeClr>
            </a:solidFill>
          </c:spPr>
          <c:invertIfNegative val="0"/>
          <c:cat>
            <c:strRef>
              <c:f>fishdata!$A$28:$A$35</c:f>
              <c:strCache>
                <c:ptCount val="8"/>
                <c:pt idx="0">
                  <c:v>725 (C) YF adjacent to PS3</c:v>
                </c:pt>
                <c:pt idx="1">
                  <c:v>2159 (T) PS3 upper full→ shortened 2017</c:v>
                </c:pt>
                <c:pt idx="2">
                  <c:v>1129 (T) PS3 lower full→ shortened 2015</c:v>
                </c:pt>
                <c:pt idx="3">
                  <c:v>1503 (C) YF above            Jerrys</c:v>
                </c:pt>
                <c:pt idx="4">
                  <c:v>901 (T) PS2 upper full→ shortened 2015</c:v>
                </c:pt>
                <c:pt idx="5">
                  <c:v>133 (T) PS2 lower full→ shortened 2015</c:v>
                </c:pt>
                <c:pt idx="6">
                  <c:v>713 (T) PS1 full→ shortened 2017</c:v>
                </c:pt>
                <c:pt idx="7">
                  <c:v>841 (C) YF below Flat Rock</c:v>
                </c:pt>
              </c:strCache>
            </c:strRef>
          </c:cat>
          <c:val>
            <c:numRef>
              <c:f>fishdata!$H$28:$H$35</c:f>
              <c:numCache>
                <c:formatCode>0.0000</c:formatCode>
                <c:ptCount val="8"/>
                <c:pt idx="1">
                  <c:v>1.17E-2</c:v>
                </c:pt>
                <c:pt idx="2">
                  <c:v>1E-3</c:v>
                </c:pt>
                <c:pt idx="3">
                  <c:v>5.5999999999999999E-3</c:v>
                </c:pt>
                <c:pt idx="4" formatCode="0">
                  <c:v>0</c:v>
                </c:pt>
                <c:pt idx="5">
                  <c:v>1.4E-3</c:v>
                </c:pt>
                <c:pt idx="6">
                  <c:v>3.5000000000000001E-3</c:v>
                </c:pt>
              </c:numCache>
            </c:numRef>
          </c:val>
          <c:extLst>
            <c:ext xmlns:c16="http://schemas.microsoft.com/office/drawing/2014/chart" uri="{C3380CC4-5D6E-409C-BE32-E72D297353CC}">
              <c16:uniqueId val="{00000006-DF04-4690-9AE4-4C5ABFB652EB}"/>
            </c:ext>
          </c:extLst>
        </c:ser>
        <c:ser>
          <c:idx val="7"/>
          <c:order val="7"/>
          <c:tx>
            <c:strRef>
              <c:f>fishdata!$J$27</c:f>
              <c:strCache>
                <c:ptCount val="1"/>
                <c:pt idx="0">
                  <c:v>2021</c:v>
                </c:pt>
              </c:strCache>
            </c:strRef>
          </c:tx>
          <c:spPr>
            <a:solidFill>
              <a:schemeClr val="tx1">
                <a:lumMod val="95000"/>
                <a:lumOff val="5000"/>
              </a:schemeClr>
            </a:solidFill>
          </c:spPr>
          <c:invertIfNegative val="0"/>
          <c:val>
            <c:numRef>
              <c:f>fishdata!$J$28:$J$35</c:f>
              <c:numCache>
                <c:formatCode>General</c:formatCode>
                <c:ptCount val="8"/>
                <c:pt idx="1">
                  <c:v>3.1600000000000003E-2</c:v>
                </c:pt>
                <c:pt idx="2">
                  <c:v>9.7000000000000003E-3</c:v>
                </c:pt>
              </c:numCache>
            </c:numRef>
          </c:val>
          <c:extLst>
            <c:ext xmlns:c16="http://schemas.microsoft.com/office/drawing/2014/chart" uri="{C3380CC4-5D6E-409C-BE32-E72D297353CC}">
              <c16:uniqueId val="{00000000-458E-40CE-B879-980ECE352554}"/>
            </c:ext>
          </c:extLst>
        </c:ser>
        <c:dLbls>
          <c:showLegendKey val="0"/>
          <c:showVal val="0"/>
          <c:showCatName val="0"/>
          <c:showSerName val="0"/>
          <c:showPercent val="0"/>
          <c:showBubbleSize val="0"/>
        </c:dLbls>
        <c:gapWidth val="150"/>
        <c:axId val="198921728"/>
        <c:axId val="199066752"/>
      </c:barChart>
      <c:catAx>
        <c:axId val="198921728"/>
        <c:scaling>
          <c:orientation val="minMax"/>
        </c:scaling>
        <c:delete val="0"/>
        <c:axPos val="b"/>
        <c:numFmt formatCode="General" sourceLinked="1"/>
        <c:majorTickMark val="none"/>
        <c:minorTickMark val="none"/>
        <c:tickLblPos val="nextTo"/>
        <c:txPr>
          <a:bodyPr rot="3180000"/>
          <a:lstStyle/>
          <a:p>
            <a:pPr>
              <a:defRPr/>
            </a:pPr>
            <a:endParaRPr lang="en-US"/>
          </a:p>
        </c:txPr>
        <c:crossAx val="199066752"/>
        <c:crossesAt val="1.0000000000000003E-4"/>
        <c:auto val="1"/>
        <c:lblAlgn val="ctr"/>
        <c:lblOffset val="100"/>
        <c:noMultiLvlLbl val="0"/>
      </c:catAx>
      <c:valAx>
        <c:axId val="199066752"/>
        <c:scaling>
          <c:logBase val="10"/>
          <c:orientation val="minMax"/>
          <c:min val="1.0000000000000003E-4"/>
        </c:scaling>
        <c:delete val="0"/>
        <c:axPos val="l"/>
        <c:majorGridlines/>
        <c:minorGridlines/>
        <c:title>
          <c:tx>
            <c:rich>
              <a:bodyPr rot="-5400000" vert="horz"/>
              <a:lstStyle/>
              <a:p>
                <a:pPr>
                  <a:defRPr/>
                </a:pPr>
                <a:r>
                  <a:rPr lang="en-US"/>
                  <a:t>#chinook/m^2</a:t>
                </a:r>
                <a:r>
                  <a:rPr lang="en-US" baseline="0"/>
                  <a:t> wetted surface area</a:t>
                </a:r>
                <a:endParaRPr lang="en-US"/>
              </a:p>
            </c:rich>
          </c:tx>
          <c:overlay val="0"/>
        </c:title>
        <c:numFmt formatCode="#,##0.0000" sourceLinked="0"/>
        <c:majorTickMark val="none"/>
        <c:minorTickMark val="none"/>
        <c:tickLblPos val="nextTo"/>
        <c:crossAx val="198921728"/>
        <c:crosses val="autoZero"/>
        <c:crossBetween val="between"/>
      </c:valAx>
      <c:dTable>
        <c:showHorzBorder val="1"/>
        <c:showVertBorder val="1"/>
        <c:showOutline val="1"/>
        <c:showKeys val="1"/>
        <c:txPr>
          <a:bodyPr/>
          <a:lstStyle/>
          <a:p>
            <a:pPr rtl="0">
              <a:defRPr sz="1100"/>
            </a:pPr>
            <a:endParaRPr lang="en-US"/>
          </a:p>
        </c:txPr>
      </c:dTable>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BE0AA9E-C2C0-4677-A4A2-4FA5575822F7}">
  <sheetPr/>
  <sheetViews>
    <sheetView zoomScale="80"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007EB74-F88F-49E8-B53A-57026D16DABB}">
  <sheetPr/>
  <sheetViews>
    <sheetView zoomScale="80"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A7212D2-94FB-4581-8E3A-0CF1D5267DBE}">
  <sheetPr/>
  <sheetViews>
    <sheetView zoomScale="80"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B05340E-35D4-4A33-ADB3-9FD8EA8B3167}">
  <sheetPr/>
  <sheetViews>
    <sheetView zoomScale="8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8667750" cy="6294438"/>
    <xdr:graphicFrame macro="">
      <xdr:nvGraphicFramePr>
        <xdr:cNvPr id="2" name="Chart 1">
          <a:extLst>
            <a:ext uri="{FF2B5EF4-FFF2-40B4-BE49-F238E27FC236}">
              <a16:creationId xmlns:a16="http://schemas.microsoft.com/office/drawing/2014/main" id="{1B80FAA2-FCD0-4FC0-BC53-6E88CDC48F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0.80806</cdr:x>
      <cdr:y>0.14426</cdr:y>
    </cdr:from>
    <cdr:to>
      <cdr:x>0.98235</cdr:x>
      <cdr:y>0.22887</cdr:y>
    </cdr:to>
    <cdr:pic>
      <cdr:nvPicPr>
        <cdr:cNvPr id="3" name="Picture 2">
          <a:extLst xmlns:a="http://schemas.openxmlformats.org/drawingml/2006/main">
            <a:ext uri="{FF2B5EF4-FFF2-40B4-BE49-F238E27FC236}">
              <a16:creationId xmlns:a16="http://schemas.microsoft.com/office/drawing/2014/main" id="{AEE70BA5-C608-49CD-94E5-91EC16C6CB3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004050" y="908050"/>
          <a:ext cx="1510702" cy="532572"/>
        </a:xfrm>
        <a:prstGeom xmlns:a="http://schemas.openxmlformats.org/drawingml/2006/main" prst="rect">
          <a:avLst/>
        </a:prstGeom>
      </cdr:spPr>
    </cdr:pic>
  </cdr:relSizeAnchor>
</c:userShapes>
</file>

<file path=xl/drawings/drawing3.xml><?xml version="1.0" encoding="utf-8"?>
<xdr:wsDr xmlns:xdr="http://schemas.openxmlformats.org/drawingml/2006/spreadsheetDrawing" xmlns:a="http://schemas.openxmlformats.org/drawingml/2006/main">
  <xdr:absoluteAnchor>
    <xdr:pos x="0" y="0"/>
    <xdr:ext cx="8667750" cy="6294438"/>
    <xdr:graphicFrame macro="">
      <xdr:nvGraphicFramePr>
        <xdr:cNvPr id="2" name="Chart 1">
          <a:extLst>
            <a:ext uri="{FF2B5EF4-FFF2-40B4-BE49-F238E27FC236}">
              <a16:creationId xmlns:a16="http://schemas.microsoft.com/office/drawing/2014/main" id="{E591A865-F168-49B6-B8FF-AFA9E070D9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0.80989</cdr:x>
      <cdr:y>0.14426</cdr:y>
    </cdr:from>
    <cdr:to>
      <cdr:x>0.98418</cdr:x>
      <cdr:y>0.22887</cdr:y>
    </cdr:to>
    <cdr:pic>
      <cdr:nvPicPr>
        <cdr:cNvPr id="3" name="Picture 2">
          <a:extLst xmlns:a="http://schemas.openxmlformats.org/drawingml/2006/main">
            <a:ext uri="{FF2B5EF4-FFF2-40B4-BE49-F238E27FC236}">
              <a16:creationId xmlns:a16="http://schemas.microsoft.com/office/drawing/2014/main" id="{AEE70BA5-C608-49CD-94E5-91EC16C6CB3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019924" y="908050"/>
          <a:ext cx="1510702" cy="532572"/>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absoluteAnchor>
    <xdr:pos x="0" y="0"/>
    <xdr:ext cx="8667750" cy="6294438"/>
    <xdr:graphicFrame macro="">
      <xdr:nvGraphicFramePr>
        <xdr:cNvPr id="2" name="Chart 1">
          <a:extLst>
            <a:ext uri="{FF2B5EF4-FFF2-40B4-BE49-F238E27FC236}">
              <a16:creationId xmlns:a16="http://schemas.microsoft.com/office/drawing/2014/main" id="{014F5CF0-3B72-4E92-8512-5E8C30DB17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0.80989</cdr:x>
      <cdr:y>0.14426</cdr:y>
    </cdr:from>
    <cdr:to>
      <cdr:x>0.98418</cdr:x>
      <cdr:y>0.22887</cdr:y>
    </cdr:to>
    <cdr:pic>
      <cdr:nvPicPr>
        <cdr:cNvPr id="3" name="Picture 2">
          <a:extLst xmlns:a="http://schemas.openxmlformats.org/drawingml/2006/main">
            <a:ext uri="{FF2B5EF4-FFF2-40B4-BE49-F238E27FC236}">
              <a16:creationId xmlns:a16="http://schemas.microsoft.com/office/drawing/2014/main" id="{AEE70BA5-C608-49CD-94E5-91EC16C6CB3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019924" y="908050"/>
          <a:ext cx="1510702" cy="532572"/>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absoluteAnchor>
    <xdr:pos x="0" y="0"/>
    <xdr:ext cx="8667750" cy="6294438"/>
    <xdr:graphicFrame macro="">
      <xdr:nvGraphicFramePr>
        <xdr:cNvPr id="2" name="Chart 1">
          <a:extLst>
            <a:ext uri="{FF2B5EF4-FFF2-40B4-BE49-F238E27FC236}">
              <a16:creationId xmlns:a16="http://schemas.microsoft.com/office/drawing/2014/main" id="{AEFA0B46-DCB3-4198-A80A-6CBD0F940E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0.81172</cdr:x>
      <cdr:y>0.14552</cdr:y>
    </cdr:from>
    <cdr:to>
      <cdr:x>0.98601</cdr:x>
      <cdr:y>0.23013</cdr:y>
    </cdr:to>
    <cdr:pic>
      <cdr:nvPicPr>
        <cdr:cNvPr id="2" name="Picture 1">
          <a:extLst xmlns:a="http://schemas.openxmlformats.org/drawingml/2006/main">
            <a:ext uri="{FF2B5EF4-FFF2-40B4-BE49-F238E27FC236}">
              <a16:creationId xmlns:a16="http://schemas.microsoft.com/office/drawing/2014/main" id="{AEE70BA5-C608-49CD-94E5-91EC16C6CB3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035800" y="915988"/>
          <a:ext cx="1510702" cy="532572"/>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84"/>
  <sheetViews>
    <sheetView workbookViewId="0"/>
  </sheetViews>
  <sheetFormatPr defaultColWidth="5.54296875" defaultRowHeight="14.5" x14ac:dyDescent="0.35"/>
  <cols>
    <col min="1" max="1" width="15.36328125" style="1" customWidth="1"/>
    <col min="2" max="2" width="10.453125" style="2" customWidth="1"/>
    <col min="3" max="4" width="4.90625" style="5" customWidth="1"/>
    <col min="5" max="5" width="4.6328125" style="5" customWidth="1"/>
    <col min="6" max="46" width="4.54296875" style="3" customWidth="1"/>
    <col min="47" max="47" width="5.6328125" style="2" customWidth="1"/>
    <col min="48" max="16384" width="5.54296875" style="3"/>
  </cols>
  <sheetData>
    <row r="1" spans="1:47" s="49" customFormat="1" x14ac:dyDescent="0.35">
      <c r="A1" s="1" t="s">
        <v>44</v>
      </c>
      <c r="B1" s="1" t="s">
        <v>132</v>
      </c>
      <c r="C1" s="55" t="s">
        <v>138</v>
      </c>
      <c r="D1" s="55" t="s">
        <v>135</v>
      </c>
      <c r="E1" s="22" t="s">
        <v>239</v>
      </c>
      <c r="F1" s="1" t="s">
        <v>1</v>
      </c>
      <c r="G1" s="1" t="s">
        <v>2</v>
      </c>
      <c r="H1" s="1" t="s">
        <v>3</v>
      </c>
      <c r="I1" s="1" t="s">
        <v>4</v>
      </c>
      <c r="J1" s="1" t="s">
        <v>5</v>
      </c>
      <c r="K1" s="1" t="s">
        <v>6</v>
      </c>
      <c r="L1" s="1" t="s">
        <v>7</v>
      </c>
      <c r="M1" s="1" t="s">
        <v>8</v>
      </c>
      <c r="N1" s="1" t="s">
        <v>9</v>
      </c>
      <c r="O1" s="1" t="s">
        <v>10</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12</v>
      </c>
    </row>
    <row r="2" spans="1:47" s="51" customFormat="1" x14ac:dyDescent="0.35">
      <c r="A2" s="1">
        <v>106</v>
      </c>
      <c r="B2" s="50">
        <v>41541</v>
      </c>
      <c r="C2" s="5">
        <v>12</v>
      </c>
      <c r="D2" s="5">
        <v>12</v>
      </c>
      <c r="E2" s="5" t="s">
        <v>0</v>
      </c>
      <c r="F2" s="2">
        <v>0</v>
      </c>
      <c r="G2" s="2">
        <v>0</v>
      </c>
      <c r="H2" s="2">
        <v>0</v>
      </c>
      <c r="I2" s="2">
        <v>0</v>
      </c>
      <c r="J2" s="2">
        <v>0</v>
      </c>
      <c r="K2" s="2">
        <v>0</v>
      </c>
      <c r="L2" s="2">
        <v>0</v>
      </c>
      <c r="M2" s="2">
        <v>0</v>
      </c>
      <c r="N2" s="2">
        <v>0</v>
      </c>
      <c r="O2" s="2">
        <v>0</v>
      </c>
      <c r="P2" s="2">
        <v>0</v>
      </c>
      <c r="Q2" s="2">
        <v>0</v>
      </c>
      <c r="R2" s="2"/>
      <c r="S2" s="2"/>
      <c r="T2" s="3"/>
      <c r="U2" s="3"/>
      <c r="V2" s="3"/>
      <c r="W2" s="3"/>
      <c r="X2" s="3"/>
      <c r="Y2" s="3"/>
      <c r="Z2" s="3"/>
      <c r="AA2" s="3"/>
      <c r="AB2" s="3"/>
      <c r="AC2" s="3"/>
      <c r="AD2" s="3"/>
      <c r="AE2" s="3"/>
      <c r="AF2" s="3"/>
      <c r="AG2" s="3"/>
      <c r="AH2" s="3"/>
      <c r="AI2" s="3"/>
      <c r="AJ2" s="3"/>
      <c r="AK2" s="3"/>
      <c r="AL2" s="3"/>
      <c r="AM2" s="3"/>
      <c r="AN2" s="3"/>
      <c r="AO2" s="3"/>
      <c r="AP2" s="3"/>
      <c r="AQ2" s="3"/>
      <c r="AR2" s="3"/>
      <c r="AS2" s="3"/>
      <c r="AT2" s="3"/>
      <c r="AU2" s="2">
        <f>SUM(F2:AT2)</f>
        <v>0</v>
      </c>
    </row>
    <row r="3" spans="1:47" x14ac:dyDescent="0.35">
      <c r="A3" s="1">
        <v>106</v>
      </c>
      <c r="B3" s="50">
        <v>41541</v>
      </c>
      <c r="C3" s="5">
        <v>12</v>
      </c>
      <c r="D3" s="5">
        <v>12</v>
      </c>
      <c r="E3" s="5" t="s">
        <v>11</v>
      </c>
      <c r="F3" s="2">
        <v>0</v>
      </c>
      <c r="G3" s="2">
        <v>0</v>
      </c>
      <c r="H3" s="2">
        <v>0</v>
      </c>
      <c r="I3" s="2">
        <v>1</v>
      </c>
      <c r="J3" s="2">
        <v>0</v>
      </c>
      <c r="K3" s="2">
        <v>0</v>
      </c>
      <c r="L3" s="2">
        <v>0</v>
      </c>
      <c r="M3" s="2">
        <v>0</v>
      </c>
      <c r="N3" s="2">
        <v>0</v>
      </c>
      <c r="O3" s="2">
        <v>0</v>
      </c>
      <c r="P3" s="2">
        <v>1</v>
      </c>
      <c r="Q3" s="2">
        <v>1</v>
      </c>
      <c r="R3" s="2"/>
      <c r="AU3" s="2">
        <f t="shared" ref="AU3:AU146" si="0">SUM(F3:AT3)</f>
        <v>3</v>
      </c>
    </row>
    <row r="4" spans="1:47" x14ac:dyDescent="0.35">
      <c r="A4" s="1">
        <v>106</v>
      </c>
      <c r="B4" s="50">
        <v>42598</v>
      </c>
      <c r="C4" s="5">
        <v>16</v>
      </c>
      <c r="D4" s="5">
        <v>16</v>
      </c>
      <c r="E4" s="5" t="s">
        <v>0</v>
      </c>
      <c r="F4" s="2">
        <v>0</v>
      </c>
      <c r="G4" s="2">
        <v>0</v>
      </c>
      <c r="H4" s="2">
        <v>0</v>
      </c>
      <c r="I4" s="2">
        <v>0</v>
      </c>
      <c r="J4" s="2">
        <v>0</v>
      </c>
      <c r="K4" s="2">
        <v>0</v>
      </c>
      <c r="L4" s="2">
        <v>0</v>
      </c>
      <c r="M4" s="2">
        <v>0</v>
      </c>
      <c r="N4" s="2">
        <v>0</v>
      </c>
      <c r="O4" s="2">
        <v>0</v>
      </c>
      <c r="P4" s="2">
        <v>0</v>
      </c>
      <c r="Q4" s="2">
        <v>0</v>
      </c>
      <c r="R4" s="2">
        <v>0</v>
      </c>
      <c r="S4" s="2">
        <v>0</v>
      </c>
      <c r="T4" s="2">
        <v>0</v>
      </c>
      <c r="U4" s="2">
        <v>0</v>
      </c>
      <c r="AU4" s="2">
        <f t="shared" si="0"/>
        <v>0</v>
      </c>
    </row>
    <row r="5" spans="1:47" x14ac:dyDescent="0.35">
      <c r="A5" s="1">
        <v>106</v>
      </c>
      <c r="B5" s="50">
        <v>42598</v>
      </c>
      <c r="C5" s="5">
        <v>16</v>
      </c>
      <c r="D5" s="5">
        <v>16</v>
      </c>
      <c r="E5" s="5" t="s">
        <v>11</v>
      </c>
      <c r="F5" s="2">
        <v>5</v>
      </c>
      <c r="G5" s="2">
        <v>1</v>
      </c>
      <c r="H5" s="2">
        <v>7</v>
      </c>
      <c r="I5" s="2">
        <v>2</v>
      </c>
      <c r="J5" s="2">
        <v>3</v>
      </c>
      <c r="K5" s="2">
        <v>7</v>
      </c>
      <c r="L5" s="2">
        <v>4</v>
      </c>
      <c r="M5" s="2">
        <v>3</v>
      </c>
      <c r="N5" s="2">
        <v>2</v>
      </c>
      <c r="O5" s="2">
        <v>4</v>
      </c>
      <c r="P5" s="2">
        <v>0</v>
      </c>
      <c r="Q5" s="2">
        <v>3</v>
      </c>
      <c r="R5" s="2">
        <v>1</v>
      </c>
      <c r="S5" s="2">
        <v>0</v>
      </c>
      <c r="T5" s="2">
        <v>3</v>
      </c>
      <c r="U5" s="2">
        <v>0</v>
      </c>
      <c r="AU5" s="2">
        <f t="shared" si="0"/>
        <v>45</v>
      </c>
    </row>
    <row r="6" spans="1:47" x14ac:dyDescent="0.35">
      <c r="A6" s="1">
        <v>133</v>
      </c>
      <c r="B6" s="50">
        <v>41548</v>
      </c>
      <c r="C6" s="5">
        <v>30</v>
      </c>
      <c r="D6" s="5">
        <v>30</v>
      </c>
      <c r="E6" s="5" t="s">
        <v>0</v>
      </c>
      <c r="F6" s="52" t="s">
        <v>106</v>
      </c>
      <c r="G6" s="2"/>
      <c r="H6" s="2"/>
      <c r="I6" s="2"/>
      <c r="J6" s="2"/>
      <c r="K6" s="2"/>
      <c r="L6" s="2"/>
      <c r="M6" s="2"/>
      <c r="N6" s="2"/>
      <c r="O6" s="2"/>
      <c r="P6" s="2"/>
      <c r="Q6" s="2"/>
      <c r="R6" s="2"/>
      <c r="S6" s="2"/>
      <c r="AU6" s="52" t="s">
        <v>106</v>
      </c>
    </row>
    <row r="7" spans="1:47" x14ac:dyDescent="0.35">
      <c r="A7" s="1">
        <v>133</v>
      </c>
      <c r="B7" s="50">
        <v>41548</v>
      </c>
      <c r="C7" s="5">
        <v>30</v>
      </c>
      <c r="D7" s="5">
        <v>30</v>
      </c>
      <c r="E7" s="5" t="s">
        <v>11</v>
      </c>
      <c r="F7" s="52" t="s">
        <v>106</v>
      </c>
      <c r="G7" s="2"/>
      <c r="H7" s="2"/>
      <c r="I7" s="2"/>
      <c r="J7" s="2"/>
      <c r="K7" s="2"/>
      <c r="L7" s="2"/>
      <c r="M7" s="2"/>
      <c r="N7" s="2"/>
      <c r="O7" s="2"/>
      <c r="P7" s="2"/>
      <c r="Q7" s="2"/>
      <c r="R7" s="2"/>
      <c r="AU7" s="52" t="s">
        <v>106</v>
      </c>
    </row>
    <row r="8" spans="1:47" x14ac:dyDescent="0.35">
      <c r="A8" s="1">
        <v>133</v>
      </c>
      <c r="B8" s="50">
        <v>41829</v>
      </c>
      <c r="C8" s="5">
        <v>36</v>
      </c>
      <c r="D8" s="5">
        <v>36</v>
      </c>
      <c r="E8" s="5" t="s">
        <v>0</v>
      </c>
      <c r="F8" s="2">
        <v>0</v>
      </c>
      <c r="G8" s="2">
        <v>4</v>
      </c>
      <c r="H8" s="2">
        <v>0</v>
      </c>
      <c r="I8" s="2">
        <v>0</v>
      </c>
      <c r="J8" s="2">
        <v>8</v>
      </c>
      <c r="K8" s="2">
        <v>0</v>
      </c>
      <c r="L8" s="2">
        <v>1</v>
      </c>
      <c r="M8" s="2">
        <v>31</v>
      </c>
      <c r="N8" s="2">
        <v>0</v>
      </c>
      <c r="O8" s="2">
        <v>21</v>
      </c>
      <c r="P8" s="2">
        <v>7</v>
      </c>
      <c r="Q8" s="2">
        <v>79</v>
      </c>
      <c r="R8" s="2">
        <v>27</v>
      </c>
      <c r="S8" s="2">
        <v>0</v>
      </c>
      <c r="T8" s="2">
        <v>0</v>
      </c>
      <c r="U8" s="2">
        <v>0</v>
      </c>
      <c r="V8" s="2">
        <v>0</v>
      </c>
      <c r="W8" s="2">
        <v>0</v>
      </c>
      <c r="X8" s="2">
        <v>0</v>
      </c>
      <c r="Y8" s="2">
        <v>2</v>
      </c>
      <c r="Z8" s="2">
        <v>4</v>
      </c>
      <c r="AA8" s="2">
        <v>1</v>
      </c>
      <c r="AB8" s="2">
        <v>0</v>
      </c>
      <c r="AC8" s="2">
        <v>0</v>
      </c>
      <c r="AD8" s="2">
        <v>0</v>
      </c>
      <c r="AE8" s="2">
        <v>2</v>
      </c>
      <c r="AF8" s="2">
        <v>0</v>
      </c>
      <c r="AG8" s="2">
        <v>0</v>
      </c>
      <c r="AH8" s="2">
        <v>17</v>
      </c>
      <c r="AI8" s="2">
        <v>0</v>
      </c>
      <c r="AJ8" s="2">
        <v>0</v>
      </c>
      <c r="AK8" s="2">
        <v>3</v>
      </c>
      <c r="AL8" s="2">
        <v>0</v>
      </c>
      <c r="AM8" s="2">
        <v>1</v>
      </c>
      <c r="AN8" s="2">
        <v>0</v>
      </c>
      <c r="AO8" s="2">
        <v>0</v>
      </c>
      <c r="AP8" s="2"/>
      <c r="AQ8" s="2"/>
      <c r="AR8" s="2"/>
      <c r="AS8" s="2"/>
      <c r="AT8" s="2"/>
      <c r="AU8" s="2">
        <f t="shared" si="0"/>
        <v>208</v>
      </c>
    </row>
    <row r="9" spans="1:47" x14ac:dyDescent="0.35">
      <c r="A9" s="1">
        <v>133</v>
      </c>
      <c r="B9" s="50">
        <v>41829</v>
      </c>
      <c r="C9" s="5">
        <v>36</v>
      </c>
      <c r="D9" s="5">
        <v>36</v>
      </c>
      <c r="E9" s="5" t="s">
        <v>11</v>
      </c>
      <c r="F9" s="2">
        <v>0</v>
      </c>
      <c r="G9" s="2">
        <v>2</v>
      </c>
      <c r="H9" s="2">
        <v>0</v>
      </c>
      <c r="I9" s="2">
        <v>5</v>
      </c>
      <c r="J9" s="2">
        <v>3</v>
      </c>
      <c r="K9" s="2">
        <v>0</v>
      </c>
      <c r="L9" s="2">
        <v>0</v>
      </c>
      <c r="M9" s="2">
        <v>1</v>
      </c>
      <c r="N9" s="2">
        <v>0</v>
      </c>
      <c r="O9" s="2">
        <v>1</v>
      </c>
      <c r="P9" s="2">
        <v>1</v>
      </c>
      <c r="Q9" s="2">
        <v>4</v>
      </c>
      <c r="R9" s="2">
        <v>0</v>
      </c>
      <c r="S9" s="2">
        <v>2</v>
      </c>
      <c r="T9" s="2">
        <v>0</v>
      </c>
      <c r="U9" s="2">
        <v>0</v>
      </c>
      <c r="V9" s="2">
        <v>0</v>
      </c>
      <c r="W9" s="2">
        <v>5</v>
      </c>
      <c r="X9" s="2">
        <v>0</v>
      </c>
      <c r="Y9" s="2">
        <v>2</v>
      </c>
      <c r="Z9" s="2">
        <v>12</v>
      </c>
      <c r="AA9" s="2">
        <v>2</v>
      </c>
      <c r="AB9" s="2">
        <v>0</v>
      </c>
      <c r="AC9" s="2">
        <v>0</v>
      </c>
      <c r="AD9" s="2">
        <v>0</v>
      </c>
      <c r="AE9" s="2">
        <v>0</v>
      </c>
      <c r="AF9" s="2">
        <v>0</v>
      </c>
      <c r="AG9" s="2">
        <v>0</v>
      </c>
      <c r="AH9" s="2">
        <v>1</v>
      </c>
      <c r="AI9" s="2">
        <v>0</v>
      </c>
      <c r="AJ9" s="2">
        <v>1</v>
      </c>
      <c r="AK9" s="2">
        <v>0</v>
      </c>
      <c r="AL9" s="2">
        <v>0</v>
      </c>
      <c r="AM9" s="2">
        <v>0</v>
      </c>
      <c r="AN9" s="2">
        <v>0</v>
      </c>
      <c r="AO9" s="2">
        <v>0</v>
      </c>
      <c r="AP9" s="2"/>
      <c r="AU9" s="2">
        <f t="shared" si="0"/>
        <v>42</v>
      </c>
    </row>
    <row r="10" spans="1:47" x14ac:dyDescent="0.35">
      <c r="A10" s="1">
        <v>133</v>
      </c>
      <c r="B10" s="50">
        <v>42198</v>
      </c>
      <c r="C10" s="5">
        <v>36</v>
      </c>
      <c r="D10" s="5">
        <v>36</v>
      </c>
      <c r="E10" s="5" t="s">
        <v>0</v>
      </c>
      <c r="F10" s="2">
        <v>2</v>
      </c>
      <c r="G10" s="2">
        <v>12</v>
      </c>
      <c r="H10" s="2">
        <v>0</v>
      </c>
      <c r="I10" s="2">
        <v>5</v>
      </c>
      <c r="J10" s="2">
        <v>6</v>
      </c>
      <c r="K10" s="2">
        <v>0</v>
      </c>
      <c r="L10" s="2">
        <v>2</v>
      </c>
      <c r="M10" s="2">
        <v>4</v>
      </c>
      <c r="N10" s="2">
        <v>2</v>
      </c>
      <c r="O10" s="2">
        <v>5</v>
      </c>
      <c r="P10" s="2">
        <v>6</v>
      </c>
      <c r="Q10" s="2">
        <v>10</v>
      </c>
      <c r="R10" s="2">
        <v>0</v>
      </c>
      <c r="S10" s="2">
        <v>0</v>
      </c>
      <c r="T10" s="2">
        <v>0</v>
      </c>
      <c r="U10" s="2">
        <v>0</v>
      </c>
      <c r="V10" s="2">
        <v>0</v>
      </c>
      <c r="W10" s="2">
        <v>0</v>
      </c>
      <c r="X10" s="2">
        <v>0</v>
      </c>
      <c r="Y10" s="2">
        <v>0</v>
      </c>
      <c r="Z10" s="2">
        <v>0</v>
      </c>
      <c r="AA10" s="2">
        <v>0</v>
      </c>
      <c r="AB10" s="2">
        <v>1</v>
      </c>
      <c r="AC10" s="2">
        <v>0</v>
      </c>
      <c r="AD10" s="2">
        <v>0</v>
      </c>
      <c r="AE10" s="2">
        <v>5</v>
      </c>
      <c r="AF10" s="2">
        <v>0</v>
      </c>
      <c r="AG10" s="2">
        <v>0</v>
      </c>
      <c r="AH10" s="2">
        <v>0</v>
      </c>
      <c r="AI10" s="2">
        <v>0</v>
      </c>
      <c r="AJ10" s="2">
        <v>0</v>
      </c>
      <c r="AK10" s="2">
        <v>0</v>
      </c>
      <c r="AL10" s="2">
        <v>0</v>
      </c>
      <c r="AM10" s="2">
        <v>0</v>
      </c>
      <c r="AN10" s="2">
        <v>0</v>
      </c>
      <c r="AO10" s="2">
        <v>0</v>
      </c>
      <c r="AP10" s="2"/>
      <c r="AQ10" s="2"/>
      <c r="AR10" s="2"/>
      <c r="AS10" s="2"/>
      <c r="AT10" s="2"/>
      <c r="AU10" s="2">
        <f t="shared" si="0"/>
        <v>60</v>
      </c>
    </row>
    <row r="11" spans="1:47" x14ac:dyDescent="0.35">
      <c r="A11" s="1">
        <v>133</v>
      </c>
      <c r="B11" s="50">
        <v>42198</v>
      </c>
      <c r="C11" s="5">
        <v>36</v>
      </c>
      <c r="D11" s="5">
        <v>36</v>
      </c>
      <c r="E11" s="5" t="s">
        <v>11</v>
      </c>
      <c r="F11" s="2">
        <v>0</v>
      </c>
      <c r="G11" s="2">
        <v>5</v>
      </c>
      <c r="H11" s="2">
        <v>3</v>
      </c>
      <c r="I11" s="2">
        <v>9</v>
      </c>
      <c r="J11" s="2">
        <v>0</v>
      </c>
      <c r="K11" s="2">
        <v>23</v>
      </c>
      <c r="L11" s="2">
        <v>12</v>
      </c>
      <c r="M11" s="2">
        <v>52</v>
      </c>
      <c r="N11" s="2">
        <v>1</v>
      </c>
      <c r="O11" s="2">
        <v>3</v>
      </c>
      <c r="P11" s="2">
        <v>9</v>
      </c>
      <c r="Q11" s="2">
        <v>55</v>
      </c>
      <c r="R11" s="2">
        <v>11</v>
      </c>
      <c r="S11" s="2">
        <v>30</v>
      </c>
      <c r="T11" s="2">
        <v>1</v>
      </c>
      <c r="U11" s="2">
        <v>5</v>
      </c>
      <c r="V11" s="2">
        <v>8</v>
      </c>
      <c r="W11" s="2">
        <v>12</v>
      </c>
      <c r="X11" s="2">
        <v>9</v>
      </c>
      <c r="Y11" s="2">
        <v>4</v>
      </c>
      <c r="Z11" s="2">
        <v>33</v>
      </c>
      <c r="AA11" s="2">
        <v>0</v>
      </c>
      <c r="AB11" s="2">
        <v>30</v>
      </c>
      <c r="AC11" s="2">
        <v>10</v>
      </c>
      <c r="AD11" s="2">
        <v>15</v>
      </c>
      <c r="AE11" s="2">
        <v>76</v>
      </c>
      <c r="AF11" s="2">
        <v>12</v>
      </c>
      <c r="AG11" s="2">
        <v>1</v>
      </c>
      <c r="AH11" s="2">
        <v>17</v>
      </c>
      <c r="AI11" s="2">
        <v>5</v>
      </c>
      <c r="AJ11" s="2">
        <v>38</v>
      </c>
      <c r="AK11" s="2">
        <v>40</v>
      </c>
      <c r="AL11" s="2">
        <v>22</v>
      </c>
      <c r="AM11" s="2">
        <v>15</v>
      </c>
      <c r="AN11" s="2">
        <v>15</v>
      </c>
      <c r="AO11" s="2">
        <v>15</v>
      </c>
      <c r="AP11" s="2"/>
      <c r="AU11" s="2">
        <f t="shared" si="0"/>
        <v>596</v>
      </c>
    </row>
    <row r="12" spans="1:47" x14ac:dyDescent="0.35">
      <c r="A12" s="1">
        <v>133</v>
      </c>
      <c r="B12" s="50">
        <v>42221</v>
      </c>
      <c r="C12" s="5">
        <v>36</v>
      </c>
      <c r="D12" s="5">
        <v>36</v>
      </c>
      <c r="E12" s="5" t="s">
        <v>0</v>
      </c>
      <c r="F12" s="2">
        <v>0</v>
      </c>
      <c r="G12" s="2">
        <v>1</v>
      </c>
      <c r="H12" s="2">
        <v>0</v>
      </c>
      <c r="I12" s="2">
        <v>0</v>
      </c>
      <c r="J12" s="2">
        <v>0</v>
      </c>
      <c r="K12" s="2">
        <v>0</v>
      </c>
      <c r="L12" s="2">
        <v>2</v>
      </c>
      <c r="M12" s="2">
        <v>3</v>
      </c>
      <c r="N12" s="2">
        <v>1</v>
      </c>
      <c r="O12" s="2">
        <v>8</v>
      </c>
      <c r="P12" s="2">
        <v>1</v>
      </c>
      <c r="Q12" s="2">
        <v>8</v>
      </c>
      <c r="R12" s="2">
        <v>0</v>
      </c>
      <c r="S12" s="2">
        <v>0</v>
      </c>
      <c r="T12" s="2">
        <v>1</v>
      </c>
      <c r="U12" s="2">
        <v>3</v>
      </c>
      <c r="V12" s="2">
        <v>1</v>
      </c>
      <c r="W12" s="2">
        <v>1</v>
      </c>
      <c r="X12" s="2">
        <v>0</v>
      </c>
      <c r="Y12" s="2">
        <v>0</v>
      </c>
      <c r="Z12" s="2">
        <v>13</v>
      </c>
      <c r="AA12" s="2">
        <v>0</v>
      </c>
      <c r="AB12" s="2">
        <v>3</v>
      </c>
      <c r="AC12" s="2">
        <v>0</v>
      </c>
      <c r="AD12" s="2">
        <v>5</v>
      </c>
      <c r="AE12" s="2">
        <v>0</v>
      </c>
      <c r="AF12" s="2">
        <v>0</v>
      </c>
      <c r="AG12" s="2">
        <v>0</v>
      </c>
      <c r="AH12" s="2">
        <v>2</v>
      </c>
      <c r="AI12" s="2">
        <v>0</v>
      </c>
      <c r="AJ12" s="2">
        <v>0</v>
      </c>
      <c r="AK12" s="2">
        <v>0</v>
      </c>
      <c r="AL12" s="2">
        <v>0</v>
      </c>
      <c r="AM12" s="2">
        <v>0</v>
      </c>
      <c r="AN12" s="2">
        <v>0</v>
      </c>
      <c r="AO12" s="2">
        <v>0</v>
      </c>
      <c r="AP12" s="2"/>
      <c r="AQ12" s="2"/>
      <c r="AR12" s="2"/>
      <c r="AS12" s="2"/>
      <c r="AT12" s="2"/>
      <c r="AU12" s="2">
        <f t="shared" si="0"/>
        <v>53</v>
      </c>
    </row>
    <row r="13" spans="1:47" x14ac:dyDescent="0.35">
      <c r="A13" s="1">
        <v>133</v>
      </c>
      <c r="B13" s="50">
        <v>42221</v>
      </c>
      <c r="C13" s="5">
        <v>36</v>
      </c>
      <c r="D13" s="5">
        <v>36</v>
      </c>
      <c r="E13" s="5" t="s">
        <v>11</v>
      </c>
      <c r="F13" s="2">
        <v>3</v>
      </c>
      <c r="G13" s="2">
        <v>10</v>
      </c>
      <c r="H13" s="2">
        <v>0</v>
      </c>
      <c r="I13" s="2">
        <v>10</v>
      </c>
      <c r="J13" s="2">
        <v>5</v>
      </c>
      <c r="K13" s="2">
        <v>18</v>
      </c>
      <c r="L13" s="2">
        <v>19</v>
      </c>
      <c r="M13" s="2">
        <v>43</v>
      </c>
      <c r="N13" s="2">
        <v>11</v>
      </c>
      <c r="O13" s="2">
        <v>10</v>
      </c>
      <c r="P13" s="2">
        <v>20</v>
      </c>
      <c r="Q13" s="2">
        <v>13</v>
      </c>
      <c r="R13" s="2">
        <v>16</v>
      </c>
      <c r="S13" s="2">
        <v>21</v>
      </c>
      <c r="T13" s="2">
        <v>15</v>
      </c>
      <c r="U13" s="2">
        <v>0</v>
      </c>
      <c r="V13" s="2">
        <v>27</v>
      </c>
      <c r="W13" s="2">
        <v>39</v>
      </c>
      <c r="X13" s="2">
        <v>27</v>
      </c>
      <c r="Y13" s="2">
        <v>27</v>
      </c>
      <c r="Z13" s="2">
        <v>137</v>
      </c>
      <c r="AA13" s="2">
        <v>41</v>
      </c>
      <c r="AB13" s="2">
        <v>13</v>
      </c>
      <c r="AC13" s="2">
        <v>3</v>
      </c>
      <c r="AD13" s="2">
        <v>20</v>
      </c>
      <c r="AE13" s="2">
        <v>31</v>
      </c>
      <c r="AF13" s="2">
        <v>34</v>
      </c>
      <c r="AG13" s="2">
        <v>2</v>
      </c>
      <c r="AH13" s="2">
        <v>16</v>
      </c>
      <c r="AI13" s="2">
        <v>53</v>
      </c>
      <c r="AJ13" s="2">
        <v>20</v>
      </c>
      <c r="AK13" s="2">
        <v>23</v>
      </c>
      <c r="AL13" s="2">
        <v>47</v>
      </c>
      <c r="AM13" s="2">
        <v>28</v>
      </c>
      <c r="AN13" s="2">
        <v>0</v>
      </c>
      <c r="AO13" s="2">
        <v>2</v>
      </c>
      <c r="AP13" s="2"/>
      <c r="AU13" s="2">
        <f t="shared" si="0"/>
        <v>804</v>
      </c>
    </row>
    <row r="14" spans="1:47" x14ac:dyDescent="0.35">
      <c r="A14" s="4" t="s">
        <v>112</v>
      </c>
      <c r="B14" s="50">
        <v>42227</v>
      </c>
      <c r="C14" s="5">
        <v>24</v>
      </c>
      <c r="D14" s="5">
        <v>24</v>
      </c>
      <c r="E14" s="5" t="s">
        <v>0</v>
      </c>
      <c r="F14" s="2">
        <v>0</v>
      </c>
      <c r="G14" s="2">
        <v>0</v>
      </c>
      <c r="H14" s="2">
        <v>0</v>
      </c>
      <c r="I14" s="2">
        <v>0</v>
      </c>
      <c r="J14" s="2">
        <v>0</v>
      </c>
      <c r="K14" s="2">
        <v>0</v>
      </c>
      <c r="L14" s="2">
        <v>0</v>
      </c>
      <c r="M14" s="2">
        <v>0</v>
      </c>
      <c r="N14" s="2">
        <v>15</v>
      </c>
      <c r="O14" s="2">
        <v>1</v>
      </c>
      <c r="P14" s="2">
        <v>0</v>
      </c>
      <c r="Q14" s="2">
        <v>0</v>
      </c>
      <c r="R14" s="2">
        <v>0</v>
      </c>
      <c r="S14" s="2">
        <v>0</v>
      </c>
      <c r="T14" s="2">
        <v>0</v>
      </c>
      <c r="U14" s="2">
        <v>0</v>
      </c>
      <c r="V14" s="2">
        <v>0</v>
      </c>
      <c r="W14" s="2">
        <v>0</v>
      </c>
      <c r="X14" s="2">
        <v>0</v>
      </c>
      <c r="Y14" s="2">
        <v>0</v>
      </c>
      <c r="Z14" s="2">
        <v>0</v>
      </c>
      <c r="AA14" s="2">
        <v>0</v>
      </c>
      <c r="AB14" s="2">
        <v>0</v>
      </c>
      <c r="AC14" s="2">
        <v>0</v>
      </c>
      <c r="AD14" s="2"/>
      <c r="AE14" s="2"/>
      <c r="AF14" s="2"/>
      <c r="AG14" s="2"/>
      <c r="AH14" s="2"/>
      <c r="AI14" s="2"/>
      <c r="AJ14" s="2"/>
      <c r="AK14" s="2"/>
      <c r="AL14" s="2"/>
      <c r="AM14" s="2"/>
      <c r="AN14" s="2"/>
      <c r="AO14" s="2"/>
      <c r="AP14" s="2"/>
      <c r="AQ14" s="2"/>
      <c r="AR14" s="2"/>
      <c r="AS14" s="2"/>
      <c r="AT14" s="2"/>
      <c r="AU14" s="2">
        <f t="shared" si="0"/>
        <v>16</v>
      </c>
    </row>
    <row r="15" spans="1:47" x14ac:dyDescent="0.35">
      <c r="A15" s="4" t="s">
        <v>112</v>
      </c>
      <c r="B15" s="50">
        <v>42227</v>
      </c>
      <c r="C15" s="5">
        <v>24</v>
      </c>
      <c r="D15" s="5">
        <v>24</v>
      </c>
      <c r="E15" s="5" t="s">
        <v>11</v>
      </c>
      <c r="F15" s="2">
        <v>3</v>
      </c>
      <c r="G15" s="2">
        <v>2</v>
      </c>
      <c r="H15" s="2">
        <v>20</v>
      </c>
      <c r="I15" s="2">
        <v>9</v>
      </c>
      <c r="J15" s="2">
        <v>5</v>
      </c>
      <c r="K15" s="2">
        <v>1</v>
      </c>
      <c r="L15" s="2">
        <v>9</v>
      </c>
      <c r="M15" s="2">
        <v>10</v>
      </c>
      <c r="N15" s="2">
        <v>105</v>
      </c>
      <c r="O15" s="2">
        <v>10</v>
      </c>
      <c r="P15" s="2">
        <v>0</v>
      </c>
      <c r="Q15" s="2">
        <v>5</v>
      </c>
      <c r="R15" s="2">
        <v>7</v>
      </c>
      <c r="S15" s="2">
        <v>28</v>
      </c>
      <c r="T15" s="2">
        <v>5</v>
      </c>
      <c r="U15" s="2">
        <v>11</v>
      </c>
      <c r="V15" s="2">
        <v>19</v>
      </c>
      <c r="W15" s="2">
        <v>21</v>
      </c>
      <c r="X15" s="2">
        <v>29</v>
      </c>
      <c r="Y15" s="2">
        <v>28</v>
      </c>
      <c r="Z15" s="2">
        <v>39</v>
      </c>
      <c r="AA15" s="2">
        <v>8</v>
      </c>
      <c r="AB15" s="2">
        <v>16</v>
      </c>
      <c r="AC15" s="2">
        <v>0</v>
      </c>
      <c r="AD15" s="2"/>
      <c r="AU15" s="2">
        <f t="shared" si="0"/>
        <v>390</v>
      </c>
    </row>
    <row r="16" spans="1:47" x14ac:dyDescent="0.35">
      <c r="A16" s="4" t="s">
        <v>112</v>
      </c>
      <c r="B16" s="50">
        <v>42562</v>
      </c>
      <c r="C16" s="5">
        <v>26</v>
      </c>
      <c r="D16" s="5">
        <v>26</v>
      </c>
      <c r="E16" s="5" t="s">
        <v>0</v>
      </c>
      <c r="F16" s="2">
        <v>0</v>
      </c>
      <c r="G16" s="2">
        <v>0</v>
      </c>
      <c r="H16" s="2">
        <v>0</v>
      </c>
      <c r="I16" s="2">
        <v>0</v>
      </c>
      <c r="J16" s="2">
        <v>1</v>
      </c>
      <c r="K16" s="2">
        <v>0</v>
      </c>
      <c r="L16" s="2">
        <v>0</v>
      </c>
      <c r="M16" s="2">
        <v>0</v>
      </c>
      <c r="N16" s="2">
        <v>0</v>
      </c>
      <c r="O16" s="2">
        <v>0</v>
      </c>
      <c r="P16" s="2">
        <v>0</v>
      </c>
      <c r="Q16" s="2">
        <v>0</v>
      </c>
      <c r="R16" s="2">
        <v>0</v>
      </c>
      <c r="S16" s="2">
        <v>0</v>
      </c>
      <c r="T16" s="2">
        <v>0</v>
      </c>
      <c r="U16" s="2">
        <v>0</v>
      </c>
      <c r="V16" s="2">
        <v>0</v>
      </c>
      <c r="W16" s="2">
        <v>0</v>
      </c>
      <c r="X16" s="2">
        <v>0</v>
      </c>
      <c r="Y16" s="2">
        <v>0</v>
      </c>
      <c r="Z16" s="2">
        <v>3</v>
      </c>
      <c r="AA16" s="2">
        <v>0</v>
      </c>
      <c r="AB16" s="2">
        <v>0</v>
      </c>
      <c r="AC16" s="2">
        <v>0</v>
      </c>
      <c r="AD16" s="2">
        <v>0</v>
      </c>
      <c r="AE16" s="3">
        <v>0</v>
      </c>
      <c r="AU16" s="2">
        <f t="shared" si="0"/>
        <v>4</v>
      </c>
    </row>
    <row r="17" spans="1:47" x14ac:dyDescent="0.35">
      <c r="A17" s="4" t="s">
        <v>112</v>
      </c>
      <c r="B17" s="50">
        <v>42562</v>
      </c>
      <c r="C17" s="5">
        <v>26</v>
      </c>
      <c r="D17" s="5">
        <v>26</v>
      </c>
      <c r="E17" s="5" t="s">
        <v>11</v>
      </c>
      <c r="F17" s="2">
        <v>0</v>
      </c>
      <c r="G17" s="2">
        <v>0</v>
      </c>
      <c r="H17" s="2">
        <v>0</v>
      </c>
      <c r="I17" s="2">
        <v>3</v>
      </c>
      <c r="J17" s="2">
        <v>4</v>
      </c>
      <c r="K17" s="2">
        <v>0</v>
      </c>
      <c r="L17" s="2">
        <v>0</v>
      </c>
      <c r="M17" s="2">
        <v>26</v>
      </c>
      <c r="N17" s="2">
        <v>16</v>
      </c>
      <c r="O17" s="2">
        <v>0</v>
      </c>
      <c r="P17" s="2">
        <v>0</v>
      </c>
      <c r="Q17" s="2">
        <v>0</v>
      </c>
      <c r="R17" s="2">
        <v>2</v>
      </c>
      <c r="S17" s="2">
        <v>0</v>
      </c>
      <c r="T17" s="2">
        <v>18</v>
      </c>
      <c r="U17" s="2">
        <v>8</v>
      </c>
      <c r="V17" s="2">
        <v>1</v>
      </c>
      <c r="W17" s="2">
        <v>51</v>
      </c>
      <c r="X17" s="2">
        <v>27</v>
      </c>
      <c r="Y17" s="2">
        <v>73</v>
      </c>
      <c r="Z17" s="2">
        <v>15</v>
      </c>
      <c r="AA17" s="2">
        <v>31</v>
      </c>
      <c r="AB17" s="2">
        <v>2</v>
      </c>
      <c r="AC17" s="2">
        <v>21</v>
      </c>
      <c r="AD17" s="2">
        <v>1</v>
      </c>
      <c r="AE17" s="3">
        <v>10</v>
      </c>
      <c r="AU17" s="2">
        <f t="shared" si="0"/>
        <v>309</v>
      </c>
    </row>
    <row r="18" spans="1:47" x14ac:dyDescent="0.35">
      <c r="A18" s="4" t="s">
        <v>112</v>
      </c>
      <c r="B18" s="50">
        <v>42934</v>
      </c>
      <c r="C18" s="5">
        <v>26</v>
      </c>
      <c r="D18" s="5">
        <v>26</v>
      </c>
      <c r="E18" s="5" t="s">
        <v>0</v>
      </c>
      <c r="F18" s="2">
        <v>0</v>
      </c>
      <c r="G18" s="2">
        <v>8</v>
      </c>
      <c r="H18" s="2">
        <v>8</v>
      </c>
      <c r="I18" s="2">
        <v>6</v>
      </c>
      <c r="J18" s="2">
        <v>15</v>
      </c>
      <c r="K18" s="2">
        <v>59</v>
      </c>
      <c r="L18" s="2">
        <v>2</v>
      </c>
      <c r="M18" s="2">
        <v>3</v>
      </c>
      <c r="N18" s="2">
        <v>0</v>
      </c>
      <c r="O18" s="2">
        <v>0</v>
      </c>
      <c r="P18" s="2">
        <v>0</v>
      </c>
      <c r="Q18" s="2">
        <v>0</v>
      </c>
      <c r="R18" s="2">
        <v>0</v>
      </c>
      <c r="S18" s="2">
        <v>4</v>
      </c>
      <c r="T18" s="2">
        <v>0</v>
      </c>
      <c r="U18" s="2">
        <v>0</v>
      </c>
      <c r="V18" s="2">
        <v>8</v>
      </c>
      <c r="W18" s="2">
        <v>0</v>
      </c>
      <c r="X18" s="2">
        <v>1</v>
      </c>
      <c r="Y18" s="2">
        <v>0</v>
      </c>
      <c r="Z18" s="2">
        <v>0</v>
      </c>
      <c r="AA18" s="2">
        <v>6</v>
      </c>
      <c r="AB18" s="2">
        <v>0</v>
      </c>
      <c r="AC18" s="2">
        <v>1</v>
      </c>
      <c r="AD18" s="2">
        <v>0</v>
      </c>
      <c r="AE18" s="3">
        <v>0</v>
      </c>
      <c r="AU18" s="2">
        <f t="shared" si="0"/>
        <v>121</v>
      </c>
    </row>
    <row r="19" spans="1:47" x14ac:dyDescent="0.35">
      <c r="A19" s="4" t="s">
        <v>112</v>
      </c>
      <c r="B19" s="50">
        <v>42934</v>
      </c>
      <c r="C19" s="5">
        <v>26</v>
      </c>
      <c r="D19" s="5">
        <v>26</v>
      </c>
      <c r="E19" s="5" t="s">
        <v>11</v>
      </c>
      <c r="F19" s="2">
        <v>1</v>
      </c>
      <c r="G19" s="2">
        <v>0</v>
      </c>
      <c r="H19" s="2">
        <v>7</v>
      </c>
      <c r="I19" s="2">
        <v>2</v>
      </c>
      <c r="J19" s="2">
        <v>2</v>
      </c>
      <c r="K19" s="2">
        <v>17</v>
      </c>
      <c r="L19" s="2">
        <v>0</v>
      </c>
      <c r="M19" s="2">
        <v>0</v>
      </c>
      <c r="N19" s="2">
        <v>0</v>
      </c>
      <c r="O19" s="2">
        <v>0</v>
      </c>
      <c r="P19" s="2">
        <v>0</v>
      </c>
      <c r="Q19" s="2">
        <v>0</v>
      </c>
      <c r="R19" s="2">
        <v>0</v>
      </c>
      <c r="S19" s="2">
        <v>0</v>
      </c>
      <c r="T19" s="2">
        <v>0</v>
      </c>
      <c r="U19" s="2">
        <v>0</v>
      </c>
      <c r="V19" s="2">
        <v>1</v>
      </c>
      <c r="W19" s="2">
        <v>0</v>
      </c>
      <c r="X19" s="2">
        <v>0</v>
      </c>
      <c r="Y19" s="2">
        <v>1</v>
      </c>
      <c r="Z19" s="2">
        <v>0</v>
      </c>
      <c r="AA19" s="2">
        <v>0</v>
      </c>
      <c r="AB19" s="2">
        <v>0</v>
      </c>
      <c r="AC19" s="2">
        <v>0</v>
      </c>
      <c r="AD19" s="2">
        <v>0</v>
      </c>
      <c r="AE19" s="3">
        <v>0</v>
      </c>
      <c r="AU19" s="2">
        <f t="shared" si="0"/>
        <v>31</v>
      </c>
    </row>
    <row r="20" spans="1:47" x14ac:dyDescent="0.35">
      <c r="A20" s="4" t="s">
        <v>112</v>
      </c>
      <c r="B20" s="50">
        <v>43298</v>
      </c>
      <c r="C20" s="5">
        <v>20</v>
      </c>
      <c r="D20" s="5">
        <v>20</v>
      </c>
      <c r="E20" s="5" t="s">
        <v>0</v>
      </c>
      <c r="F20" s="2">
        <v>0</v>
      </c>
      <c r="G20" s="2">
        <v>1</v>
      </c>
      <c r="H20" s="2">
        <v>1</v>
      </c>
      <c r="I20" s="2">
        <v>0</v>
      </c>
      <c r="J20" s="2">
        <v>1</v>
      </c>
      <c r="K20" s="2">
        <v>0</v>
      </c>
      <c r="L20" s="2">
        <v>0</v>
      </c>
      <c r="M20" s="2">
        <v>0</v>
      </c>
      <c r="N20" s="2">
        <v>0</v>
      </c>
      <c r="O20" s="2">
        <v>0</v>
      </c>
      <c r="P20" s="2">
        <v>0</v>
      </c>
      <c r="Q20" s="2">
        <v>0</v>
      </c>
      <c r="R20" s="2">
        <v>0</v>
      </c>
      <c r="S20" s="2">
        <v>0</v>
      </c>
      <c r="T20" s="2">
        <v>0</v>
      </c>
      <c r="U20" s="2">
        <v>0</v>
      </c>
      <c r="V20" s="2">
        <v>0</v>
      </c>
      <c r="W20" s="2">
        <v>0</v>
      </c>
      <c r="X20" s="2">
        <v>0</v>
      </c>
      <c r="Y20" s="2">
        <v>0</v>
      </c>
      <c r="Z20" s="2"/>
      <c r="AA20" s="2"/>
      <c r="AB20" s="2"/>
      <c r="AC20" s="2"/>
      <c r="AD20" s="2"/>
      <c r="AU20" s="2">
        <f t="shared" si="0"/>
        <v>3</v>
      </c>
    </row>
    <row r="21" spans="1:47" x14ac:dyDescent="0.35">
      <c r="A21" s="4" t="s">
        <v>112</v>
      </c>
      <c r="B21" s="50">
        <v>43298</v>
      </c>
      <c r="C21" s="5">
        <v>20</v>
      </c>
      <c r="D21" s="5">
        <v>20</v>
      </c>
      <c r="E21" s="5" t="s">
        <v>11</v>
      </c>
      <c r="F21" s="2">
        <v>0</v>
      </c>
      <c r="G21" s="2">
        <v>0</v>
      </c>
      <c r="H21" s="2">
        <v>0</v>
      </c>
      <c r="I21" s="2">
        <v>0</v>
      </c>
      <c r="J21" s="2">
        <v>1</v>
      </c>
      <c r="K21" s="2">
        <v>0</v>
      </c>
      <c r="L21" s="2">
        <v>0</v>
      </c>
      <c r="M21" s="2">
        <v>0</v>
      </c>
      <c r="N21" s="2">
        <v>0</v>
      </c>
      <c r="O21" s="2">
        <v>0</v>
      </c>
      <c r="P21" s="2">
        <v>0</v>
      </c>
      <c r="Q21" s="2">
        <v>0</v>
      </c>
      <c r="R21" s="2">
        <v>0</v>
      </c>
      <c r="S21" s="2">
        <v>0</v>
      </c>
      <c r="T21" s="2">
        <v>0</v>
      </c>
      <c r="U21" s="2">
        <v>0</v>
      </c>
      <c r="V21" s="2">
        <v>0</v>
      </c>
      <c r="W21" s="2">
        <v>0</v>
      </c>
      <c r="X21" s="2">
        <v>0</v>
      </c>
      <c r="Y21" s="2">
        <v>0</v>
      </c>
      <c r="Z21" s="2"/>
      <c r="AA21" s="2"/>
      <c r="AB21" s="2"/>
      <c r="AC21" s="2"/>
      <c r="AD21" s="2"/>
      <c r="AU21" s="2">
        <f t="shared" si="0"/>
        <v>1</v>
      </c>
    </row>
    <row r="22" spans="1:47" x14ac:dyDescent="0.35">
      <c r="A22" s="4" t="s">
        <v>112</v>
      </c>
      <c r="B22" s="50">
        <v>43698</v>
      </c>
      <c r="C22" s="5">
        <v>18</v>
      </c>
      <c r="D22" s="5">
        <v>17</v>
      </c>
      <c r="E22" s="5" t="s">
        <v>0</v>
      </c>
      <c r="F22" s="2">
        <v>0</v>
      </c>
      <c r="G22" s="2">
        <v>1</v>
      </c>
      <c r="H22" s="2">
        <v>0</v>
      </c>
      <c r="I22" s="2">
        <v>1</v>
      </c>
      <c r="J22" s="2">
        <v>0</v>
      </c>
      <c r="K22" s="2">
        <v>0</v>
      </c>
      <c r="L22" s="2">
        <v>0</v>
      </c>
      <c r="M22" s="2">
        <v>0</v>
      </c>
      <c r="N22" s="2">
        <v>0</v>
      </c>
      <c r="O22" s="2">
        <v>0</v>
      </c>
      <c r="P22" s="2">
        <v>0</v>
      </c>
      <c r="Q22" s="2">
        <v>0</v>
      </c>
      <c r="R22" s="2">
        <v>0</v>
      </c>
      <c r="S22" s="2">
        <v>0</v>
      </c>
      <c r="T22" s="2">
        <v>0</v>
      </c>
      <c r="U22" s="2">
        <v>0</v>
      </c>
      <c r="V22" s="2">
        <v>0</v>
      </c>
      <c r="W22" s="2">
        <v>0</v>
      </c>
      <c r="X22" s="2"/>
      <c r="Y22" s="2"/>
      <c r="Z22" s="2"/>
      <c r="AA22" s="2"/>
      <c r="AB22" s="2"/>
      <c r="AC22" s="2"/>
      <c r="AD22" s="2"/>
      <c r="AU22" s="2">
        <f t="shared" si="0"/>
        <v>2</v>
      </c>
    </row>
    <row r="23" spans="1:47" x14ac:dyDescent="0.35">
      <c r="A23" s="4" t="s">
        <v>112</v>
      </c>
      <c r="B23" s="50">
        <v>43698</v>
      </c>
      <c r="C23" s="5">
        <v>18</v>
      </c>
      <c r="D23" s="5">
        <v>17</v>
      </c>
      <c r="E23" s="5" t="s">
        <v>11</v>
      </c>
      <c r="F23" s="2">
        <v>0</v>
      </c>
      <c r="G23" s="2">
        <v>7</v>
      </c>
      <c r="H23" s="2">
        <v>14</v>
      </c>
      <c r="I23" s="2">
        <v>14</v>
      </c>
      <c r="J23" s="2">
        <v>0</v>
      </c>
      <c r="K23" s="2">
        <v>1</v>
      </c>
      <c r="L23" s="2">
        <v>2</v>
      </c>
      <c r="M23" s="2">
        <v>0</v>
      </c>
      <c r="N23" s="2">
        <v>0</v>
      </c>
      <c r="O23" s="2">
        <v>0</v>
      </c>
      <c r="P23" s="2">
        <v>0</v>
      </c>
      <c r="Q23" s="2">
        <v>1</v>
      </c>
      <c r="R23" s="2">
        <v>0</v>
      </c>
      <c r="S23" s="2">
        <v>0</v>
      </c>
      <c r="T23" s="2">
        <v>0</v>
      </c>
      <c r="U23" s="2">
        <v>0</v>
      </c>
      <c r="V23" s="2">
        <v>0</v>
      </c>
      <c r="W23" s="2">
        <v>0</v>
      </c>
      <c r="X23" s="2"/>
      <c r="Y23" s="2"/>
      <c r="Z23" s="2"/>
      <c r="AA23" s="2"/>
      <c r="AB23" s="2"/>
      <c r="AC23" s="2"/>
      <c r="AD23" s="2"/>
      <c r="AU23" s="2">
        <f t="shared" si="0"/>
        <v>39</v>
      </c>
    </row>
    <row r="24" spans="1:47" x14ac:dyDescent="0.35">
      <c r="A24" s="1">
        <v>174</v>
      </c>
      <c r="B24" s="50">
        <v>42269</v>
      </c>
      <c r="C24" s="5">
        <v>15</v>
      </c>
      <c r="D24" s="5">
        <v>16</v>
      </c>
      <c r="E24" s="5" t="s">
        <v>0</v>
      </c>
      <c r="F24" s="2">
        <v>0</v>
      </c>
      <c r="G24" s="2">
        <v>0</v>
      </c>
      <c r="H24" s="2">
        <v>0</v>
      </c>
      <c r="I24" s="2">
        <v>0</v>
      </c>
      <c r="J24" s="2">
        <v>0</v>
      </c>
      <c r="K24" s="2">
        <v>0</v>
      </c>
      <c r="L24" s="2">
        <v>0</v>
      </c>
      <c r="M24" s="2">
        <v>0</v>
      </c>
      <c r="N24" s="2">
        <v>0</v>
      </c>
      <c r="O24" s="2">
        <v>0</v>
      </c>
      <c r="P24" s="2">
        <v>0</v>
      </c>
      <c r="Q24" s="2">
        <v>0</v>
      </c>
      <c r="R24" s="2">
        <v>0</v>
      </c>
      <c r="S24" s="2">
        <v>0</v>
      </c>
      <c r="T24" s="2">
        <v>0</v>
      </c>
      <c r="U24" s="2"/>
      <c r="V24" s="2"/>
      <c r="AU24" s="2">
        <f t="shared" si="0"/>
        <v>0</v>
      </c>
    </row>
    <row r="25" spans="1:47" x14ac:dyDescent="0.35">
      <c r="A25" s="1">
        <v>174</v>
      </c>
      <c r="B25" s="50">
        <v>42269</v>
      </c>
      <c r="C25" s="5">
        <v>15</v>
      </c>
      <c r="D25" s="5">
        <v>16</v>
      </c>
      <c r="E25" s="5" t="s">
        <v>11</v>
      </c>
      <c r="F25" s="2">
        <v>0</v>
      </c>
      <c r="G25" s="2">
        <v>0</v>
      </c>
      <c r="H25" s="2">
        <v>1</v>
      </c>
      <c r="I25" s="2">
        <v>0</v>
      </c>
      <c r="J25" s="2">
        <v>0</v>
      </c>
      <c r="K25" s="2">
        <v>0</v>
      </c>
      <c r="L25" s="2">
        <v>1</v>
      </c>
      <c r="M25" s="2">
        <v>0</v>
      </c>
      <c r="N25" s="2">
        <v>0</v>
      </c>
      <c r="O25" s="2">
        <v>0</v>
      </c>
      <c r="P25" s="2">
        <v>0</v>
      </c>
      <c r="Q25" s="2">
        <v>1</v>
      </c>
      <c r="R25" s="2">
        <v>0</v>
      </c>
      <c r="S25" s="2">
        <v>1</v>
      </c>
      <c r="T25" s="2">
        <v>1</v>
      </c>
      <c r="U25" s="2"/>
      <c r="AU25" s="2">
        <f t="shared" si="0"/>
        <v>5</v>
      </c>
    </row>
    <row r="26" spans="1:47" x14ac:dyDescent="0.35">
      <c r="A26" s="1">
        <v>174</v>
      </c>
      <c r="B26" s="50">
        <v>43291</v>
      </c>
      <c r="C26" s="5">
        <v>22</v>
      </c>
      <c r="D26" s="5">
        <v>22</v>
      </c>
      <c r="E26" s="5" t="s">
        <v>0</v>
      </c>
      <c r="F26" s="2">
        <v>0</v>
      </c>
      <c r="G26" s="2">
        <v>0</v>
      </c>
      <c r="H26" s="2">
        <v>0</v>
      </c>
      <c r="I26" s="2">
        <v>0</v>
      </c>
      <c r="J26" s="2">
        <v>0</v>
      </c>
      <c r="K26" s="2">
        <v>0</v>
      </c>
      <c r="L26" s="2">
        <v>0</v>
      </c>
      <c r="M26" s="2">
        <v>0</v>
      </c>
      <c r="N26" s="2">
        <v>0</v>
      </c>
      <c r="O26" s="2">
        <v>1</v>
      </c>
      <c r="P26" s="2">
        <v>0</v>
      </c>
      <c r="Q26" s="2">
        <v>0</v>
      </c>
      <c r="R26" s="2">
        <v>0</v>
      </c>
      <c r="S26" s="2">
        <v>0</v>
      </c>
      <c r="T26" s="2">
        <v>0</v>
      </c>
      <c r="U26" s="2">
        <v>0</v>
      </c>
      <c r="V26" s="3">
        <v>0</v>
      </c>
      <c r="W26" s="3">
        <v>0</v>
      </c>
      <c r="X26" s="3">
        <v>0</v>
      </c>
      <c r="Y26" s="3">
        <v>0</v>
      </c>
      <c r="Z26" s="3">
        <v>0</v>
      </c>
      <c r="AA26" s="3">
        <v>0</v>
      </c>
      <c r="AU26" s="2">
        <f t="shared" si="0"/>
        <v>1</v>
      </c>
    </row>
    <row r="27" spans="1:47" x14ac:dyDescent="0.35">
      <c r="A27" s="1">
        <v>174</v>
      </c>
      <c r="B27" s="50">
        <v>43291</v>
      </c>
      <c r="C27" s="5">
        <v>22</v>
      </c>
      <c r="D27" s="5">
        <v>22</v>
      </c>
      <c r="E27" s="5" t="s">
        <v>11</v>
      </c>
      <c r="F27" s="2">
        <v>0</v>
      </c>
      <c r="G27" s="2">
        <v>1</v>
      </c>
      <c r="H27" s="2">
        <v>0</v>
      </c>
      <c r="I27" s="2">
        <v>0</v>
      </c>
      <c r="J27" s="2">
        <v>0</v>
      </c>
      <c r="K27" s="2">
        <v>0</v>
      </c>
      <c r="L27" s="2">
        <v>0</v>
      </c>
      <c r="M27" s="2">
        <v>0</v>
      </c>
      <c r="N27" s="2">
        <v>0</v>
      </c>
      <c r="O27" s="2">
        <v>6</v>
      </c>
      <c r="P27" s="2">
        <v>0</v>
      </c>
      <c r="Q27" s="2">
        <v>0</v>
      </c>
      <c r="R27" s="2">
        <v>5</v>
      </c>
      <c r="S27" s="2">
        <v>0</v>
      </c>
      <c r="T27" s="2">
        <v>3</v>
      </c>
      <c r="U27" s="2">
        <v>2</v>
      </c>
      <c r="V27" s="3">
        <v>2</v>
      </c>
      <c r="W27" s="3">
        <v>1</v>
      </c>
      <c r="X27" s="3">
        <v>0</v>
      </c>
      <c r="Y27" s="3">
        <v>0</v>
      </c>
      <c r="Z27" s="3">
        <v>0</v>
      </c>
      <c r="AA27" s="3">
        <v>0</v>
      </c>
      <c r="AU27" s="2">
        <f t="shared" si="0"/>
        <v>20</v>
      </c>
    </row>
    <row r="28" spans="1:47" x14ac:dyDescent="0.35">
      <c r="A28" s="1">
        <v>175</v>
      </c>
      <c r="B28" s="50">
        <v>42200</v>
      </c>
      <c r="C28" s="5">
        <v>14</v>
      </c>
      <c r="D28" s="5">
        <v>14</v>
      </c>
      <c r="E28" s="5" t="s">
        <v>0</v>
      </c>
      <c r="F28" s="2">
        <v>4</v>
      </c>
      <c r="G28" s="2">
        <v>0</v>
      </c>
      <c r="H28" s="2">
        <v>0</v>
      </c>
      <c r="I28" s="2">
        <v>2</v>
      </c>
      <c r="J28" s="2">
        <v>0</v>
      </c>
      <c r="K28" s="2">
        <v>28</v>
      </c>
      <c r="L28" s="2">
        <v>0</v>
      </c>
      <c r="M28" s="2">
        <v>0</v>
      </c>
      <c r="N28" s="2">
        <v>7</v>
      </c>
      <c r="O28" s="2">
        <v>0</v>
      </c>
      <c r="P28" s="2">
        <v>7</v>
      </c>
      <c r="Q28" s="2">
        <v>0</v>
      </c>
      <c r="R28" s="2">
        <v>2</v>
      </c>
      <c r="S28" s="2">
        <v>1</v>
      </c>
      <c r="T28" s="2"/>
      <c r="U28" s="2"/>
      <c r="AU28" s="2">
        <f t="shared" si="0"/>
        <v>51</v>
      </c>
    </row>
    <row r="29" spans="1:47" x14ac:dyDescent="0.35">
      <c r="A29" s="1">
        <v>175</v>
      </c>
      <c r="B29" s="50">
        <v>42200</v>
      </c>
      <c r="C29" s="5">
        <v>14</v>
      </c>
      <c r="D29" s="5">
        <v>14</v>
      </c>
      <c r="E29" s="5" t="s">
        <v>11</v>
      </c>
      <c r="F29" s="2">
        <v>3</v>
      </c>
      <c r="G29" s="2">
        <v>0</v>
      </c>
      <c r="H29" s="2">
        <v>0</v>
      </c>
      <c r="I29" s="2">
        <v>0</v>
      </c>
      <c r="J29" s="2">
        <v>0</v>
      </c>
      <c r="K29" s="2">
        <v>0</v>
      </c>
      <c r="L29" s="2">
        <v>0</v>
      </c>
      <c r="M29" s="2">
        <v>0</v>
      </c>
      <c r="N29" s="2">
        <v>0</v>
      </c>
      <c r="O29" s="2">
        <v>0</v>
      </c>
      <c r="P29" s="2">
        <v>3</v>
      </c>
      <c r="Q29" s="2">
        <v>0</v>
      </c>
      <c r="R29" s="2">
        <v>2</v>
      </c>
      <c r="S29" s="2">
        <v>1</v>
      </c>
      <c r="T29" s="2"/>
      <c r="AU29" s="2">
        <f t="shared" si="0"/>
        <v>9</v>
      </c>
    </row>
    <row r="30" spans="1:47" x14ac:dyDescent="0.35">
      <c r="A30" s="1">
        <v>213</v>
      </c>
      <c r="B30" s="50">
        <v>41555</v>
      </c>
      <c r="C30" s="5">
        <v>12</v>
      </c>
      <c r="D30" s="5">
        <v>12</v>
      </c>
      <c r="E30" s="5" t="s">
        <v>0</v>
      </c>
      <c r="F30" s="2">
        <v>7</v>
      </c>
      <c r="G30" s="2">
        <v>0</v>
      </c>
      <c r="H30" s="2">
        <v>1</v>
      </c>
      <c r="I30" s="2">
        <v>0</v>
      </c>
      <c r="J30" s="2">
        <v>0</v>
      </c>
      <c r="K30" s="2">
        <v>1</v>
      </c>
      <c r="L30" s="2">
        <v>0</v>
      </c>
      <c r="M30" s="2">
        <v>0</v>
      </c>
      <c r="N30" s="2">
        <v>0</v>
      </c>
      <c r="O30" s="2">
        <v>0</v>
      </c>
      <c r="P30" s="2">
        <v>0</v>
      </c>
      <c r="Q30" s="2">
        <v>0</v>
      </c>
      <c r="R30" s="2"/>
      <c r="S30" s="2"/>
      <c r="AU30" s="2">
        <f t="shared" si="0"/>
        <v>9</v>
      </c>
    </row>
    <row r="31" spans="1:47" x14ac:dyDescent="0.35">
      <c r="A31" s="1">
        <v>213</v>
      </c>
      <c r="B31" s="50">
        <v>41555</v>
      </c>
      <c r="C31" s="5">
        <v>12</v>
      </c>
      <c r="D31" s="5">
        <v>12</v>
      </c>
      <c r="E31" s="5" t="s">
        <v>11</v>
      </c>
      <c r="F31" s="2">
        <v>0</v>
      </c>
      <c r="G31" s="2">
        <v>0</v>
      </c>
      <c r="H31" s="2">
        <v>0</v>
      </c>
      <c r="I31" s="2">
        <v>0</v>
      </c>
      <c r="J31" s="2">
        <v>0</v>
      </c>
      <c r="K31" s="2">
        <v>0</v>
      </c>
      <c r="L31" s="2">
        <v>0</v>
      </c>
      <c r="M31" s="2">
        <v>0</v>
      </c>
      <c r="N31" s="2">
        <v>0</v>
      </c>
      <c r="O31" s="2">
        <v>0</v>
      </c>
      <c r="P31" s="2">
        <v>0</v>
      </c>
      <c r="Q31" s="2">
        <v>0</v>
      </c>
      <c r="R31" s="2"/>
      <c r="AU31" s="2">
        <f t="shared" si="0"/>
        <v>0</v>
      </c>
    </row>
    <row r="32" spans="1:47" x14ac:dyDescent="0.35">
      <c r="A32" s="1">
        <v>213</v>
      </c>
      <c r="B32" s="50">
        <v>41901</v>
      </c>
      <c r="C32" s="5">
        <v>11</v>
      </c>
      <c r="D32" s="5">
        <v>11</v>
      </c>
      <c r="E32" s="5" t="s">
        <v>0</v>
      </c>
      <c r="F32" s="2">
        <v>96</v>
      </c>
      <c r="G32" s="2">
        <v>9</v>
      </c>
      <c r="H32" s="2">
        <v>66</v>
      </c>
      <c r="I32" s="2">
        <v>3</v>
      </c>
      <c r="J32" s="2">
        <v>31</v>
      </c>
      <c r="K32" s="2">
        <v>119</v>
      </c>
      <c r="L32" s="2">
        <v>1</v>
      </c>
      <c r="M32" s="2">
        <v>1</v>
      </c>
      <c r="N32" s="2">
        <v>11</v>
      </c>
      <c r="O32" s="2">
        <v>10</v>
      </c>
      <c r="P32" s="2">
        <v>72</v>
      </c>
      <c r="Q32" s="2"/>
      <c r="R32" s="2"/>
      <c r="S32" s="2"/>
      <c r="AU32" s="2">
        <f t="shared" si="0"/>
        <v>419</v>
      </c>
    </row>
    <row r="33" spans="1:47" x14ac:dyDescent="0.35">
      <c r="A33" s="1">
        <v>213</v>
      </c>
      <c r="B33" s="50">
        <v>41901</v>
      </c>
      <c r="C33" s="5">
        <v>11</v>
      </c>
      <c r="D33" s="5">
        <v>11</v>
      </c>
      <c r="E33" s="5" t="s">
        <v>11</v>
      </c>
      <c r="F33" s="2">
        <v>10</v>
      </c>
      <c r="G33" s="2">
        <v>20</v>
      </c>
      <c r="H33" s="2">
        <v>25</v>
      </c>
      <c r="I33" s="2">
        <v>1</v>
      </c>
      <c r="J33" s="2">
        <v>14</v>
      </c>
      <c r="K33" s="2">
        <v>11</v>
      </c>
      <c r="L33" s="2">
        <v>1</v>
      </c>
      <c r="M33" s="2">
        <v>3</v>
      </c>
      <c r="N33" s="2">
        <v>0</v>
      </c>
      <c r="O33" s="2">
        <v>5</v>
      </c>
      <c r="P33" s="2">
        <v>5</v>
      </c>
      <c r="Q33" s="2"/>
      <c r="R33" s="2"/>
      <c r="AU33" s="2">
        <f t="shared" si="0"/>
        <v>95</v>
      </c>
    </row>
    <row r="34" spans="1:47" x14ac:dyDescent="0.35">
      <c r="A34" s="1">
        <v>213</v>
      </c>
      <c r="B34" s="50">
        <v>42213</v>
      </c>
      <c r="C34" s="5">
        <v>10</v>
      </c>
      <c r="D34" s="5">
        <v>10</v>
      </c>
      <c r="E34" s="5" t="s">
        <v>0</v>
      </c>
      <c r="F34" s="2">
        <v>43</v>
      </c>
      <c r="G34" s="2">
        <v>10</v>
      </c>
      <c r="H34" s="2">
        <v>45</v>
      </c>
      <c r="I34" s="2">
        <v>9</v>
      </c>
      <c r="J34" s="2">
        <v>5</v>
      </c>
      <c r="K34" s="2">
        <v>1</v>
      </c>
      <c r="L34" s="2">
        <v>2</v>
      </c>
      <c r="M34" s="2">
        <v>1</v>
      </c>
      <c r="N34" s="2">
        <v>8</v>
      </c>
      <c r="O34" s="2">
        <v>0</v>
      </c>
      <c r="P34" s="2"/>
      <c r="Q34" s="2"/>
      <c r="R34" s="2"/>
      <c r="S34" s="2"/>
      <c r="AU34" s="2">
        <f t="shared" si="0"/>
        <v>124</v>
      </c>
    </row>
    <row r="35" spans="1:47" x14ac:dyDescent="0.35">
      <c r="A35" s="1">
        <v>213</v>
      </c>
      <c r="B35" s="50">
        <v>42213</v>
      </c>
      <c r="C35" s="5">
        <v>10</v>
      </c>
      <c r="D35" s="5">
        <v>10</v>
      </c>
      <c r="E35" s="5" t="s">
        <v>11</v>
      </c>
      <c r="F35" s="2">
        <v>28</v>
      </c>
      <c r="G35" s="2">
        <v>23</v>
      </c>
      <c r="H35" s="2">
        <v>16</v>
      </c>
      <c r="I35" s="2">
        <v>2</v>
      </c>
      <c r="J35" s="2">
        <v>18</v>
      </c>
      <c r="K35" s="2">
        <v>3</v>
      </c>
      <c r="L35" s="2">
        <v>0</v>
      </c>
      <c r="M35" s="2">
        <v>1</v>
      </c>
      <c r="N35" s="2">
        <v>7</v>
      </c>
      <c r="O35" s="2">
        <v>1</v>
      </c>
      <c r="P35" s="2"/>
      <c r="Q35" s="2"/>
      <c r="R35" s="2"/>
      <c r="AU35" s="2">
        <f t="shared" si="0"/>
        <v>99</v>
      </c>
    </row>
    <row r="36" spans="1:47" x14ac:dyDescent="0.35">
      <c r="A36" s="1">
        <v>213</v>
      </c>
      <c r="B36" s="50">
        <v>42626</v>
      </c>
      <c r="C36" s="5">
        <v>9</v>
      </c>
      <c r="D36" s="5">
        <v>9</v>
      </c>
      <c r="E36" s="5" t="s">
        <v>0</v>
      </c>
      <c r="F36" s="2">
        <v>1</v>
      </c>
      <c r="G36" s="2">
        <v>1</v>
      </c>
      <c r="H36" s="2">
        <v>0</v>
      </c>
      <c r="I36" s="2">
        <v>1</v>
      </c>
      <c r="J36" s="2">
        <v>0</v>
      </c>
      <c r="K36" s="2">
        <v>0</v>
      </c>
      <c r="L36" s="2">
        <v>0</v>
      </c>
      <c r="M36" s="2">
        <v>0</v>
      </c>
      <c r="N36" s="2">
        <v>1</v>
      </c>
      <c r="O36" s="2"/>
      <c r="P36" s="2"/>
      <c r="Q36" s="2"/>
      <c r="R36" s="2"/>
      <c r="AU36" s="2">
        <f t="shared" si="0"/>
        <v>4</v>
      </c>
    </row>
    <row r="37" spans="1:47" x14ac:dyDescent="0.35">
      <c r="A37" s="1">
        <v>213</v>
      </c>
      <c r="B37" s="50">
        <v>42626</v>
      </c>
      <c r="C37" s="5">
        <v>9</v>
      </c>
      <c r="D37" s="5">
        <v>9</v>
      </c>
      <c r="E37" s="5" t="s">
        <v>11</v>
      </c>
      <c r="F37" s="2">
        <v>13</v>
      </c>
      <c r="G37" s="2">
        <v>8</v>
      </c>
      <c r="H37" s="2">
        <v>27</v>
      </c>
      <c r="I37" s="2">
        <v>33</v>
      </c>
      <c r="J37" s="2">
        <v>2</v>
      </c>
      <c r="K37" s="2">
        <v>11</v>
      </c>
      <c r="L37" s="2">
        <v>0</v>
      </c>
      <c r="M37" s="2">
        <v>0</v>
      </c>
      <c r="N37" s="2">
        <v>1</v>
      </c>
      <c r="O37" s="2"/>
      <c r="P37" s="2"/>
      <c r="Q37" s="2"/>
      <c r="R37" s="2"/>
      <c r="AU37" s="2">
        <f t="shared" si="0"/>
        <v>95</v>
      </c>
    </row>
    <row r="38" spans="1:47" x14ac:dyDescent="0.35">
      <c r="A38" s="1">
        <v>213</v>
      </c>
      <c r="B38" s="50">
        <v>42643</v>
      </c>
      <c r="C38" s="5">
        <v>9</v>
      </c>
      <c r="D38" s="5">
        <v>9</v>
      </c>
      <c r="E38" s="5" t="s">
        <v>0</v>
      </c>
      <c r="F38" s="2">
        <v>0</v>
      </c>
      <c r="G38" s="2">
        <v>0</v>
      </c>
      <c r="H38" s="2">
        <v>0</v>
      </c>
      <c r="I38" s="2">
        <v>0</v>
      </c>
      <c r="J38" s="2">
        <v>0</v>
      </c>
      <c r="K38" s="2">
        <v>0</v>
      </c>
      <c r="L38" s="2">
        <v>0</v>
      </c>
      <c r="M38" s="2">
        <v>0</v>
      </c>
      <c r="N38" s="2">
        <v>0</v>
      </c>
      <c r="O38" s="2"/>
      <c r="P38" s="2"/>
      <c r="Q38" s="2"/>
      <c r="R38" s="2"/>
      <c r="AU38" s="2">
        <f t="shared" si="0"/>
        <v>0</v>
      </c>
    </row>
    <row r="39" spans="1:47" x14ac:dyDescent="0.35">
      <c r="A39" s="1">
        <v>213</v>
      </c>
      <c r="B39" s="50">
        <v>42643</v>
      </c>
      <c r="C39" s="5">
        <v>9</v>
      </c>
      <c r="D39" s="5">
        <v>9</v>
      </c>
      <c r="E39" s="5" t="s">
        <v>11</v>
      </c>
      <c r="F39" s="2">
        <v>5</v>
      </c>
      <c r="G39" s="2">
        <v>1</v>
      </c>
      <c r="H39" s="2">
        <v>0</v>
      </c>
      <c r="I39" s="2">
        <v>0</v>
      </c>
      <c r="J39" s="2">
        <v>0</v>
      </c>
      <c r="K39" s="2">
        <v>3</v>
      </c>
      <c r="L39" s="2">
        <v>0</v>
      </c>
      <c r="M39" s="2">
        <v>0</v>
      </c>
      <c r="N39" s="2">
        <v>0</v>
      </c>
      <c r="O39" s="2"/>
      <c r="P39" s="2"/>
      <c r="Q39" s="2"/>
      <c r="R39" s="2"/>
      <c r="AU39" s="2">
        <f t="shared" si="0"/>
        <v>9</v>
      </c>
    </row>
    <row r="40" spans="1:47" x14ac:dyDescent="0.35">
      <c r="A40" s="1">
        <v>213</v>
      </c>
      <c r="B40" s="50">
        <v>42999</v>
      </c>
      <c r="C40" s="5">
        <v>9</v>
      </c>
      <c r="D40" s="5">
        <v>9</v>
      </c>
      <c r="E40" s="5" t="s">
        <v>0</v>
      </c>
      <c r="F40" s="2">
        <v>0</v>
      </c>
      <c r="G40" s="2">
        <v>0</v>
      </c>
      <c r="H40" s="2">
        <v>0</v>
      </c>
      <c r="I40" s="2">
        <v>11</v>
      </c>
      <c r="J40" s="2">
        <v>5</v>
      </c>
      <c r="K40" s="2">
        <v>0</v>
      </c>
      <c r="L40" s="2">
        <v>3</v>
      </c>
      <c r="M40" s="2">
        <v>0</v>
      </c>
      <c r="N40" s="2">
        <v>52</v>
      </c>
      <c r="O40" s="2"/>
      <c r="P40" s="2"/>
      <c r="Q40" s="2"/>
      <c r="R40" s="2"/>
      <c r="AU40" s="2">
        <f t="shared" si="0"/>
        <v>71</v>
      </c>
    </row>
    <row r="41" spans="1:47" x14ac:dyDescent="0.35">
      <c r="A41" s="1">
        <v>213</v>
      </c>
      <c r="B41" s="50">
        <v>42999</v>
      </c>
      <c r="C41" s="5">
        <v>9</v>
      </c>
      <c r="D41" s="5">
        <v>9</v>
      </c>
      <c r="E41" s="5" t="s">
        <v>11</v>
      </c>
      <c r="F41" s="2">
        <v>0</v>
      </c>
      <c r="G41" s="2">
        <v>10</v>
      </c>
      <c r="H41" s="2">
        <v>0</v>
      </c>
      <c r="I41" s="2">
        <v>1</v>
      </c>
      <c r="J41" s="2">
        <v>2</v>
      </c>
      <c r="K41" s="2">
        <v>0</v>
      </c>
      <c r="L41" s="2">
        <v>2</v>
      </c>
      <c r="M41" s="2">
        <v>0</v>
      </c>
      <c r="N41" s="2">
        <v>0</v>
      </c>
      <c r="O41" s="2"/>
      <c r="P41" s="2"/>
      <c r="Q41" s="2"/>
      <c r="R41" s="2"/>
      <c r="AU41" s="2">
        <f t="shared" si="0"/>
        <v>15</v>
      </c>
    </row>
    <row r="42" spans="1:47" x14ac:dyDescent="0.35">
      <c r="A42" s="1">
        <v>213</v>
      </c>
      <c r="B42" s="50">
        <v>43327</v>
      </c>
      <c r="C42" s="5">
        <v>10</v>
      </c>
      <c r="D42" s="5" t="s">
        <v>137</v>
      </c>
      <c r="E42" s="5" t="s">
        <v>0</v>
      </c>
      <c r="F42" s="2">
        <v>0</v>
      </c>
      <c r="G42" s="2">
        <v>0</v>
      </c>
      <c r="H42" s="2">
        <v>1</v>
      </c>
      <c r="I42" s="2">
        <v>0</v>
      </c>
      <c r="J42" s="2">
        <v>0</v>
      </c>
      <c r="K42" s="2">
        <v>1</v>
      </c>
      <c r="L42" s="2">
        <v>0</v>
      </c>
      <c r="M42" s="2">
        <v>0</v>
      </c>
      <c r="N42" s="2">
        <v>0</v>
      </c>
      <c r="O42" s="2">
        <v>0</v>
      </c>
      <c r="P42" s="2"/>
      <c r="Q42" s="2"/>
      <c r="R42" s="2"/>
      <c r="AU42" s="2">
        <f t="shared" si="0"/>
        <v>2</v>
      </c>
    </row>
    <row r="43" spans="1:47" x14ac:dyDescent="0.35">
      <c r="A43" s="1">
        <v>213</v>
      </c>
      <c r="B43" s="50">
        <v>43327</v>
      </c>
      <c r="C43" s="5">
        <v>10</v>
      </c>
      <c r="D43" s="5" t="s">
        <v>137</v>
      </c>
      <c r="E43" s="5" t="s">
        <v>11</v>
      </c>
      <c r="F43" s="2">
        <v>0</v>
      </c>
      <c r="G43" s="2">
        <v>0</v>
      </c>
      <c r="H43" s="2">
        <v>0</v>
      </c>
      <c r="I43" s="2">
        <v>0</v>
      </c>
      <c r="J43" s="2">
        <v>0</v>
      </c>
      <c r="K43" s="2">
        <v>1</v>
      </c>
      <c r="L43" s="2">
        <v>0</v>
      </c>
      <c r="M43" s="2">
        <v>0</v>
      </c>
      <c r="N43" s="2">
        <v>0</v>
      </c>
      <c r="O43" s="2">
        <v>0</v>
      </c>
      <c r="P43" s="2"/>
      <c r="Q43" s="2"/>
      <c r="R43" s="2"/>
      <c r="AU43" s="2">
        <f t="shared" si="0"/>
        <v>1</v>
      </c>
    </row>
    <row r="44" spans="1:47" x14ac:dyDescent="0.35">
      <c r="A44" s="1">
        <v>213</v>
      </c>
      <c r="B44" s="50">
        <v>43690</v>
      </c>
      <c r="C44" s="5">
        <v>9</v>
      </c>
      <c r="D44" s="5">
        <v>9</v>
      </c>
      <c r="E44" s="5" t="s">
        <v>0</v>
      </c>
      <c r="F44" s="2">
        <v>0</v>
      </c>
      <c r="G44" s="2">
        <v>3</v>
      </c>
      <c r="H44" s="2">
        <v>0</v>
      </c>
      <c r="I44" s="2">
        <v>2</v>
      </c>
      <c r="J44" s="2">
        <v>0</v>
      </c>
      <c r="K44" s="2">
        <v>0</v>
      </c>
      <c r="L44" s="2">
        <v>0</v>
      </c>
      <c r="M44" s="2">
        <v>0</v>
      </c>
      <c r="N44" s="2">
        <v>0</v>
      </c>
      <c r="O44" s="2"/>
      <c r="P44" s="2"/>
      <c r="Q44" s="2"/>
      <c r="R44" s="2"/>
      <c r="AU44" s="2">
        <f t="shared" si="0"/>
        <v>5</v>
      </c>
    </row>
    <row r="45" spans="1:47" x14ac:dyDescent="0.35">
      <c r="A45" s="1">
        <v>213</v>
      </c>
      <c r="B45" s="50">
        <v>43690</v>
      </c>
      <c r="C45" s="5">
        <v>9</v>
      </c>
      <c r="D45" s="5">
        <v>9</v>
      </c>
      <c r="E45" s="5" t="s">
        <v>11</v>
      </c>
      <c r="F45" s="2">
        <v>1</v>
      </c>
      <c r="G45" s="2">
        <v>1</v>
      </c>
      <c r="H45" s="2">
        <v>0</v>
      </c>
      <c r="I45" s="2">
        <v>2</v>
      </c>
      <c r="J45" s="2">
        <v>2</v>
      </c>
      <c r="K45" s="2">
        <v>0</v>
      </c>
      <c r="L45" s="2">
        <v>0</v>
      </c>
      <c r="M45" s="2">
        <v>0</v>
      </c>
      <c r="N45" s="2">
        <v>0</v>
      </c>
      <c r="O45" s="2"/>
      <c r="P45" s="2"/>
      <c r="Q45" s="2"/>
      <c r="R45" s="2"/>
      <c r="AU45" s="2">
        <f t="shared" si="0"/>
        <v>6</v>
      </c>
    </row>
    <row r="46" spans="1:47" x14ac:dyDescent="0.35">
      <c r="A46" s="1">
        <v>214</v>
      </c>
      <c r="B46" s="50">
        <v>41549</v>
      </c>
      <c r="C46" s="5">
        <v>11</v>
      </c>
      <c r="D46" s="5">
        <v>11</v>
      </c>
      <c r="E46" s="5" t="s">
        <v>0</v>
      </c>
      <c r="F46" s="2">
        <v>0</v>
      </c>
      <c r="G46" s="2">
        <v>0</v>
      </c>
      <c r="H46" s="2">
        <v>0</v>
      </c>
      <c r="I46" s="2">
        <v>0</v>
      </c>
      <c r="J46" s="2">
        <v>0</v>
      </c>
      <c r="K46" s="2">
        <v>0</v>
      </c>
      <c r="L46" s="2">
        <v>0</v>
      </c>
      <c r="M46" s="2">
        <v>0</v>
      </c>
      <c r="N46" s="2">
        <v>0</v>
      </c>
      <c r="O46" s="2">
        <v>0</v>
      </c>
      <c r="P46" s="2">
        <v>0</v>
      </c>
      <c r="Q46" s="2"/>
      <c r="R46" s="2"/>
      <c r="AU46" s="2">
        <f t="shared" si="0"/>
        <v>0</v>
      </c>
    </row>
    <row r="47" spans="1:47" x14ac:dyDescent="0.35">
      <c r="A47" s="1">
        <v>214</v>
      </c>
      <c r="B47" s="50">
        <v>41549</v>
      </c>
      <c r="C47" s="5">
        <v>11</v>
      </c>
      <c r="D47" s="5">
        <v>11</v>
      </c>
      <c r="E47" s="5" t="s">
        <v>11</v>
      </c>
      <c r="F47" s="2">
        <v>0</v>
      </c>
      <c r="G47" s="2">
        <v>0</v>
      </c>
      <c r="H47" s="2">
        <v>0</v>
      </c>
      <c r="I47" s="2">
        <v>0</v>
      </c>
      <c r="J47" s="2">
        <v>0</v>
      </c>
      <c r="K47" s="2">
        <v>0</v>
      </c>
      <c r="L47" s="2">
        <v>0</v>
      </c>
      <c r="M47" s="2">
        <v>0</v>
      </c>
      <c r="N47" s="2">
        <v>0</v>
      </c>
      <c r="O47" s="2">
        <v>0</v>
      </c>
      <c r="P47" s="2">
        <v>0</v>
      </c>
      <c r="Q47" s="2"/>
      <c r="AU47" s="2">
        <f t="shared" si="0"/>
        <v>0</v>
      </c>
    </row>
    <row r="48" spans="1:47" x14ac:dyDescent="0.35">
      <c r="A48" s="1">
        <v>218</v>
      </c>
      <c r="B48" s="50">
        <v>41892</v>
      </c>
      <c r="C48" s="5">
        <v>13</v>
      </c>
      <c r="D48" s="5">
        <v>13</v>
      </c>
      <c r="E48" s="5" t="s">
        <v>0</v>
      </c>
      <c r="F48" s="2">
        <v>1</v>
      </c>
      <c r="G48" s="2">
        <v>0</v>
      </c>
      <c r="H48" s="2">
        <v>0</v>
      </c>
      <c r="I48" s="2">
        <v>0</v>
      </c>
      <c r="J48" s="2">
        <v>0</v>
      </c>
      <c r="K48" s="2">
        <v>3</v>
      </c>
      <c r="L48" s="2">
        <v>0</v>
      </c>
      <c r="M48" s="2">
        <v>0</v>
      </c>
      <c r="N48" s="2">
        <v>3</v>
      </c>
      <c r="O48" s="2">
        <v>1</v>
      </c>
      <c r="P48" s="2">
        <v>0</v>
      </c>
      <c r="Q48" s="2">
        <v>1</v>
      </c>
      <c r="R48" s="2">
        <v>1</v>
      </c>
      <c r="S48" s="2"/>
      <c r="T48" s="2"/>
      <c r="AU48" s="2">
        <f t="shared" si="0"/>
        <v>10</v>
      </c>
    </row>
    <row r="49" spans="1:47" x14ac:dyDescent="0.35">
      <c r="A49" s="1">
        <v>218</v>
      </c>
      <c r="B49" s="50">
        <v>41892</v>
      </c>
      <c r="C49" s="5">
        <v>13</v>
      </c>
      <c r="D49" s="5">
        <v>13</v>
      </c>
      <c r="E49" s="5" t="s">
        <v>11</v>
      </c>
      <c r="F49" s="2">
        <v>8</v>
      </c>
      <c r="G49" s="2">
        <v>3</v>
      </c>
      <c r="H49" s="2">
        <v>3</v>
      </c>
      <c r="I49" s="2">
        <v>0</v>
      </c>
      <c r="J49" s="2">
        <v>6</v>
      </c>
      <c r="K49" s="2">
        <v>0</v>
      </c>
      <c r="L49" s="2">
        <v>1</v>
      </c>
      <c r="M49" s="2">
        <v>1</v>
      </c>
      <c r="N49" s="2">
        <v>16</v>
      </c>
      <c r="O49" s="2">
        <v>10</v>
      </c>
      <c r="P49" s="2">
        <v>0</v>
      </c>
      <c r="Q49" s="2">
        <v>1</v>
      </c>
      <c r="R49" s="2">
        <v>1</v>
      </c>
      <c r="S49" s="2"/>
      <c r="AU49" s="2">
        <f t="shared" si="0"/>
        <v>50</v>
      </c>
    </row>
    <row r="50" spans="1:47" x14ac:dyDescent="0.35">
      <c r="A50" s="1">
        <v>218</v>
      </c>
      <c r="B50" s="50">
        <v>42962</v>
      </c>
      <c r="C50" s="5">
        <v>18</v>
      </c>
      <c r="D50" s="5">
        <v>18</v>
      </c>
      <c r="E50" s="5" t="s">
        <v>0</v>
      </c>
      <c r="F50" s="2">
        <v>0</v>
      </c>
      <c r="G50" s="2">
        <v>0</v>
      </c>
      <c r="H50" s="2">
        <v>0</v>
      </c>
      <c r="I50" s="2">
        <v>0</v>
      </c>
      <c r="J50" s="2">
        <v>0</v>
      </c>
      <c r="K50" s="2">
        <v>0</v>
      </c>
      <c r="L50" s="2">
        <v>0</v>
      </c>
      <c r="M50" s="2">
        <v>0</v>
      </c>
      <c r="N50" s="2">
        <v>0</v>
      </c>
      <c r="O50" s="2">
        <v>0</v>
      </c>
      <c r="P50" s="2">
        <v>0</v>
      </c>
      <c r="Q50" s="2">
        <v>0</v>
      </c>
      <c r="R50" s="2">
        <v>0</v>
      </c>
      <c r="S50" s="2">
        <v>0</v>
      </c>
      <c r="T50" s="3">
        <v>0</v>
      </c>
      <c r="U50" s="3">
        <v>0</v>
      </c>
      <c r="V50" s="3">
        <v>0</v>
      </c>
      <c r="W50" s="3">
        <v>0</v>
      </c>
      <c r="AU50" s="2">
        <f t="shared" si="0"/>
        <v>0</v>
      </c>
    </row>
    <row r="51" spans="1:47" x14ac:dyDescent="0.35">
      <c r="A51" s="1">
        <v>218</v>
      </c>
      <c r="B51" s="50">
        <v>42962</v>
      </c>
      <c r="C51" s="5">
        <v>18</v>
      </c>
      <c r="D51" s="5">
        <v>18</v>
      </c>
      <c r="E51" s="5" t="s">
        <v>11</v>
      </c>
      <c r="F51" s="2">
        <v>5</v>
      </c>
      <c r="G51" s="2">
        <v>3</v>
      </c>
      <c r="H51" s="2">
        <v>12</v>
      </c>
      <c r="I51" s="2">
        <v>23</v>
      </c>
      <c r="J51" s="2">
        <v>8</v>
      </c>
      <c r="K51" s="2">
        <v>1</v>
      </c>
      <c r="L51" s="2">
        <v>22</v>
      </c>
      <c r="M51" s="2">
        <v>2</v>
      </c>
      <c r="N51" s="2">
        <v>7</v>
      </c>
      <c r="O51" s="2">
        <v>15</v>
      </c>
      <c r="P51" s="2">
        <v>9</v>
      </c>
      <c r="Q51" s="2">
        <v>0</v>
      </c>
      <c r="R51" s="2">
        <v>19</v>
      </c>
      <c r="S51" s="2">
        <v>0</v>
      </c>
      <c r="T51" s="3">
        <v>0</v>
      </c>
      <c r="U51" s="3">
        <v>3</v>
      </c>
      <c r="V51" s="3">
        <v>6</v>
      </c>
      <c r="W51" s="3">
        <v>2</v>
      </c>
      <c r="AU51" s="2">
        <f t="shared" si="0"/>
        <v>137</v>
      </c>
    </row>
    <row r="52" spans="1:47" x14ac:dyDescent="0.35">
      <c r="A52" s="1">
        <v>231</v>
      </c>
      <c r="B52" s="50">
        <v>41828</v>
      </c>
      <c r="C52" s="5">
        <v>16</v>
      </c>
      <c r="D52" s="5">
        <v>16</v>
      </c>
      <c r="E52" s="5" t="s">
        <v>0</v>
      </c>
      <c r="F52" s="2">
        <v>73</v>
      </c>
      <c r="G52" s="2">
        <v>0</v>
      </c>
      <c r="H52" s="2">
        <v>122</v>
      </c>
      <c r="I52" s="2">
        <v>10</v>
      </c>
      <c r="J52" s="2">
        <v>131</v>
      </c>
      <c r="K52" s="2">
        <v>1</v>
      </c>
      <c r="L52" s="2">
        <v>18</v>
      </c>
      <c r="M52" s="2">
        <v>0</v>
      </c>
      <c r="N52" s="2">
        <v>10</v>
      </c>
      <c r="O52" s="2">
        <v>20</v>
      </c>
      <c r="P52" s="2">
        <v>150</v>
      </c>
      <c r="Q52" s="2">
        <v>76</v>
      </c>
      <c r="R52" s="2">
        <v>894</v>
      </c>
      <c r="S52" s="2">
        <v>115</v>
      </c>
      <c r="T52" s="2">
        <v>28</v>
      </c>
      <c r="U52" s="3">
        <v>216</v>
      </c>
      <c r="AU52" s="2">
        <f t="shared" si="0"/>
        <v>1864</v>
      </c>
    </row>
    <row r="53" spans="1:47" x14ac:dyDescent="0.35">
      <c r="A53" s="1">
        <v>231</v>
      </c>
      <c r="B53" s="50">
        <v>41828</v>
      </c>
      <c r="C53" s="5">
        <v>16</v>
      </c>
      <c r="D53" s="5">
        <v>16</v>
      </c>
      <c r="E53" s="5" t="s">
        <v>11</v>
      </c>
      <c r="F53" s="2">
        <v>76</v>
      </c>
      <c r="G53" s="2">
        <v>0</v>
      </c>
      <c r="H53" s="2">
        <v>4</v>
      </c>
      <c r="I53" s="2">
        <v>0</v>
      </c>
      <c r="J53" s="2">
        <v>20</v>
      </c>
      <c r="K53" s="2">
        <v>0</v>
      </c>
      <c r="L53" s="2">
        <v>0</v>
      </c>
      <c r="M53" s="2">
        <v>7</v>
      </c>
      <c r="N53" s="2">
        <v>0</v>
      </c>
      <c r="O53" s="2">
        <v>10</v>
      </c>
      <c r="P53" s="2">
        <v>0</v>
      </c>
      <c r="Q53" s="2">
        <v>0</v>
      </c>
      <c r="R53" s="2">
        <v>31</v>
      </c>
      <c r="S53" s="2">
        <v>0</v>
      </c>
      <c r="T53" s="3">
        <v>0</v>
      </c>
      <c r="U53" s="3">
        <v>1</v>
      </c>
      <c r="AU53" s="2">
        <f t="shared" si="0"/>
        <v>149</v>
      </c>
    </row>
    <row r="54" spans="1:47" x14ac:dyDescent="0.35">
      <c r="A54" s="1">
        <v>231</v>
      </c>
      <c r="B54" s="50">
        <v>42985</v>
      </c>
      <c r="C54" s="5">
        <v>11</v>
      </c>
      <c r="D54" s="5">
        <v>11</v>
      </c>
      <c r="E54" s="5" t="s">
        <v>0</v>
      </c>
      <c r="F54" s="2">
        <v>88</v>
      </c>
      <c r="G54" s="2">
        <v>49</v>
      </c>
      <c r="H54" s="2">
        <v>21</v>
      </c>
      <c r="I54" s="2">
        <v>54</v>
      </c>
      <c r="J54" s="2">
        <v>22</v>
      </c>
      <c r="K54" s="2">
        <v>0</v>
      </c>
      <c r="L54" s="2">
        <v>0</v>
      </c>
      <c r="M54" s="2">
        <v>31</v>
      </c>
      <c r="N54" s="2">
        <v>49</v>
      </c>
      <c r="O54" s="2">
        <v>5</v>
      </c>
      <c r="P54" s="2">
        <v>1</v>
      </c>
      <c r="Q54" s="2"/>
      <c r="R54" s="2"/>
      <c r="S54" s="2"/>
      <c r="AU54" s="2">
        <f t="shared" si="0"/>
        <v>320</v>
      </c>
    </row>
    <row r="55" spans="1:47" x14ac:dyDescent="0.35">
      <c r="A55" s="1">
        <v>231</v>
      </c>
      <c r="B55" s="50">
        <v>42985</v>
      </c>
      <c r="C55" s="5">
        <v>11</v>
      </c>
      <c r="D55" s="5">
        <v>11</v>
      </c>
      <c r="E55" s="5" t="s">
        <v>11</v>
      </c>
      <c r="F55" s="2">
        <v>0</v>
      </c>
      <c r="G55" s="2">
        <v>0</v>
      </c>
      <c r="H55" s="2">
        <v>0</v>
      </c>
      <c r="I55" s="2">
        <v>0</v>
      </c>
      <c r="J55" s="2">
        <v>0</v>
      </c>
      <c r="K55" s="2">
        <v>0</v>
      </c>
      <c r="L55" s="2">
        <v>0</v>
      </c>
      <c r="M55" s="2">
        <v>74</v>
      </c>
      <c r="N55" s="2">
        <v>0</v>
      </c>
      <c r="O55" s="2">
        <v>1</v>
      </c>
      <c r="P55" s="2">
        <v>0</v>
      </c>
      <c r="Q55" s="2"/>
      <c r="R55" s="2"/>
      <c r="S55" s="2"/>
      <c r="AU55" s="2">
        <f t="shared" si="0"/>
        <v>75</v>
      </c>
    </row>
    <row r="56" spans="1:47" x14ac:dyDescent="0.35">
      <c r="A56" s="1">
        <v>320</v>
      </c>
      <c r="B56" s="50">
        <v>41900</v>
      </c>
      <c r="C56" s="5">
        <v>10</v>
      </c>
      <c r="D56" s="5">
        <v>10</v>
      </c>
      <c r="E56" s="5" t="s">
        <v>0</v>
      </c>
      <c r="F56" s="2">
        <v>0</v>
      </c>
      <c r="G56" s="2">
        <v>0</v>
      </c>
      <c r="H56" s="2">
        <v>0</v>
      </c>
      <c r="I56" s="2">
        <v>0</v>
      </c>
      <c r="J56" s="2">
        <v>0</v>
      </c>
      <c r="K56" s="2">
        <v>0</v>
      </c>
      <c r="L56" s="2">
        <v>0</v>
      </c>
      <c r="M56" s="2">
        <v>0</v>
      </c>
      <c r="N56" s="2">
        <v>5</v>
      </c>
      <c r="O56" s="2">
        <v>4</v>
      </c>
      <c r="P56" s="2"/>
      <c r="Q56" s="2"/>
      <c r="AU56" s="2">
        <f t="shared" si="0"/>
        <v>9</v>
      </c>
    </row>
    <row r="57" spans="1:47" x14ac:dyDescent="0.35">
      <c r="A57" s="1">
        <v>320</v>
      </c>
      <c r="B57" s="50">
        <v>41900</v>
      </c>
      <c r="C57" s="5">
        <v>10</v>
      </c>
      <c r="D57" s="5">
        <v>10</v>
      </c>
      <c r="E57" s="5" t="s">
        <v>11</v>
      </c>
      <c r="F57" s="2">
        <v>0</v>
      </c>
      <c r="G57" s="2">
        <v>0</v>
      </c>
      <c r="H57" s="2">
        <v>0</v>
      </c>
      <c r="I57" s="2">
        <v>0</v>
      </c>
      <c r="J57" s="2">
        <v>0</v>
      </c>
      <c r="K57" s="2">
        <v>0</v>
      </c>
      <c r="L57" s="2">
        <v>0</v>
      </c>
      <c r="M57" s="2">
        <v>0</v>
      </c>
      <c r="N57" s="2">
        <v>2</v>
      </c>
      <c r="O57" s="2">
        <v>0</v>
      </c>
      <c r="P57" s="2"/>
      <c r="AU57" s="2">
        <f t="shared" si="0"/>
        <v>2</v>
      </c>
    </row>
    <row r="58" spans="1:47" x14ac:dyDescent="0.35">
      <c r="A58" s="1">
        <v>320</v>
      </c>
      <c r="B58" s="50">
        <v>42630</v>
      </c>
      <c r="C58" s="5">
        <v>11</v>
      </c>
      <c r="D58" s="5" t="s">
        <v>137</v>
      </c>
      <c r="E58" s="5" t="s">
        <v>0</v>
      </c>
      <c r="F58" s="2">
        <v>0</v>
      </c>
      <c r="G58" s="2">
        <v>0</v>
      </c>
      <c r="H58" s="2">
        <v>0</v>
      </c>
      <c r="I58" s="2">
        <v>0</v>
      </c>
      <c r="J58" s="2">
        <v>0</v>
      </c>
      <c r="K58" s="2">
        <v>0</v>
      </c>
      <c r="L58" s="2">
        <v>0</v>
      </c>
      <c r="M58" s="2">
        <v>0</v>
      </c>
      <c r="N58" s="2">
        <v>0</v>
      </c>
      <c r="O58" s="2">
        <v>0</v>
      </c>
      <c r="P58" s="2">
        <v>0</v>
      </c>
      <c r="AU58" s="2">
        <f t="shared" si="0"/>
        <v>0</v>
      </c>
    </row>
    <row r="59" spans="1:47" x14ac:dyDescent="0.35">
      <c r="A59" s="1">
        <v>320</v>
      </c>
      <c r="B59" s="50">
        <v>42630</v>
      </c>
      <c r="C59" s="5">
        <v>11</v>
      </c>
      <c r="D59" s="5" t="s">
        <v>137</v>
      </c>
      <c r="E59" s="5" t="s">
        <v>11</v>
      </c>
      <c r="F59" s="2">
        <v>0</v>
      </c>
      <c r="G59" s="2">
        <v>0</v>
      </c>
      <c r="H59" s="2">
        <v>0</v>
      </c>
      <c r="I59" s="2">
        <v>0</v>
      </c>
      <c r="J59" s="2">
        <v>0</v>
      </c>
      <c r="K59" s="2">
        <v>0</v>
      </c>
      <c r="L59" s="2">
        <v>0</v>
      </c>
      <c r="M59" s="2">
        <v>0</v>
      </c>
      <c r="N59" s="2">
        <v>0</v>
      </c>
      <c r="O59" s="2">
        <v>0</v>
      </c>
      <c r="P59" s="2">
        <v>0</v>
      </c>
      <c r="AU59" s="2">
        <f t="shared" si="0"/>
        <v>0</v>
      </c>
    </row>
    <row r="60" spans="1:47" x14ac:dyDescent="0.35">
      <c r="A60" s="1">
        <v>320</v>
      </c>
      <c r="B60" s="50">
        <v>42936</v>
      </c>
      <c r="C60" s="5">
        <v>8</v>
      </c>
      <c r="D60" s="5">
        <v>8</v>
      </c>
      <c r="E60" s="5" t="s">
        <v>0</v>
      </c>
      <c r="F60" s="2">
        <v>0</v>
      </c>
      <c r="G60" s="2">
        <v>0</v>
      </c>
      <c r="H60" s="2">
        <v>2</v>
      </c>
      <c r="I60" s="2">
        <v>0</v>
      </c>
      <c r="J60" s="2">
        <v>0</v>
      </c>
      <c r="K60" s="2">
        <v>0</v>
      </c>
      <c r="L60" s="2">
        <v>0</v>
      </c>
      <c r="M60" s="2">
        <v>15</v>
      </c>
      <c r="N60" s="2"/>
      <c r="O60" s="2"/>
      <c r="P60" s="2"/>
      <c r="AU60" s="2">
        <f t="shared" si="0"/>
        <v>17</v>
      </c>
    </row>
    <row r="61" spans="1:47" x14ac:dyDescent="0.35">
      <c r="A61" s="1">
        <v>320</v>
      </c>
      <c r="B61" s="50">
        <v>42936</v>
      </c>
      <c r="C61" s="5">
        <v>8</v>
      </c>
      <c r="D61" s="5">
        <v>8</v>
      </c>
      <c r="E61" s="5" t="s">
        <v>11</v>
      </c>
      <c r="F61" s="2">
        <v>0</v>
      </c>
      <c r="G61" s="2">
        <v>0</v>
      </c>
      <c r="H61" s="2">
        <v>0</v>
      </c>
      <c r="I61" s="2">
        <v>0</v>
      </c>
      <c r="J61" s="2">
        <v>0</v>
      </c>
      <c r="K61" s="2">
        <v>0</v>
      </c>
      <c r="L61" s="2">
        <v>0</v>
      </c>
      <c r="M61" s="2">
        <v>0</v>
      </c>
      <c r="N61" s="2"/>
      <c r="O61" s="2"/>
      <c r="P61" s="2"/>
      <c r="AU61" s="2">
        <f t="shared" si="0"/>
        <v>0</v>
      </c>
    </row>
    <row r="62" spans="1:47" x14ac:dyDescent="0.35">
      <c r="A62" s="1">
        <v>323</v>
      </c>
      <c r="B62" s="50">
        <v>41829</v>
      </c>
      <c r="C62" s="5">
        <v>8</v>
      </c>
      <c r="D62" s="5">
        <v>8</v>
      </c>
      <c r="E62" s="5" t="s">
        <v>0</v>
      </c>
      <c r="F62" s="2">
        <v>59</v>
      </c>
      <c r="G62" s="2">
        <v>3</v>
      </c>
      <c r="H62" s="2">
        <v>39</v>
      </c>
      <c r="I62" s="2">
        <v>0</v>
      </c>
      <c r="J62" s="2">
        <v>22</v>
      </c>
      <c r="K62" s="2">
        <v>4</v>
      </c>
      <c r="L62" s="2">
        <v>3</v>
      </c>
      <c r="M62" s="2">
        <v>21</v>
      </c>
      <c r="N62" s="2"/>
      <c r="O62" s="2"/>
      <c r="P62" s="2"/>
      <c r="Q62" s="2"/>
      <c r="R62" s="2"/>
      <c r="S62" s="2"/>
      <c r="AU62" s="2">
        <f t="shared" si="0"/>
        <v>151</v>
      </c>
    </row>
    <row r="63" spans="1:47" x14ac:dyDescent="0.35">
      <c r="A63" s="1">
        <v>323</v>
      </c>
      <c r="B63" s="50">
        <v>41829</v>
      </c>
      <c r="C63" s="5">
        <v>8</v>
      </c>
      <c r="D63" s="5">
        <v>8</v>
      </c>
      <c r="E63" s="5" t="s">
        <v>11</v>
      </c>
      <c r="F63" s="2">
        <v>2</v>
      </c>
      <c r="G63" s="2">
        <v>4</v>
      </c>
      <c r="H63" s="2">
        <v>17</v>
      </c>
      <c r="I63" s="2">
        <v>1</v>
      </c>
      <c r="J63" s="2">
        <v>4</v>
      </c>
      <c r="K63" s="2">
        <v>3</v>
      </c>
      <c r="L63" s="2">
        <v>0</v>
      </c>
      <c r="M63" s="2">
        <v>9</v>
      </c>
      <c r="N63" s="2"/>
      <c r="O63" s="2"/>
      <c r="P63" s="2"/>
      <c r="Q63" s="2"/>
      <c r="R63" s="2"/>
      <c r="AU63" s="2">
        <f t="shared" si="0"/>
        <v>40</v>
      </c>
    </row>
    <row r="64" spans="1:47" x14ac:dyDescent="0.35">
      <c r="A64" s="1">
        <v>323</v>
      </c>
      <c r="B64" s="50">
        <v>42208</v>
      </c>
      <c r="C64" s="5">
        <v>12</v>
      </c>
      <c r="D64" s="5">
        <v>12</v>
      </c>
      <c r="E64" s="5" t="s">
        <v>0</v>
      </c>
      <c r="F64" s="2">
        <v>39</v>
      </c>
      <c r="G64" s="2">
        <v>105</v>
      </c>
      <c r="H64" s="2">
        <v>1</v>
      </c>
      <c r="I64" s="2">
        <v>82</v>
      </c>
      <c r="J64" s="2">
        <v>51</v>
      </c>
      <c r="K64" s="2">
        <v>4</v>
      </c>
      <c r="L64" s="2">
        <v>11</v>
      </c>
      <c r="M64" s="2">
        <v>2</v>
      </c>
      <c r="N64" s="2">
        <v>7</v>
      </c>
      <c r="O64" s="2">
        <v>0</v>
      </c>
      <c r="P64" s="2">
        <v>35</v>
      </c>
      <c r="Q64" s="2">
        <v>0</v>
      </c>
      <c r="R64" s="2"/>
      <c r="S64" s="2"/>
      <c r="AU64" s="2">
        <f t="shared" si="0"/>
        <v>337</v>
      </c>
    </row>
    <row r="65" spans="1:47" x14ac:dyDescent="0.35">
      <c r="A65" s="1">
        <v>323</v>
      </c>
      <c r="B65" s="50">
        <v>42208</v>
      </c>
      <c r="C65" s="5">
        <v>12</v>
      </c>
      <c r="D65" s="5">
        <v>12</v>
      </c>
      <c r="E65" s="5" t="s">
        <v>11</v>
      </c>
      <c r="F65" s="2">
        <v>17</v>
      </c>
      <c r="G65" s="2">
        <v>24</v>
      </c>
      <c r="H65" s="2">
        <v>0</v>
      </c>
      <c r="I65" s="2">
        <v>18</v>
      </c>
      <c r="J65" s="2">
        <v>52</v>
      </c>
      <c r="K65" s="2">
        <v>3</v>
      </c>
      <c r="L65" s="2">
        <v>10</v>
      </c>
      <c r="M65" s="2">
        <v>1</v>
      </c>
      <c r="N65" s="2">
        <v>2</v>
      </c>
      <c r="O65" s="2">
        <v>1</v>
      </c>
      <c r="P65" s="2">
        <v>12</v>
      </c>
      <c r="Q65" s="2">
        <v>3</v>
      </c>
      <c r="R65" s="2"/>
      <c r="AU65" s="2">
        <f t="shared" si="0"/>
        <v>143</v>
      </c>
    </row>
    <row r="66" spans="1:47" x14ac:dyDescent="0.35">
      <c r="A66" s="1">
        <v>323</v>
      </c>
      <c r="B66" s="50">
        <v>42970</v>
      </c>
      <c r="C66" s="5">
        <v>10</v>
      </c>
      <c r="D66" s="5">
        <v>10</v>
      </c>
      <c r="E66" s="5" t="s">
        <v>0</v>
      </c>
      <c r="F66" s="2">
        <v>0</v>
      </c>
      <c r="G66" s="2">
        <v>0</v>
      </c>
      <c r="H66" s="2">
        <v>0</v>
      </c>
      <c r="I66" s="2">
        <v>0</v>
      </c>
      <c r="J66" s="2">
        <v>1</v>
      </c>
      <c r="K66" s="2">
        <v>93</v>
      </c>
      <c r="L66" s="2">
        <v>2</v>
      </c>
      <c r="M66" s="2">
        <v>1</v>
      </c>
      <c r="N66" s="2">
        <v>0</v>
      </c>
      <c r="O66" s="2">
        <v>0</v>
      </c>
      <c r="P66" s="2"/>
      <c r="Q66" s="2"/>
      <c r="R66" s="2"/>
      <c r="AU66" s="2">
        <f t="shared" si="0"/>
        <v>97</v>
      </c>
    </row>
    <row r="67" spans="1:47" x14ac:dyDescent="0.35">
      <c r="A67" s="1">
        <v>323</v>
      </c>
      <c r="B67" s="50">
        <v>42970</v>
      </c>
      <c r="C67" s="5">
        <v>10</v>
      </c>
      <c r="D67" s="5">
        <v>10</v>
      </c>
      <c r="E67" s="5" t="s">
        <v>11</v>
      </c>
      <c r="F67" s="2">
        <v>0</v>
      </c>
      <c r="G67" s="2">
        <v>1</v>
      </c>
      <c r="H67" s="2">
        <v>1</v>
      </c>
      <c r="I67" s="2">
        <v>1</v>
      </c>
      <c r="J67" s="2">
        <v>1</v>
      </c>
      <c r="K67" s="2">
        <v>6</v>
      </c>
      <c r="L67" s="2">
        <v>0</v>
      </c>
      <c r="M67" s="2">
        <v>0</v>
      </c>
      <c r="N67" s="2">
        <v>1</v>
      </c>
      <c r="O67" s="2">
        <v>0</v>
      </c>
      <c r="P67" s="2"/>
      <c r="Q67" s="2"/>
      <c r="R67" s="2"/>
      <c r="AU67" s="2">
        <f t="shared" si="0"/>
        <v>11</v>
      </c>
    </row>
    <row r="68" spans="1:47" x14ac:dyDescent="0.35">
      <c r="A68" s="1">
        <v>323</v>
      </c>
      <c r="B68" s="50">
        <v>43698</v>
      </c>
      <c r="C68" s="5">
        <v>12</v>
      </c>
      <c r="D68" s="5">
        <v>10</v>
      </c>
      <c r="E68" s="5" t="s">
        <v>0</v>
      </c>
      <c r="F68" s="2">
        <v>0</v>
      </c>
      <c r="G68" s="2">
        <v>1</v>
      </c>
      <c r="H68" s="2">
        <v>2</v>
      </c>
      <c r="I68" s="2">
        <v>1</v>
      </c>
      <c r="J68" s="2">
        <v>0</v>
      </c>
      <c r="K68" s="2">
        <v>1</v>
      </c>
      <c r="L68" s="2">
        <v>5</v>
      </c>
      <c r="M68" s="2">
        <v>0</v>
      </c>
      <c r="N68" s="2">
        <v>6</v>
      </c>
      <c r="O68" s="2">
        <v>0</v>
      </c>
      <c r="P68" s="2">
        <v>0</v>
      </c>
      <c r="Q68" s="2">
        <v>35</v>
      </c>
      <c r="R68" s="2"/>
      <c r="AU68" s="2">
        <f t="shared" si="0"/>
        <v>51</v>
      </c>
    </row>
    <row r="69" spans="1:47" x14ac:dyDescent="0.35">
      <c r="A69" s="1">
        <v>323</v>
      </c>
      <c r="B69" s="50">
        <v>43698</v>
      </c>
      <c r="C69" s="5">
        <v>12</v>
      </c>
      <c r="D69" s="5">
        <v>10</v>
      </c>
      <c r="E69" s="5" t="s">
        <v>11</v>
      </c>
      <c r="F69" s="2">
        <v>0</v>
      </c>
      <c r="G69" s="2">
        <v>3</v>
      </c>
      <c r="H69" s="2">
        <v>0</v>
      </c>
      <c r="I69" s="2">
        <v>2</v>
      </c>
      <c r="J69" s="2">
        <v>0</v>
      </c>
      <c r="K69" s="2">
        <v>0</v>
      </c>
      <c r="L69" s="2">
        <v>7</v>
      </c>
      <c r="M69" s="2">
        <v>0</v>
      </c>
      <c r="N69" s="2">
        <v>0</v>
      </c>
      <c r="O69" s="2">
        <v>5</v>
      </c>
      <c r="P69" s="2">
        <v>16</v>
      </c>
      <c r="Q69" s="2">
        <v>2</v>
      </c>
      <c r="R69" s="2"/>
      <c r="AU69" s="2">
        <f t="shared" si="0"/>
        <v>35</v>
      </c>
    </row>
    <row r="70" spans="1:47" x14ac:dyDescent="0.35">
      <c r="A70" s="1">
        <v>362</v>
      </c>
      <c r="B70" s="50">
        <v>42214</v>
      </c>
      <c r="C70" s="5">
        <v>11</v>
      </c>
      <c r="D70" s="5">
        <v>11</v>
      </c>
      <c r="E70" s="5" t="s">
        <v>0</v>
      </c>
      <c r="F70" s="2">
        <v>0</v>
      </c>
      <c r="G70" s="2">
        <v>0</v>
      </c>
      <c r="H70" s="2">
        <v>0</v>
      </c>
      <c r="I70" s="2">
        <v>0</v>
      </c>
      <c r="J70" s="2">
        <v>0</v>
      </c>
      <c r="K70" s="2">
        <v>0</v>
      </c>
      <c r="L70" s="2">
        <v>0</v>
      </c>
      <c r="M70" s="2">
        <v>0</v>
      </c>
      <c r="N70" s="2">
        <v>0</v>
      </c>
      <c r="O70" s="2">
        <v>0</v>
      </c>
      <c r="P70" s="2">
        <v>0</v>
      </c>
      <c r="Q70" s="2"/>
      <c r="R70" s="2"/>
      <c r="S70" s="2"/>
      <c r="AU70" s="2">
        <f t="shared" si="0"/>
        <v>0</v>
      </c>
    </row>
    <row r="71" spans="1:47" x14ac:dyDescent="0.35">
      <c r="A71" s="1">
        <v>362</v>
      </c>
      <c r="B71" s="50">
        <v>42214</v>
      </c>
      <c r="C71" s="5">
        <v>11</v>
      </c>
      <c r="D71" s="5">
        <v>11</v>
      </c>
      <c r="E71" s="5" t="s">
        <v>11</v>
      </c>
      <c r="F71" s="2">
        <v>1</v>
      </c>
      <c r="G71" s="2">
        <v>0</v>
      </c>
      <c r="H71" s="2">
        <v>1</v>
      </c>
      <c r="I71" s="2">
        <v>0</v>
      </c>
      <c r="J71" s="2">
        <v>0</v>
      </c>
      <c r="K71" s="2">
        <v>1</v>
      </c>
      <c r="L71" s="2">
        <v>1</v>
      </c>
      <c r="M71" s="2">
        <v>0</v>
      </c>
      <c r="N71" s="2">
        <v>0</v>
      </c>
      <c r="O71" s="2">
        <v>0</v>
      </c>
      <c r="P71" s="2">
        <v>0</v>
      </c>
      <c r="Q71" s="2"/>
      <c r="R71" s="2"/>
      <c r="AU71" s="2">
        <f t="shared" si="0"/>
        <v>4</v>
      </c>
    </row>
    <row r="72" spans="1:47" x14ac:dyDescent="0.35">
      <c r="A72" s="1">
        <v>427</v>
      </c>
      <c r="B72" s="50">
        <v>41555</v>
      </c>
      <c r="C72" s="5">
        <v>8</v>
      </c>
      <c r="D72" s="5">
        <v>8</v>
      </c>
      <c r="E72" s="5" t="s">
        <v>0</v>
      </c>
      <c r="F72" s="2">
        <v>0</v>
      </c>
      <c r="G72" s="2">
        <v>0</v>
      </c>
      <c r="H72" s="2">
        <v>0</v>
      </c>
      <c r="I72" s="2">
        <v>0</v>
      </c>
      <c r="J72" s="2">
        <v>0</v>
      </c>
      <c r="K72" s="2">
        <v>1</v>
      </c>
      <c r="L72" s="2">
        <v>0</v>
      </c>
      <c r="M72" s="2">
        <v>0</v>
      </c>
      <c r="N72" s="2"/>
      <c r="O72" s="2"/>
      <c r="P72" s="2"/>
      <c r="Q72" s="2"/>
      <c r="R72" s="2"/>
      <c r="S72" s="2"/>
      <c r="T72" s="2"/>
      <c r="U72" s="2"/>
      <c r="V72" s="2"/>
      <c r="W72" s="2"/>
      <c r="AU72" s="2">
        <f t="shared" si="0"/>
        <v>1</v>
      </c>
    </row>
    <row r="73" spans="1:47" x14ac:dyDescent="0.35">
      <c r="A73" s="1">
        <v>427</v>
      </c>
      <c r="B73" s="50">
        <v>41555</v>
      </c>
      <c r="C73" s="5">
        <v>8</v>
      </c>
      <c r="D73" s="5">
        <v>8</v>
      </c>
      <c r="E73" s="5" t="s">
        <v>11</v>
      </c>
      <c r="F73" s="2">
        <v>0</v>
      </c>
      <c r="G73" s="2">
        <v>0</v>
      </c>
      <c r="H73" s="2">
        <v>0</v>
      </c>
      <c r="I73" s="2">
        <v>0</v>
      </c>
      <c r="J73" s="2">
        <v>0</v>
      </c>
      <c r="K73" s="2">
        <v>0</v>
      </c>
      <c r="L73" s="2">
        <v>0</v>
      </c>
      <c r="M73" s="2">
        <v>0</v>
      </c>
      <c r="N73" s="2"/>
      <c r="O73" s="2"/>
      <c r="P73" s="2"/>
      <c r="Q73" s="2"/>
      <c r="R73" s="2"/>
      <c r="S73" s="2"/>
      <c r="T73" s="2"/>
      <c r="U73" s="2"/>
      <c r="V73" s="2"/>
      <c r="AU73" s="2">
        <f t="shared" si="0"/>
        <v>0</v>
      </c>
    </row>
    <row r="74" spans="1:47" x14ac:dyDescent="0.35">
      <c r="A74" s="1">
        <v>427</v>
      </c>
      <c r="B74" s="50">
        <v>42207</v>
      </c>
      <c r="C74" s="5">
        <v>16</v>
      </c>
      <c r="D74" s="5">
        <v>16</v>
      </c>
      <c r="E74" s="5" t="s">
        <v>0</v>
      </c>
      <c r="F74" s="2">
        <v>3</v>
      </c>
      <c r="G74" s="2">
        <v>31</v>
      </c>
      <c r="H74" s="2">
        <v>14</v>
      </c>
      <c r="I74" s="2">
        <v>1</v>
      </c>
      <c r="J74" s="2">
        <v>22</v>
      </c>
      <c r="K74" s="2">
        <v>26</v>
      </c>
      <c r="L74" s="2">
        <v>10</v>
      </c>
      <c r="M74" s="2">
        <v>35</v>
      </c>
      <c r="N74" s="2">
        <v>2</v>
      </c>
      <c r="O74" s="2">
        <v>2</v>
      </c>
      <c r="P74" s="2">
        <v>1</v>
      </c>
      <c r="Q74" s="2">
        <v>4</v>
      </c>
      <c r="R74" s="2">
        <v>37</v>
      </c>
      <c r="S74" s="2">
        <v>14</v>
      </c>
      <c r="T74" s="2">
        <v>19</v>
      </c>
      <c r="U74" s="2">
        <v>5</v>
      </c>
      <c r="V74" s="2"/>
      <c r="W74" s="2"/>
      <c r="AU74" s="2">
        <f t="shared" si="0"/>
        <v>226</v>
      </c>
    </row>
    <row r="75" spans="1:47" x14ac:dyDescent="0.35">
      <c r="A75" s="1">
        <v>427</v>
      </c>
      <c r="B75" s="50">
        <v>42207</v>
      </c>
      <c r="C75" s="5">
        <v>16</v>
      </c>
      <c r="D75" s="5">
        <v>16</v>
      </c>
      <c r="E75" s="5" t="s">
        <v>11</v>
      </c>
      <c r="F75" s="2">
        <v>1</v>
      </c>
      <c r="G75" s="2">
        <v>5</v>
      </c>
      <c r="H75" s="2">
        <v>0</v>
      </c>
      <c r="I75" s="2">
        <v>4</v>
      </c>
      <c r="J75" s="2">
        <v>4</v>
      </c>
      <c r="K75" s="2">
        <v>35</v>
      </c>
      <c r="L75" s="2">
        <v>1</v>
      </c>
      <c r="M75" s="2">
        <v>3</v>
      </c>
      <c r="N75" s="2">
        <v>2</v>
      </c>
      <c r="O75" s="2">
        <v>5</v>
      </c>
      <c r="P75" s="2">
        <v>7</v>
      </c>
      <c r="Q75" s="2">
        <v>10</v>
      </c>
      <c r="R75" s="2">
        <v>19</v>
      </c>
      <c r="S75" s="2">
        <v>5</v>
      </c>
      <c r="T75" s="2">
        <v>11</v>
      </c>
      <c r="U75" s="2">
        <v>3</v>
      </c>
      <c r="V75" s="2"/>
      <c r="AU75" s="2">
        <f t="shared" si="0"/>
        <v>115</v>
      </c>
    </row>
    <row r="76" spans="1:47" x14ac:dyDescent="0.35">
      <c r="A76" s="1">
        <v>427</v>
      </c>
      <c r="B76" s="50">
        <v>42612</v>
      </c>
      <c r="C76" s="5">
        <v>14</v>
      </c>
      <c r="D76" s="5">
        <v>14</v>
      </c>
      <c r="E76" s="5" t="s">
        <v>0</v>
      </c>
      <c r="F76" s="2">
        <v>0</v>
      </c>
      <c r="G76" s="2">
        <v>1</v>
      </c>
      <c r="H76" s="2">
        <v>0</v>
      </c>
      <c r="I76" s="2">
        <v>1</v>
      </c>
      <c r="J76" s="2">
        <v>1</v>
      </c>
      <c r="K76" s="2">
        <v>0</v>
      </c>
      <c r="L76" s="2">
        <v>0</v>
      </c>
      <c r="M76" s="2">
        <v>1</v>
      </c>
      <c r="N76" s="2">
        <v>0</v>
      </c>
      <c r="O76" s="2">
        <v>0</v>
      </c>
      <c r="P76" s="2">
        <v>0</v>
      </c>
      <c r="Q76" s="2">
        <v>2</v>
      </c>
      <c r="R76" s="2">
        <v>0</v>
      </c>
      <c r="S76" s="2">
        <v>3</v>
      </c>
      <c r="T76" s="2"/>
      <c r="U76" s="2"/>
      <c r="V76" s="2"/>
      <c r="AU76" s="2">
        <f t="shared" si="0"/>
        <v>9</v>
      </c>
    </row>
    <row r="77" spans="1:47" x14ac:dyDescent="0.35">
      <c r="A77" s="1">
        <v>427</v>
      </c>
      <c r="B77" s="50">
        <v>42612</v>
      </c>
      <c r="C77" s="5">
        <v>14</v>
      </c>
      <c r="D77" s="5">
        <v>14</v>
      </c>
      <c r="E77" s="5" t="s">
        <v>11</v>
      </c>
      <c r="F77" s="2">
        <v>1</v>
      </c>
      <c r="G77" s="2">
        <v>2</v>
      </c>
      <c r="H77" s="2">
        <v>0</v>
      </c>
      <c r="I77" s="2">
        <v>5</v>
      </c>
      <c r="J77" s="2">
        <v>5</v>
      </c>
      <c r="K77" s="2">
        <v>1</v>
      </c>
      <c r="L77" s="2">
        <v>1</v>
      </c>
      <c r="M77" s="2">
        <v>0</v>
      </c>
      <c r="N77" s="2">
        <v>0</v>
      </c>
      <c r="O77" s="2">
        <v>1</v>
      </c>
      <c r="P77" s="2">
        <v>0</v>
      </c>
      <c r="Q77" s="2">
        <v>0</v>
      </c>
      <c r="R77" s="2">
        <v>1</v>
      </c>
      <c r="S77" s="2">
        <v>1</v>
      </c>
      <c r="T77" s="2"/>
      <c r="U77" s="2"/>
      <c r="V77" s="2"/>
      <c r="AU77" s="2">
        <f t="shared" si="0"/>
        <v>18</v>
      </c>
    </row>
    <row r="78" spans="1:47" x14ac:dyDescent="0.35">
      <c r="A78" s="1">
        <v>436</v>
      </c>
      <c r="B78" s="50">
        <v>41843</v>
      </c>
      <c r="C78" s="5">
        <v>14</v>
      </c>
      <c r="D78" s="5">
        <v>14</v>
      </c>
      <c r="E78" s="5" t="s">
        <v>0</v>
      </c>
      <c r="F78" s="2">
        <v>0</v>
      </c>
      <c r="G78" s="2">
        <v>0</v>
      </c>
      <c r="H78" s="2">
        <v>0</v>
      </c>
      <c r="I78" s="2">
        <v>0</v>
      </c>
      <c r="J78" s="2">
        <v>0</v>
      </c>
      <c r="K78" s="2">
        <v>0</v>
      </c>
      <c r="L78" s="2">
        <v>0</v>
      </c>
      <c r="M78" s="2">
        <v>0</v>
      </c>
      <c r="N78" s="2">
        <v>0</v>
      </c>
      <c r="O78" s="2">
        <v>0</v>
      </c>
      <c r="P78" s="2">
        <v>0</v>
      </c>
      <c r="Q78" s="2">
        <v>0</v>
      </c>
      <c r="R78" s="2">
        <v>0</v>
      </c>
      <c r="S78" s="2">
        <v>0</v>
      </c>
      <c r="T78" s="2"/>
      <c r="U78" s="2"/>
      <c r="V78" s="2"/>
      <c r="W78" s="2"/>
      <c r="AU78" s="2">
        <f t="shared" si="0"/>
        <v>0</v>
      </c>
    </row>
    <row r="79" spans="1:47" x14ac:dyDescent="0.35">
      <c r="A79" s="1">
        <v>436</v>
      </c>
      <c r="B79" s="50">
        <v>41843</v>
      </c>
      <c r="C79" s="5">
        <v>14</v>
      </c>
      <c r="D79" s="5">
        <v>14</v>
      </c>
      <c r="E79" s="5" t="s">
        <v>11</v>
      </c>
      <c r="F79" s="2">
        <v>0</v>
      </c>
      <c r="G79" s="2">
        <v>0</v>
      </c>
      <c r="H79" s="2">
        <v>0</v>
      </c>
      <c r="I79" s="2">
        <v>0</v>
      </c>
      <c r="J79" s="2">
        <v>0</v>
      </c>
      <c r="K79" s="2">
        <v>0</v>
      </c>
      <c r="L79" s="2">
        <v>0</v>
      </c>
      <c r="M79" s="2">
        <v>0</v>
      </c>
      <c r="N79" s="2">
        <v>0</v>
      </c>
      <c r="O79" s="2">
        <v>0</v>
      </c>
      <c r="P79" s="2">
        <v>0</v>
      </c>
      <c r="Q79" s="2">
        <v>0</v>
      </c>
      <c r="R79" s="2">
        <v>0</v>
      </c>
      <c r="S79" s="2">
        <v>0</v>
      </c>
      <c r="T79" s="2"/>
      <c r="U79" s="2"/>
      <c r="V79" s="2"/>
      <c r="AU79" s="2">
        <f t="shared" si="0"/>
        <v>0</v>
      </c>
    </row>
    <row r="80" spans="1:47" x14ac:dyDescent="0.35">
      <c r="A80" s="1">
        <v>436</v>
      </c>
      <c r="B80" s="50">
        <v>42632</v>
      </c>
      <c r="C80" s="5">
        <v>15</v>
      </c>
      <c r="D80" s="53" t="s">
        <v>137</v>
      </c>
      <c r="E80" s="5" t="s">
        <v>0</v>
      </c>
      <c r="F80" s="2">
        <v>0</v>
      </c>
      <c r="G80" s="2">
        <v>0</v>
      </c>
      <c r="H80" s="2">
        <v>0</v>
      </c>
      <c r="I80" s="2">
        <v>0</v>
      </c>
      <c r="J80" s="2">
        <v>0</v>
      </c>
      <c r="K80" s="2">
        <v>0</v>
      </c>
      <c r="L80" s="2">
        <v>0</v>
      </c>
      <c r="M80" s="2">
        <v>0</v>
      </c>
      <c r="N80" s="2">
        <v>0</v>
      </c>
      <c r="O80" s="2">
        <v>0</v>
      </c>
      <c r="P80" s="2">
        <v>0</v>
      </c>
      <c r="Q80" s="2">
        <v>0</v>
      </c>
      <c r="R80" s="2">
        <v>0</v>
      </c>
      <c r="S80" s="2">
        <v>0</v>
      </c>
      <c r="T80" s="2">
        <v>0</v>
      </c>
      <c r="U80" s="2"/>
      <c r="V80" s="2"/>
      <c r="AU80" s="2">
        <f t="shared" si="0"/>
        <v>0</v>
      </c>
    </row>
    <row r="81" spans="1:47" x14ac:dyDescent="0.35">
      <c r="A81" s="1">
        <v>436</v>
      </c>
      <c r="B81" s="50">
        <v>42632</v>
      </c>
      <c r="C81" s="5">
        <v>15</v>
      </c>
      <c r="D81" s="53" t="s">
        <v>137</v>
      </c>
      <c r="E81" s="5" t="s">
        <v>11</v>
      </c>
      <c r="F81" s="2">
        <v>0</v>
      </c>
      <c r="G81" s="2">
        <v>0</v>
      </c>
      <c r="H81" s="2">
        <v>0</v>
      </c>
      <c r="I81" s="2">
        <v>0</v>
      </c>
      <c r="J81" s="2">
        <v>0</v>
      </c>
      <c r="K81" s="2">
        <v>0</v>
      </c>
      <c r="L81" s="2">
        <v>0</v>
      </c>
      <c r="M81" s="2">
        <v>0</v>
      </c>
      <c r="N81" s="2">
        <v>0</v>
      </c>
      <c r="O81" s="2">
        <v>0</v>
      </c>
      <c r="P81" s="2">
        <v>0</v>
      </c>
      <c r="Q81" s="2">
        <v>0</v>
      </c>
      <c r="R81" s="2">
        <v>0</v>
      </c>
      <c r="S81" s="2">
        <v>0</v>
      </c>
      <c r="T81" s="2">
        <v>0</v>
      </c>
      <c r="U81" s="2"/>
      <c r="V81" s="2"/>
      <c r="AU81" s="2">
        <f t="shared" si="0"/>
        <v>0</v>
      </c>
    </row>
    <row r="82" spans="1:47" x14ac:dyDescent="0.35">
      <c r="A82" s="1">
        <v>436</v>
      </c>
      <c r="B82" s="50">
        <v>42935</v>
      </c>
      <c r="C82" s="5">
        <v>15</v>
      </c>
      <c r="D82" s="5">
        <v>15</v>
      </c>
      <c r="E82" s="5" t="s">
        <v>0</v>
      </c>
      <c r="F82" s="2">
        <v>0</v>
      </c>
      <c r="G82" s="2">
        <v>0</v>
      </c>
      <c r="H82" s="2">
        <v>0</v>
      </c>
      <c r="I82" s="2">
        <v>0</v>
      </c>
      <c r="J82" s="2">
        <v>0</v>
      </c>
      <c r="K82" s="2">
        <v>0</v>
      </c>
      <c r="L82" s="2">
        <v>0</v>
      </c>
      <c r="M82" s="2">
        <v>0</v>
      </c>
      <c r="N82" s="2">
        <v>0</v>
      </c>
      <c r="O82" s="2">
        <v>0</v>
      </c>
      <c r="P82" s="2">
        <v>0</v>
      </c>
      <c r="Q82" s="2">
        <v>0</v>
      </c>
      <c r="R82" s="2">
        <v>0</v>
      </c>
      <c r="S82" s="2">
        <v>0</v>
      </c>
      <c r="T82" s="2">
        <v>0</v>
      </c>
      <c r="U82" s="2"/>
      <c r="V82" s="2"/>
      <c r="AU82" s="2">
        <f t="shared" si="0"/>
        <v>0</v>
      </c>
    </row>
    <row r="83" spans="1:47" x14ac:dyDescent="0.35">
      <c r="A83" s="1">
        <v>436</v>
      </c>
      <c r="B83" s="50">
        <v>42935</v>
      </c>
      <c r="C83" s="5">
        <v>15</v>
      </c>
      <c r="D83" s="5">
        <v>15</v>
      </c>
      <c r="E83" s="5" t="s">
        <v>11</v>
      </c>
      <c r="F83" s="2">
        <v>0</v>
      </c>
      <c r="G83" s="2">
        <v>0</v>
      </c>
      <c r="H83" s="2">
        <v>0</v>
      </c>
      <c r="I83" s="2">
        <v>0</v>
      </c>
      <c r="J83" s="2">
        <v>0</v>
      </c>
      <c r="K83" s="2">
        <v>0</v>
      </c>
      <c r="L83" s="2">
        <v>0</v>
      </c>
      <c r="M83" s="2">
        <v>0</v>
      </c>
      <c r="N83" s="2">
        <v>0</v>
      </c>
      <c r="O83" s="2">
        <v>0</v>
      </c>
      <c r="P83" s="2">
        <v>0</v>
      </c>
      <c r="Q83" s="2">
        <v>0</v>
      </c>
      <c r="R83" s="2">
        <v>0</v>
      </c>
      <c r="S83" s="2">
        <v>0</v>
      </c>
      <c r="T83" s="2">
        <v>0</v>
      </c>
      <c r="U83" s="2"/>
      <c r="V83" s="2"/>
      <c r="AU83" s="2">
        <f t="shared" si="0"/>
        <v>0</v>
      </c>
    </row>
    <row r="84" spans="1:47" x14ac:dyDescent="0.35">
      <c r="A84" s="1">
        <v>482</v>
      </c>
      <c r="B84" s="50">
        <v>41541</v>
      </c>
      <c r="C84" s="5">
        <v>8</v>
      </c>
      <c r="D84" s="5">
        <v>8</v>
      </c>
      <c r="E84" s="5" t="s">
        <v>0</v>
      </c>
      <c r="F84" s="2">
        <v>0</v>
      </c>
      <c r="G84" s="2">
        <v>0</v>
      </c>
      <c r="H84" s="2">
        <v>0</v>
      </c>
      <c r="I84" s="2">
        <v>0</v>
      </c>
      <c r="J84" s="2">
        <v>0</v>
      </c>
      <c r="K84" s="2">
        <v>0</v>
      </c>
      <c r="L84" s="2">
        <v>2</v>
      </c>
      <c r="M84" s="2">
        <v>0</v>
      </c>
      <c r="N84" s="2"/>
      <c r="O84" s="2"/>
      <c r="AU84" s="2">
        <f t="shared" si="0"/>
        <v>2</v>
      </c>
    </row>
    <row r="85" spans="1:47" x14ac:dyDescent="0.35">
      <c r="A85" s="1">
        <v>482</v>
      </c>
      <c r="B85" s="50">
        <v>41541</v>
      </c>
      <c r="C85" s="5">
        <v>8</v>
      </c>
      <c r="D85" s="5">
        <v>8</v>
      </c>
      <c r="E85" s="5" t="s">
        <v>11</v>
      </c>
      <c r="F85" s="2">
        <v>0</v>
      </c>
      <c r="G85" s="2">
        <v>0</v>
      </c>
      <c r="H85" s="2">
        <v>0</v>
      </c>
      <c r="I85" s="2">
        <v>0</v>
      </c>
      <c r="J85" s="2">
        <v>0</v>
      </c>
      <c r="K85" s="2">
        <v>1</v>
      </c>
      <c r="L85" s="2">
        <v>1</v>
      </c>
      <c r="M85" s="2">
        <v>0</v>
      </c>
      <c r="N85" s="2"/>
      <c r="O85" s="2"/>
      <c r="P85" s="2"/>
      <c r="Q85" s="2"/>
      <c r="R85" s="2"/>
      <c r="S85" s="2"/>
      <c r="T85" s="2"/>
      <c r="U85" s="2"/>
      <c r="V85" s="2"/>
      <c r="AU85" s="2">
        <f t="shared" si="0"/>
        <v>2</v>
      </c>
    </row>
    <row r="86" spans="1:47" x14ac:dyDescent="0.35">
      <c r="A86" s="1">
        <v>482</v>
      </c>
      <c r="B86" s="50">
        <v>42599</v>
      </c>
      <c r="C86" s="5">
        <v>11</v>
      </c>
      <c r="D86" s="5">
        <v>11</v>
      </c>
      <c r="E86" s="5" t="s">
        <v>0</v>
      </c>
      <c r="F86" s="2">
        <v>0</v>
      </c>
      <c r="G86" s="2">
        <v>0</v>
      </c>
      <c r="H86" s="2">
        <v>0</v>
      </c>
      <c r="I86" s="2">
        <v>0</v>
      </c>
      <c r="J86" s="2">
        <v>0</v>
      </c>
      <c r="K86" s="2">
        <v>0</v>
      </c>
      <c r="L86" s="2">
        <v>0</v>
      </c>
      <c r="M86" s="2">
        <v>0</v>
      </c>
      <c r="N86" s="2">
        <v>0</v>
      </c>
      <c r="O86" s="2">
        <v>0</v>
      </c>
      <c r="P86" s="2">
        <v>0</v>
      </c>
      <c r="Q86" s="2"/>
      <c r="R86" s="2"/>
      <c r="S86" s="2"/>
      <c r="T86" s="2"/>
      <c r="U86" s="2"/>
      <c r="V86" s="2"/>
      <c r="AU86" s="2">
        <f t="shared" si="0"/>
        <v>0</v>
      </c>
    </row>
    <row r="87" spans="1:47" x14ac:dyDescent="0.35">
      <c r="A87" s="1">
        <v>482</v>
      </c>
      <c r="B87" s="50">
        <v>42599</v>
      </c>
      <c r="C87" s="5">
        <v>11</v>
      </c>
      <c r="D87" s="5">
        <v>11</v>
      </c>
      <c r="E87" s="5" t="s">
        <v>11</v>
      </c>
      <c r="F87" s="2">
        <v>12</v>
      </c>
      <c r="G87" s="2">
        <v>1</v>
      </c>
      <c r="H87" s="2">
        <v>13</v>
      </c>
      <c r="I87" s="2">
        <v>2</v>
      </c>
      <c r="J87" s="2">
        <v>5</v>
      </c>
      <c r="K87" s="2">
        <v>12</v>
      </c>
      <c r="L87" s="2">
        <v>0</v>
      </c>
      <c r="M87" s="2">
        <v>14</v>
      </c>
      <c r="N87" s="2">
        <v>2</v>
      </c>
      <c r="O87" s="2">
        <v>0</v>
      </c>
      <c r="P87" s="2">
        <v>1</v>
      </c>
      <c r="Q87" s="2"/>
      <c r="R87" s="2"/>
      <c r="S87" s="2"/>
      <c r="T87" s="2"/>
      <c r="U87" s="2"/>
      <c r="V87" s="2"/>
      <c r="AU87" s="2">
        <f t="shared" si="0"/>
        <v>62</v>
      </c>
    </row>
    <row r="88" spans="1:47" x14ac:dyDescent="0.35">
      <c r="A88" s="1">
        <v>559</v>
      </c>
      <c r="B88" s="50">
        <v>41535</v>
      </c>
      <c r="C88" s="5">
        <v>10</v>
      </c>
      <c r="D88" s="5">
        <v>10</v>
      </c>
      <c r="E88" s="5" t="s">
        <v>0</v>
      </c>
      <c r="F88" s="2">
        <v>37</v>
      </c>
      <c r="G88" s="2">
        <v>12</v>
      </c>
      <c r="H88" s="2">
        <v>45</v>
      </c>
      <c r="I88" s="2">
        <v>152</v>
      </c>
      <c r="J88" s="2">
        <v>170</v>
      </c>
      <c r="K88" s="2">
        <v>82</v>
      </c>
      <c r="L88" s="2">
        <v>51</v>
      </c>
      <c r="M88" s="2">
        <v>0</v>
      </c>
      <c r="N88" s="2">
        <v>17</v>
      </c>
      <c r="O88" s="2">
        <v>40</v>
      </c>
      <c r="P88" s="2"/>
      <c r="Q88" s="2"/>
      <c r="R88" s="2"/>
      <c r="S88" s="2"/>
      <c r="T88" s="2"/>
      <c r="U88" s="2"/>
      <c r="V88" s="2"/>
      <c r="AU88" s="2">
        <f t="shared" si="0"/>
        <v>606</v>
      </c>
    </row>
    <row r="89" spans="1:47" x14ac:dyDescent="0.35">
      <c r="A89" s="1">
        <v>559</v>
      </c>
      <c r="B89" s="50">
        <v>41535</v>
      </c>
      <c r="C89" s="5">
        <v>10</v>
      </c>
      <c r="D89" s="5">
        <v>10</v>
      </c>
      <c r="E89" s="5" t="s">
        <v>11</v>
      </c>
      <c r="F89" s="2">
        <v>2</v>
      </c>
      <c r="G89" s="2">
        <v>12</v>
      </c>
      <c r="H89" s="2">
        <v>4</v>
      </c>
      <c r="I89" s="2">
        <v>44</v>
      </c>
      <c r="J89" s="2">
        <v>8</v>
      </c>
      <c r="K89" s="2">
        <v>13</v>
      </c>
      <c r="L89" s="2">
        <v>25</v>
      </c>
      <c r="M89" s="2">
        <v>0</v>
      </c>
      <c r="N89" s="2">
        <v>5</v>
      </c>
      <c r="O89" s="2">
        <v>17</v>
      </c>
      <c r="P89" s="2"/>
      <c r="Q89" s="2"/>
      <c r="R89" s="2"/>
      <c r="S89" s="2"/>
      <c r="T89" s="2"/>
      <c r="U89" s="2"/>
      <c r="V89" s="2"/>
      <c r="AU89" s="2">
        <f t="shared" si="0"/>
        <v>130</v>
      </c>
    </row>
    <row r="90" spans="1:47" x14ac:dyDescent="0.35">
      <c r="A90" s="1">
        <v>559</v>
      </c>
      <c r="B90" s="50">
        <v>42200</v>
      </c>
      <c r="C90" s="5">
        <v>15</v>
      </c>
      <c r="D90" s="5">
        <v>15</v>
      </c>
      <c r="E90" s="5" t="s">
        <v>0</v>
      </c>
      <c r="F90" s="2">
        <v>2</v>
      </c>
      <c r="G90" s="2">
        <v>1</v>
      </c>
      <c r="H90" s="2">
        <v>0</v>
      </c>
      <c r="I90" s="2">
        <v>0</v>
      </c>
      <c r="J90" s="2">
        <v>0</v>
      </c>
      <c r="K90" s="2">
        <v>0</v>
      </c>
      <c r="L90" s="2">
        <v>0</v>
      </c>
      <c r="M90" s="2">
        <v>10</v>
      </c>
      <c r="N90" s="2">
        <v>0</v>
      </c>
      <c r="O90" s="2">
        <v>1</v>
      </c>
      <c r="P90" s="2">
        <v>0</v>
      </c>
      <c r="Q90" s="2">
        <v>0</v>
      </c>
      <c r="R90" s="2">
        <v>0</v>
      </c>
      <c r="S90" s="2">
        <v>0</v>
      </c>
      <c r="T90" s="2">
        <v>0</v>
      </c>
      <c r="U90" s="2"/>
      <c r="V90" s="2"/>
      <c r="AU90" s="2">
        <f t="shared" si="0"/>
        <v>14</v>
      </c>
    </row>
    <row r="91" spans="1:47" x14ac:dyDescent="0.35">
      <c r="A91" s="1">
        <v>559</v>
      </c>
      <c r="B91" s="50">
        <v>42200</v>
      </c>
      <c r="C91" s="5">
        <v>15</v>
      </c>
      <c r="D91" s="5">
        <v>15</v>
      </c>
      <c r="E91" s="5" t="s">
        <v>11</v>
      </c>
      <c r="F91" s="2">
        <v>0</v>
      </c>
      <c r="G91" s="2">
        <v>1</v>
      </c>
      <c r="H91" s="2">
        <v>0</v>
      </c>
      <c r="I91" s="2">
        <v>0</v>
      </c>
      <c r="J91" s="2">
        <v>1</v>
      </c>
      <c r="K91" s="2">
        <v>0</v>
      </c>
      <c r="L91" s="2">
        <v>1</v>
      </c>
      <c r="M91" s="2">
        <v>25</v>
      </c>
      <c r="N91" s="2">
        <v>0</v>
      </c>
      <c r="O91" s="2">
        <v>0</v>
      </c>
      <c r="P91" s="2">
        <v>0</v>
      </c>
      <c r="Q91" s="2">
        <v>0</v>
      </c>
      <c r="R91" s="2">
        <v>0</v>
      </c>
      <c r="S91" s="2">
        <v>5</v>
      </c>
      <c r="T91" s="2">
        <v>0</v>
      </c>
      <c r="U91" s="2"/>
      <c r="V91" s="2"/>
      <c r="AU91" s="2">
        <f t="shared" si="0"/>
        <v>33</v>
      </c>
    </row>
    <row r="92" spans="1:47" x14ac:dyDescent="0.35">
      <c r="A92" s="1">
        <v>559</v>
      </c>
      <c r="B92" s="50">
        <v>42569</v>
      </c>
      <c r="C92" s="5">
        <v>12</v>
      </c>
      <c r="D92" s="5">
        <v>12</v>
      </c>
      <c r="E92" s="5" t="s">
        <v>0</v>
      </c>
      <c r="F92" s="2">
        <v>0</v>
      </c>
      <c r="G92" s="2">
        <v>0</v>
      </c>
      <c r="H92" s="2">
        <v>0</v>
      </c>
      <c r="I92" s="2">
        <v>0</v>
      </c>
      <c r="J92" s="2">
        <v>0</v>
      </c>
      <c r="K92" s="2">
        <v>0</v>
      </c>
      <c r="L92" s="2">
        <v>0</v>
      </c>
      <c r="M92" s="2">
        <v>0</v>
      </c>
      <c r="N92" s="2">
        <v>1</v>
      </c>
      <c r="O92" s="2">
        <v>2</v>
      </c>
      <c r="P92" s="2">
        <v>0</v>
      </c>
      <c r="Q92" s="2">
        <v>0</v>
      </c>
      <c r="R92" s="2"/>
      <c r="S92" s="2"/>
      <c r="T92" s="2"/>
      <c r="U92" s="2"/>
      <c r="V92" s="2"/>
      <c r="AU92" s="2">
        <f t="shared" si="0"/>
        <v>3</v>
      </c>
    </row>
    <row r="93" spans="1:47" x14ac:dyDescent="0.35">
      <c r="A93" s="1">
        <v>559</v>
      </c>
      <c r="B93" s="50">
        <v>42569</v>
      </c>
      <c r="C93" s="5">
        <v>12</v>
      </c>
      <c r="D93" s="5">
        <v>12</v>
      </c>
      <c r="E93" s="5" t="s">
        <v>11</v>
      </c>
      <c r="F93" s="2">
        <v>0</v>
      </c>
      <c r="G93" s="2">
        <v>0</v>
      </c>
      <c r="H93" s="2">
        <v>0</v>
      </c>
      <c r="I93" s="2">
        <v>1</v>
      </c>
      <c r="J93" s="2">
        <v>0</v>
      </c>
      <c r="K93" s="2">
        <v>0</v>
      </c>
      <c r="L93" s="2">
        <v>0</v>
      </c>
      <c r="M93" s="2">
        <v>0</v>
      </c>
      <c r="N93" s="2">
        <v>0</v>
      </c>
      <c r="O93" s="2">
        <v>0</v>
      </c>
      <c r="P93" s="2">
        <v>0</v>
      </c>
      <c r="Q93" s="2">
        <v>0</v>
      </c>
      <c r="R93" s="2"/>
      <c r="S93" s="2"/>
      <c r="T93" s="2"/>
      <c r="U93" s="2"/>
      <c r="V93" s="2"/>
      <c r="AU93" s="2">
        <f t="shared" si="0"/>
        <v>1</v>
      </c>
    </row>
    <row r="94" spans="1:47" x14ac:dyDescent="0.35">
      <c r="A94" s="1">
        <v>559</v>
      </c>
      <c r="B94" s="50">
        <v>42642</v>
      </c>
      <c r="C94" s="5">
        <v>12</v>
      </c>
      <c r="D94" s="5">
        <v>12</v>
      </c>
      <c r="E94" s="5" t="s">
        <v>0</v>
      </c>
      <c r="F94" s="2">
        <v>0</v>
      </c>
      <c r="G94" s="2">
        <v>0</v>
      </c>
      <c r="H94" s="2">
        <v>0</v>
      </c>
      <c r="I94" s="2">
        <v>0</v>
      </c>
      <c r="J94" s="2">
        <v>0</v>
      </c>
      <c r="K94" s="2">
        <v>6</v>
      </c>
      <c r="L94" s="2">
        <v>0</v>
      </c>
      <c r="M94" s="2">
        <v>1</v>
      </c>
      <c r="N94" s="2">
        <v>0</v>
      </c>
      <c r="O94" s="2">
        <v>1</v>
      </c>
      <c r="P94" s="2">
        <v>1</v>
      </c>
      <c r="Q94" s="2">
        <v>0</v>
      </c>
      <c r="R94" s="2"/>
      <c r="S94" s="2"/>
      <c r="T94" s="2"/>
      <c r="U94" s="2"/>
      <c r="V94" s="2"/>
      <c r="AU94" s="2">
        <f t="shared" si="0"/>
        <v>9</v>
      </c>
    </row>
    <row r="95" spans="1:47" x14ac:dyDescent="0.35">
      <c r="A95" s="1">
        <v>559</v>
      </c>
      <c r="B95" s="50">
        <v>42642</v>
      </c>
      <c r="C95" s="5">
        <v>12</v>
      </c>
      <c r="D95" s="5">
        <v>12</v>
      </c>
      <c r="E95" s="5" t="s">
        <v>11</v>
      </c>
      <c r="F95" s="2">
        <v>0</v>
      </c>
      <c r="G95" s="2">
        <v>1</v>
      </c>
      <c r="H95" s="2">
        <v>0</v>
      </c>
      <c r="I95" s="2">
        <v>1</v>
      </c>
      <c r="J95" s="2">
        <v>0</v>
      </c>
      <c r="K95" s="2">
        <v>0</v>
      </c>
      <c r="L95" s="2">
        <v>0</v>
      </c>
      <c r="M95" s="2">
        <v>1</v>
      </c>
      <c r="N95" s="2">
        <v>0</v>
      </c>
      <c r="O95" s="2">
        <v>0</v>
      </c>
      <c r="P95" s="2">
        <v>0</v>
      </c>
      <c r="Q95" s="2">
        <v>0</v>
      </c>
      <c r="R95" s="2"/>
      <c r="S95" s="2"/>
      <c r="T95" s="2"/>
      <c r="U95" s="2"/>
      <c r="V95" s="2"/>
      <c r="AU95" s="2">
        <f t="shared" si="0"/>
        <v>3</v>
      </c>
    </row>
    <row r="96" spans="1:47" x14ac:dyDescent="0.35">
      <c r="A96" s="1">
        <v>559</v>
      </c>
      <c r="B96" s="50">
        <v>43699</v>
      </c>
      <c r="C96" s="5">
        <v>10</v>
      </c>
      <c r="D96" s="5">
        <v>10</v>
      </c>
      <c r="E96" s="5" t="s">
        <v>0</v>
      </c>
      <c r="F96" s="2">
        <v>0</v>
      </c>
      <c r="G96" s="2">
        <v>0</v>
      </c>
      <c r="H96" s="2">
        <v>0</v>
      </c>
      <c r="I96" s="2">
        <v>0</v>
      </c>
      <c r="J96" s="2">
        <v>0</v>
      </c>
      <c r="K96" s="2">
        <v>0</v>
      </c>
      <c r="L96" s="2">
        <v>0</v>
      </c>
      <c r="M96" s="2">
        <v>0</v>
      </c>
      <c r="N96" s="2">
        <v>0</v>
      </c>
      <c r="O96" s="2">
        <v>0</v>
      </c>
      <c r="P96" s="2"/>
      <c r="Q96" s="2"/>
      <c r="R96" s="2"/>
      <c r="S96" s="2"/>
      <c r="T96" s="2"/>
      <c r="U96" s="2"/>
      <c r="V96" s="2"/>
      <c r="AU96" s="2">
        <f t="shared" si="0"/>
        <v>0</v>
      </c>
    </row>
    <row r="97" spans="1:47" x14ac:dyDescent="0.35">
      <c r="A97" s="1">
        <v>559</v>
      </c>
      <c r="B97" s="50">
        <v>43699</v>
      </c>
      <c r="C97" s="5">
        <v>10</v>
      </c>
      <c r="D97" s="5">
        <v>10</v>
      </c>
      <c r="E97" s="5" t="s">
        <v>11</v>
      </c>
      <c r="F97" s="2">
        <v>1</v>
      </c>
      <c r="G97" s="2">
        <v>0</v>
      </c>
      <c r="H97" s="2">
        <v>0</v>
      </c>
      <c r="I97" s="2">
        <v>0</v>
      </c>
      <c r="J97" s="2">
        <v>0</v>
      </c>
      <c r="K97" s="2">
        <v>0</v>
      </c>
      <c r="L97" s="2">
        <v>0</v>
      </c>
      <c r="M97" s="2">
        <v>0</v>
      </c>
      <c r="N97" s="2">
        <v>0</v>
      </c>
      <c r="O97" s="2">
        <v>0</v>
      </c>
      <c r="P97" s="2"/>
      <c r="Q97" s="2"/>
      <c r="R97" s="2"/>
      <c r="S97" s="2"/>
      <c r="T97" s="2"/>
      <c r="U97" s="2"/>
      <c r="V97" s="2"/>
      <c r="AU97" s="2">
        <f t="shared" si="0"/>
        <v>1</v>
      </c>
    </row>
    <row r="98" spans="1:47" x14ac:dyDescent="0.35">
      <c r="A98" s="1">
        <v>595</v>
      </c>
      <c r="B98" s="50">
        <v>41534</v>
      </c>
      <c r="C98" s="5">
        <v>10</v>
      </c>
      <c r="D98" s="5">
        <v>10</v>
      </c>
      <c r="E98" s="5" t="s">
        <v>0</v>
      </c>
      <c r="F98" s="2">
        <v>0</v>
      </c>
      <c r="G98" s="2">
        <v>5</v>
      </c>
      <c r="H98" s="2">
        <v>0</v>
      </c>
      <c r="I98" s="2">
        <v>10</v>
      </c>
      <c r="J98" s="2">
        <v>6</v>
      </c>
      <c r="K98" s="2">
        <v>33</v>
      </c>
      <c r="L98" s="2">
        <v>13</v>
      </c>
      <c r="M98" s="2">
        <v>5</v>
      </c>
      <c r="N98" s="2">
        <v>70</v>
      </c>
      <c r="O98" s="2">
        <v>4</v>
      </c>
      <c r="P98" s="2"/>
      <c r="Q98" s="2"/>
      <c r="R98" s="2"/>
      <c r="AU98" s="2">
        <f t="shared" si="0"/>
        <v>146</v>
      </c>
    </row>
    <row r="99" spans="1:47" x14ac:dyDescent="0.35">
      <c r="A99" s="1">
        <v>595</v>
      </c>
      <c r="B99" s="50">
        <v>41534</v>
      </c>
      <c r="C99" s="5">
        <v>10</v>
      </c>
      <c r="D99" s="5">
        <v>10</v>
      </c>
      <c r="E99" s="5" t="s">
        <v>11</v>
      </c>
      <c r="F99" s="2">
        <v>4</v>
      </c>
      <c r="G99" s="2">
        <v>1</v>
      </c>
      <c r="H99" s="2">
        <v>3</v>
      </c>
      <c r="I99" s="2">
        <v>3</v>
      </c>
      <c r="J99" s="2">
        <v>2</v>
      </c>
      <c r="K99" s="2">
        <v>2</v>
      </c>
      <c r="L99" s="2">
        <v>0</v>
      </c>
      <c r="M99" s="2">
        <v>8</v>
      </c>
      <c r="N99" s="2">
        <v>1</v>
      </c>
      <c r="O99" s="2">
        <v>1</v>
      </c>
      <c r="P99" s="2"/>
      <c r="Q99" s="2"/>
      <c r="R99" s="2"/>
      <c r="S99" s="2"/>
      <c r="T99" s="2"/>
      <c r="U99" s="2"/>
      <c r="V99" s="2"/>
      <c r="AU99" s="2">
        <f t="shared" si="0"/>
        <v>25</v>
      </c>
    </row>
    <row r="100" spans="1:47" x14ac:dyDescent="0.35">
      <c r="A100" s="1">
        <v>595</v>
      </c>
      <c r="B100" s="50">
        <v>41899</v>
      </c>
      <c r="C100" s="5">
        <v>11</v>
      </c>
      <c r="D100" s="5">
        <v>11</v>
      </c>
      <c r="E100" s="5" t="s">
        <v>0</v>
      </c>
      <c r="F100" s="2">
        <v>11</v>
      </c>
      <c r="G100" s="2">
        <v>8</v>
      </c>
      <c r="H100" s="2">
        <v>18</v>
      </c>
      <c r="I100" s="2">
        <v>0</v>
      </c>
      <c r="J100" s="2">
        <v>5</v>
      </c>
      <c r="K100" s="2">
        <v>0</v>
      </c>
      <c r="L100" s="2">
        <v>9</v>
      </c>
      <c r="M100" s="2">
        <v>30</v>
      </c>
      <c r="N100" s="2">
        <v>59</v>
      </c>
      <c r="O100" s="2">
        <v>66</v>
      </c>
      <c r="P100" s="2">
        <v>4</v>
      </c>
      <c r="Q100" s="2"/>
      <c r="R100" s="2"/>
      <c r="AU100" s="2">
        <f t="shared" si="0"/>
        <v>210</v>
      </c>
    </row>
    <row r="101" spans="1:47" x14ac:dyDescent="0.35">
      <c r="A101" s="1">
        <v>595</v>
      </c>
      <c r="B101" s="50">
        <v>41899</v>
      </c>
      <c r="C101" s="5">
        <v>11</v>
      </c>
      <c r="D101" s="5">
        <v>11</v>
      </c>
      <c r="E101" s="5" t="s">
        <v>11</v>
      </c>
      <c r="F101" s="2">
        <v>0</v>
      </c>
      <c r="G101" s="2">
        <v>16</v>
      </c>
      <c r="H101" s="2">
        <v>5</v>
      </c>
      <c r="I101" s="2">
        <v>1</v>
      </c>
      <c r="J101" s="2">
        <v>2</v>
      </c>
      <c r="K101" s="2">
        <v>10</v>
      </c>
      <c r="L101" s="2">
        <v>7</v>
      </c>
      <c r="M101" s="2">
        <v>1</v>
      </c>
      <c r="N101" s="2">
        <v>20</v>
      </c>
      <c r="O101" s="2">
        <v>26</v>
      </c>
      <c r="P101" s="2">
        <v>6</v>
      </c>
      <c r="Q101" s="2"/>
      <c r="R101" s="2"/>
      <c r="S101" s="2"/>
      <c r="T101" s="2"/>
      <c r="U101" s="2"/>
      <c r="V101" s="2"/>
      <c r="AU101" s="2">
        <f t="shared" si="0"/>
        <v>94</v>
      </c>
    </row>
    <row r="102" spans="1:47" x14ac:dyDescent="0.35">
      <c r="A102" s="1">
        <v>595</v>
      </c>
      <c r="B102" s="50">
        <v>42613</v>
      </c>
      <c r="C102" s="5">
        <v>10</v>
      </c>
      <c r="D102" s="5">
        <v>10</v>
      </c>
      <c r="E102" s="5" t="s">
        <v>0</v>
      </c>
      <c r="F102" s="2">
        <v>0</v>
      </c>
      <c r="G102" s="2">
        <v>0</v>
      </c>
      <c r="H102" s="2">
        <v>0</v>
      </c>
      <c r="I102" s="2">
        <v>1</v>
      </c>
      <c r="J102" s="2">
        <v>0</v>
      </c>
      <c r="K102" s="2">
        <v>0</v>
      </c>
      <c r="L102" s="2">
        <v>1</v>
      </c>
      <c r="M102" s="2">
        <v>0</v>
      </c>
      <c r="N102" s="2">
        <v>0</v>
      </c>
      <c r="O102" s="2">
        <v>1</v>
      </c>
      <c r="P102" s="2"/>
      <c r="Q102" s="2"/>
      <c r="R102" s="2"/>
      <c r="S102" s="2"/>
      <c r="T102" s="2"/>
      <c r="U102" s="2"/>
      <c r="V102" s="2"/>
      <c r="AU102" s="2">
        <f t="shared" si="0"/>
        <v>3</v>
      </c>
    </row>
    <row r="103" spans="1:47" x14ac:dyDescent="0.35">
      <c r="A103" s="1">
        <v>595</v>
      </c>
      <c r="B103" s="50">
        <v>42613</v>
      </c>
      <c r="C103" s="5">
        <v>10</v>
      </c>
      <c r="D103" s="5">
        <v>10</v>
      </c>
      <c r="E103" s="5" t="s">
        <v>11</v>
      </c>
      <c r="F103" s="2">
        <v>4</v>
      </c>
      <c r="G103" s="2">
        <v>1</v>
      </c>
      <c r="H103" s="2">
        <v>3</v>
      </c>
      <c r="I103" s="2">
        <v>4</v>
      </c>
      <c r="J103" s="2">
        <v>5</v>
      </c>
      <c r="K103" s="2">
        <v>1</v>
      </c>
      <c r="L103" s="2">
        <v>2</v>
      </c>
      <c r="M103" s="2">
        <v>3</v>
      </c>
      <c r="N103" s="2">
        <v>3</v>
      </c>
      <c r="O103" s="2">
        <v>0</v>
      </c>
      <c r="P103" s="2"/>
      <c r="Q103" s="2"/>
      <c r="R103" s="2"/>
      <c r="S103" s="2"/>
      <c r="T103" s="2"/>
      <c r="U103" s="2"/>
      <c r="V103" s="2"/>
      <c r="AU103" s="2">
        <f t="shared" si="0"/>
        <v>26</v>
      </c>
    </row>
    <row r="104" spans="1:47" x14ac:dyDescent="0.35">
      <c r="A104" s="1">
        <v>595</v>
      </c>
      <c r="B104" s="50">
        <v>42997</v>
      </c>
      <c r="C104" s="5">
        <v>11</v>
      </c>
      <c r="D104" s="5">
        <v>11</v>
      </c>
      <c r="E104" s="5" t="s">
        <v>0</v>
      </c>
      <c r="F104" s="2">
        <v>0</v>
      </c>
      <c r="G104" s="2">
        <v>0</v>
      </c>
      <c r="H104" s="2">
        <v>0</v>
      </c>
      <c r="I104" s="2">
        <v>0</v>
      </c>
      <c r="J104" s="2">
        <v>0</v>
      </c>
      <c r="K104" s="2">
        <v>0</v>
      </c>
      <c r="L104" s="2">
        <v>0</v>
      </c>
      <c r="M104" s="2">
        <v>1</v>
      </c>
      <c r="N104" s="2">
        <v>0</v>
      </c>
      <c r="O104" s="2">
        <v>0</v>
      </c>
      <c r="P104" s="2">
        <v>4</v>
      </c>
      <c r="Q104" s="2"/>
      <c r="R104" s="2"/>
      <c r="S104" s="2"/>
      <c r="T104" s="2"/>
      <c r="U104" s="2"/>
      <c r="V104" s="2"/>
      <c r="AU104" s="2">
        <f t="shared" si="0"/>
        <v>5</v>
      </c>
    </row>
    <row r="105" spans="1:47" x14ac:dyDescent="0.35">
      <c r="A105" s="1">
        <v>595</v>
      </c>
      <c r="B105" s="50">
        <v>42997</v>
      </c>
      <c r="C105" s="5">
        <v>11</v>
      </c>
      <c r="D105" s="5">
        <v>11</v>
      </c>
      <c r="E105" s="5" t="s">
        <v>11</v>
      </c>
      <c r="F105" s="2">
        <v>0</v>
      </c>
      <c r="G105" s="2">
        <v>0</v>
      </c>
      <c r="H105" s="2">
        <v>0</v>
      </c>
      <c r="I105" s="2">
        <v>0</v>
      </c>
      <c r="J105" s="2">
        <v>0</v>
      </c>
      <c r="K105" s="2">
        <v>0</v>
      </c>
      <c r="L105" s="2">
        <v>8</v>
      </c>
      <c r="M105" s="2">
        <v>0</v>
      </c>
      <c r="N105" s="2">
        <v>0</v>
      </c>
      <c r="O105" s="2">
        <v>0</v>
      </c>
      <c r="P105" s="2">
        <v>0</v>
      </c>
      <c r="Q105" s="2"/>
      <c r="R105" s="2"/>
      <c r="S105" s="2"/>
      <c r="T105" s="2"/>
      <c r="U105" s="2"/>
      <c r="V105" s="2"/>
      <c r="AU105" s="2">
        <f t="shared" si="0"/>
        <v>8</v>
      </c>
    </row>
    <row r="106" spans="1:47" x14ac:dyDescent="0.35">
      <c r="A106" s="1">
        <v>595</v>
      </c>
      <c r="B106" s="50">
        <v>43321</v>
      </c>
      <c r="C106" s="5">
        <v>8</v>
      </c>
      <c r="D106" s="5">
        <v>8</v>
      </c>
      <c r="E106" s="5" t="s">
        <v>0</v>
      </c>
      <c r="F106" s="2">
        <v>0</v>
      </c>
      <c r="G106" s="2">
        <v>1</v>
      </c>
      <c r="H106" s="2">
        <v>0</v>
      </c>
      <c r="I106" s="2">
        <v>0</v>
      </c>
      <c r="J106" s="2">
        <v>0</v>
      </c>
      <c r="K106" s="2">
        <v>0</v>
      </c>
      <c r="L106" s="2">
        <v>0</v>
      </c>
      <c r="M106" s="2">
        <v>10</v>
      </c>
      <c r="N106" s="2"/>
      <c r="O106" s="2"/>
      <c r="P106" s="2"/>
      <c r="Q106" s="2"/>
      <c r="R106" s="2"/>
      <c r="S106" s="2"/>
      <c r="T106" s="2"/>
      <c r="U106" s="2"/>
      <c r="V106" s="2"/>
      <c r="AU106" s="2">
        <f t="shared" si="0"/>
        <v>11</v>
      </c>
    </row>
    <row r="107" spans="1:47" x14ac:dyDescent="0.35">
      <c r="A107" s="1">
        <v>595</v>
      </c>
      <c r="B107" s="50">
        <v>43321</v>
      </c>
      <c r="C107" s="5">
        <v>8</v>
      </c>
      <c r="D107" s="5">
        <v>8</v>
      </c>
      <c r="E107" s="5" t="s">
        <v>11</v>
      </c>
      <c r="F107" s="2">
        <v>5</v>
      </c>
      <c r="G107" s="2">
        <v>1</v>
      </c>
      <c r="H107" s="2">
        <v>5</v>
      </c>
      <c r="I107" s="2">
        <v>1</v>
      </c>
      <c r="J107" s="2">
        <v>9</v>
      </c>
      <c r="K107" s="2">
        <v>1</v>
      </c>
      <c r="L107" s="2">
        <v>0</v>
      </c>
      <c r="M107" s="2">
        <v>0</v>
      </c>
      <c r="N107" s="2"/>
      <c r="O107" s="2"/>
      <c r="P107" s="2"/>
      <c r="Q107" s="2"/>
      <c r="R107" s="2"/>
      <c r="S107" s="2"/>
      <c r="T107" s="2"/>
      <c r="U107" s="2"/>
      <c r="V107" s="2"/>
      <c r="AU107" s="2">
        <f t="shared" si="0"/>
        <v>22</v>
      </c>
    </row>
    <row r="108" spans="1:47" x14ac:dyDescent="0.35">
      <c r="A108" s="1" t="s">
        <v>283</v>
      </c>
      <c r="B108" s="50">
        <v>44098</v>
      </c>
      <c r="C108" s="5">
        <v>15</v>
      </c>
      <c r="D108" s="5">
        <v>15</v>
      </c>
      <c r="E108" s="5" t="s">
        <v>0</v>
      </c>
      <c r="F108" s="2">
        <v>0</v>
      </c>
      <c r="G108" s="2">
        <v>0</v>
      </c>
      <c r="H108" s="2">
        <v>0</v>
      </c>
      <c r="I108" s="2">
        <v>0</v>
      </c>
      <c r="J108" s="2">
        <v>0</v>
      </c>
      <c r="K108" s="2">
        <v>0</v>
      </c>
      <c r="L108" s="2">
        <v>0</v>
      </c>
      <c r="M108" s="2">
        <v>1</v>
      </c>
      <c r="N108" s="2">
        <v>0</v>
      </c>
      <c r="O108" s="2">
        <v>0</v>
      </c>
      <c r="P108" s="2">
        <v>0</v>
      </c>
      <c r="Q108" s="2">
        <v>0</v>
      </c>
      <c r="R108" s="2">
        <v>0</v>
      </c>
      <c r="S108" s="2">
        <v>0</v>
      </c>
      <c r="T108" s="2">
        <v>0</v>
      </c>
      <c r="U108" s="2"/>
      <c r="V108" s="2"/>
      <c r="AU108" s="2">
        <f t="shared" si="0"/>
        <v>1</v>
      </c>
    </row>
    <row r="109" spans="1:47" x14ac:dyDescent="0.35">
      <c r="A109" s="1" t="s">
        <v>283</v>
      </c>
      <c r="B109" s="50">
        <v>44098</v>
      </c>
      <c r="C109" s="5">
        <v>15</v>
      </c>
      <c r="D109" s="5">
        <v>15</v>
      </c>
      <c r="E109" s="5" t="s">
        <v>11</v>
      </c>
      <c r="F109" s="2">
        <v>0</v>
      </c>
      <c r="G109" s="2">
        <v>0</v>
      </c>
      <c r="H109" s="2">
        <v>0</v>
      </c>
      <c r="I109" s="2">
        <v>0</v>
      </c>
      <c r="J109" s="2">
        <v>0</v>
      </c>
      <c r="K109" s="2">
        <v>0</v>
      </c>
      <c r="L109" s="2">
        <v>0</v>
      </c>
      <c r="M109" s="2">
        <v>0</v>
      </c>
      <c r="N109" s="2">
        <v>0</v>
      </c>
      <c r="O109" s="2">
        <v>0</v>
      </c>
      <c r="P109" s="2">
        <v>0</v>
      </c>
      <c r="Q109" s="2">
        <v>0</v>
      </c>
      <c r="R109" s="2">
        <v>0</v>
      </c>
      <c r="S109" s="2">
        <v>0</v>
      </c>
      <c r="T109" s="2">
        <v>0</v>
      </c>
      <c r="U109" s="2"/>
      <c r="V109" s="2"/>
      <c r="AU109" s="2">
        <f t="shared" si="0"/>
        <v>0</v>
      </c>
    </row>
    <row r="110" spans="1:47" x14ac:dyDescent="0.35">
      <c r="A110" s="302" t="s">
        <v>283</v>
      </c>
      <c r="B110" s="50">
        <v>44427</v>
      </c>
      <c r="C110" s="5">
        <v>14</v>
      </c>
      <c r="D110" s="5" t="s">
        <v>137</v>
      </c>
      <c r="E110" s="5" t="s">
        <v>0</v>
      </c>
      <c r="F110" s="2">
        <v>0</v>
      </c>
      <c r="G110" s="2">
        <v>0</v>
      </c>
      <c r="H110" s="2">
        <v>0</v>
      </c>
      <c r="I110" s="2">
        <v>0</v>
      </c>
      <c r="J110" s="2">
        <v>0</v>
      </c>
      <c r="K110" s="2">
        <v>0</v>
      </c>
      <c r="L110" s="2">
        <v>0</v>
      </c>
      <c r="M110" s="2">
        <v>0</v>
      </c>
      <c r="N110" s="2">
        <v>1</v>
      </c>
      <c r="O110" s="2">
        <v>0</v>
      </c>
      <c r="P110" s="2">
        <v>0</v>
      </c>
      <c r="Q110" s="2">
        <v>0</v>
      </c>
      <c r="R110" s="2">
        <v>0</v>
      </c>
      <c r="S110" s="2">
        <v>0</v>
      </c>
      <c r="T110" s="2"/>
      <c r="U110" s="2"/>
      <c r="V110" s="2"/>
      <c r="AU110" s="2">
        <f t="shared" ref="AU110:AU111" si="1">SUM(F110:AT110)</f>
        <v>1</v>
      </c>
    </row>
    <row r="111" spans="1:47" x14ac:dyDescent="0.35">
      <c r="A111" s="302" t="s">
        <v>283</v>
      </c>
      <c r="B111" s="50">
        <v>44427</v>
      </c>
      <c r="C111" s="5">
        <v>14</v>
      </c>
      <c r="D111" s="5" t="s">
        <v>137</v>
      </c>
      <c r="E111" s="5" t="s">
        <v>11</v>
      </c>
      <c r="F111" s="2">
        <v>0</v>
      </c>
      <c r="G111" s="2">
        <v>0</v>
      </c>
      <c r="H111" s="2">
        <v>3</v>
      </c>
      <c r="I111" s="2">
        <v>0</v>
      </c>
      <c r="J111" s="2">
        <v>0</v>
      </c>
      <c r="K111" s="2">
        <v>0</v>
      </c>
      <c r="L111" s="2">
        <v>0</v>
      </c>
      <c r="M111" s="2">
        <v>0</v>
      </c>
      <c r="N111" s="2">
        <v>6</v>
      </c>
      <c r="O111" s="2">
        <v>0</v>
      </c>
      <c r="P111" s="2">
        <v>0</v>
      </c>
      <c r="Q111" s="2">
        <v>0</v>
      </c>
      <c r="R111" s="2">
        <v>6</v>
      </c>
      <c r="S111" s="2">
        <v>1</v>
      </c>
      <c r="T111" s="2"/>
      <c r="U111" s="2"/>
      <c r="V111" s="2"/>
      <c r="AU111" s="2">
        <f t="shared" si="1"/>
        <v>16</v>
      </c>
    </row>
    <row r="112" spans="1:47" x14ac:dyDescent="0.35">
      <c r="A112" s="1">
        <v>608</v>
      </c>
      <c r="B112" s="50">
        <v>42219</v>
      </c>
      <c r="C112" s="5">
        <v>17</v>
      </c>
      <c r="D112" s="5">
        <v>17</v>
      </c>
      <c r="E112" s="5" t="s">
        <v>0</v>
      </c>
      <c r="F112" s="2">
        <v>0</v>
      </c>
      <c r="G112" s="2">
        <v>0</v>
      </c>
      <c r="H112" s="2">
        <v>0</v>
      </c>
      <c r="I112" s="2">
        <v>0</v>
      </c>
      <c r="J112" s="2">
        <v>1</v>
      </c>
      <c r="K112" s="2">
        <v>0</v>
      </c>
      <c r="L112" s="2">
        <v>0</v>
      </c>
      <c r="M112" s="2">
        <v>0</v>
      </c>
      <c r="N112" s="2">
        <v>0</v>
      </c>
      <c r="O112" s="2">
        <v>1</v>
      </c>
      <c r="P112" s="2">
        <v>0</v>
      </c>
      <c r="Q112" s="2">
        <v>0</v>
      </c>
      <c r="R112" s="2">
        <v>0</v>
      </c>
      <c r="S112" s="2">
        <v>0</v>
      </c>
      <c r="T112" s="2">
        <v>0</v>
      </c>
      <c r="U112" s="2">
        <v>0</v>
      </c>
      <c r="V112" s="2">
        <v>0</v>
      </c>
      <c r="W112" s="2"/>
      <c r="AU112" s="2">
        <f t="shared" si="0"/>
        <v>2</v>
      </c>
    </row>
    <row r="113" spans="1:47" x14ac:dyDescent="0.35">
      <c r="A113" s="1">
        <v>608</v>
      </c>
      <c r="B113" s="50">
        <v>42219</v>
      </c>
      <c r="C113" s="5">
        <v>17</v>
      </c>
      <c r="D113" s="5">
        <v>17</v>
      </c>
      <c r="E113" s="5" t="s">
        <v>11</v>
      </c>
      <c r="F113" s="2">
        <v>0</v>
      </c>
      <c r="G113" s="2">
        <v>0</v>
      </c>
      <c r="H113" s="2">
        <v>0</v>
      </c>
      <c r="I113" s="2">
        <v>0</v>
      </c>
      <c r="J113" s="2">
        <v>0</v>
      </c>
      <c r="K113" s="2">
        <v>0</v>
      </c>
      <c r="L113" s="2">
        <v>0</v>
      </c>
      <c r="M113" s="2">
        <v>0</v>
      </c>
      <c r="N113" s="2">
        <v>0</v>
      </c>
      <c r="O113" s="2">
        <v>1</v>
      </c>
      <c r="P113" s="2">
        <v>0</v>
      </c>
      <c r="Q113" s="2">
        <v>0</v>
      </c>
      <c r="R113" s="2">
        <v>0</v>
      </c>
      <c r="S113" s="2">
        <v>0</v>
      </c>
      <c r="T113" s="2">
        <v>0</v>
      </c>
      <c r="U113" s="2">
        <v>0</v>
      </c>
      <c r="V113" s="2">
        <v>0</v>
      </c>
      <c r="AU113" s="2">
        <f t="shared" si="0"/>
        <v>1</v>
      </c>
    </row>
    <row r="114" spans="1:47" x14ac:dyDescent="0.35">
      <c r="A114" s="1">
        <v>608</v>
      </c>
      <c r="B114" s="50">
        <v>43291</v>
      </c>
      <c r="C114" s="5">
        <v>10</v>
      </c>
      <c r="D114" s="5">
        <v>10</v>
      </c>
      <c r="E114" s="5" t="s">
        <v>0</v>
      </c>
      <c r="F114" s="2">
        <v>0</v>
      </c>
      <c r="G114" s="2">
        <v>0</v>
      </c>
      <c r="H114" s="2">
        <v>0</v>
      </c>
      <c r="I114" s="2">
        <v>0</v>
      </c>
      <c r="J114" s="2">
        <v>0</v>
      </c>
      <c r="K114" s="2">
        <v>0</v>
      </c>
      <c r="L114" s="2">
        <v>0</v>
      </c>
      <c r="M114" s="2">
        <v>0</v>
      </c>
      <c r="N114" s="2">
        <v>0</v>
      </c>
      <c r="O114" s="2">
        <v>0</v>
      </c>
      <c r="P114" s="2"/>
      <c r="Q114" s="2"/>
      <c r="R114" s="2"/>
      <c r="S114" s="2"/>
      <c r="T114" s="2"/>
      <c r="U114" s="2"/>
      <c r="V114" s="2"/>
      <c r="AU114" s="2">
        <f t="shared" si="0"/>
        <v>0</v>
      </c>
    </row>
    <row r="115" spans="1:47" x14ac:dyDescent="0.35">
      <c r="A115" s="1">
        <v>608</v>
      </c>
      <c r="B115" s="50">
        <v>43291</v>
      </c>
      <c r="C115" s="5">
        <v>10</v>
      </c>
      <c r="D115" s="5">
        <v>10</v>
      </c>
      <c r="E115" s="5" t="s">
        <v>11</v>
      </c>
      <c r="F115" s="2">
        <v>2</v>
      </c>
      <c r="G115" s="2">
        <v>0</v>
      </c>
      <c r="H115" s="2">
        <v>0</v>
      </c>
      <c r="I115" s="2">
        <v>0</v>
      </c>
      <c r="J115" s="2">
        <v>0</v>
      </c>
      <c r="K115" s="2">
        <v>0</v>
      </c>
      <c r="L115" s="2">
        <v>0</v>
      </c>
      <c r="M115" s="2">
        <v>1</v>
      </c>
      <c r="N115" s="2">
        <v>0</v>
      </c>
      <c r="O115" s="2">
        <v>0</v>
      </c>
      <c r="P115" s="2"/>
      <c r="Q115" s="2"/>
      <c r="R115" s="2"/>
      <c r="S115" s="2"/>
      <c r="T115" s="2"/>
      <c r="U115" s="2"/>
      <c r="V115" s="2"/>
      <c r="AU115" s="2">
        <f t="shared" si="0"/>
        <v>3</v>
      </c>
    </row>
    <row r="116" spans="1:47" x14ac:dyDescent="0.35">
      <c r="A116" s="1">
        <v>643</v>
      </c>
      <c r="B116" s="50">
        <v>42227</v>
      </c>
      <c r="C116" s="5">
        <v>7</v>
      </c>
      <c r="D116" s="5">
        <v>7</v>
      </c>
      <c r="E116" s="5" t="s">
        <v>0</v>
      </c>
      <c r="F116" s="2">
        <v>18</v>
      </c>
      <c r="G116" s="2">
        <v>30</v>
      </c>
      <c r="H116" s="2">
        <v>4</v>
      </c>
      <c r="I116" s="2">
        <v>0</v>
      </c>
      <c r="J116" s="2">
        <v>13</v>
      </c>
      <c r="K116" s="2">
        <v>59</v>
      </c>
      <c r="L116" s="2">
        <v>72</v>
      </c>
      <c r="M116" s="2"/>
      <c r="N116" s="2"/>
      <c r="W116" s="2"/>
      <c r="AU116" s="2">
        <f t="shared" si="0"/>
        <v>196</v>
      </c>
    </row>
    <row r="117" spans="1:47" x14ac:dyDescent="0.35">
      <c r="A117" s="1">
        <v>643</v>
      </c>
      <c r="B117" s="50">
        <v>42227</v>
      </c>
      <c r="C117" s="5">
        <v>7</v>
      </c>
      <c r="D117" s="5">
        <v>7</v>
      </c>
      <c r="E117" s="5" t="s">
        <v>11</v>
      </c>
      <c r="F117" s="2">
        <v>118</v>
      </c>
      <c r="G117" s="2">
        <v>29</v>
      </c>
      <c r="H117" s="2">
        <v>9</v>
      </c>
      <c r="I117" s="2">
        <v>2</v>
      </c>
      <c r="J117" s="2">
        <v>25</v>
      </c>
      <c r="K117" s="2">
        <v>85</v>
      </c>
      <c r="L117" s="2">
        <v>89</v>
      </c>
      <c r="M117" s="2"/>
      <c r="N117" s="2"/>
      <c r="O117" s="2"/>
      <c r="P117" s="2"/>
      <c r="Q117" s="2"/>
      <c r="R117" s="2"/>
      <c r="S117" s="2"/>
      <c r="T117" s="2"/>
      <c r="U117" s="2"/>
      <c r="V117" s="2"/>
      <c r="AU117" s="2">
        <f t="shared" si="0"/>
        <v>357</v>
      </c>
    </row>
    <row r="118" spans="1:47" x14ac:dyDescent="0.35">
      <c r="A118" s="1">
        <v>654</v>
      </c>
      <c r="B118" s="50">
        <v>42600</v>
      </c>
      <c r="C118" s="5">
        <v>14</v>
      </c>
      <c r="D118" s="5">
        <v>13</v>
      </c>
      <c r="E118" s="5" t="s">
        <v>0</v>
      </c>
      <c r="F118" s="2">
        <v>0</v>
      </c>
      <c r="G118" s="2">
        <v>0</v>
      </c>
      <c r="H118" s="2">
        <v>0</v>
      </c>
      <c r="I118" s="2">
        <v>8</v>
      </c>
      <c r="J118" s="2">
        <v>0</v>
      </c>
      <c r="K118" s="2">
        <v>6</v>
      </c>
      <c r="L118" s="2">
        <v>1</v>
      </c>
      <c r="M118" s="2">
        <v>1</v>
      </c>
      <c r="N118" s="2">
        <v>6</v>
      </c>
      <c r="O118" s="2">
        <v>0</v>
      </c>
      <c r="P118" s="2">
        <v>0</v>
      </c>
      <c r="Q118" s="2">
        <v>0</v>
      </c>
      <c r="R118" s="2">
        <v>0</v>
      </c>
      <c r="S118" s="2">
        <v>0</v>
      </c>
      <c r="T118" s="2"/>
      <c r="U118" s="2"/>
      <c r="V118" s="2"/>
      <c r="AU118" s="2">
        <f t="shared" si="0"/>
        <v>22</v>
      </c>
    </row>
    <row r="119" spans="1:47" x14ac:dyDescent="0.35">
      <c r="A119" s="1">
        <v>654</v>
      </c>
      <c r="B119" s="50">
        <v>42600</v>
      </c>
      <c r="C119" s="5">
        <v>14</v>
      </c>
      <c r="D119" s="5">
        <v>13</v>
      </c>
      <c r="E119" s="5" t="s">
        <v>11</v>
      </c>
      <c r="F119" s="2">
        <v>1</v>
      </c>
      <c r="G119" s="2">
        <v>18</v>
      </c>
      <c r="H119" s="2">
        <v>17</v>
      </c>
      <c r="I119" s="2">
        <v>42</v>
      </c>
      <c r="J119" s="2">
        <v>4</v>
      </c>
      <c r="K119" s="2">
        <v>10</v>
      </c>
      <c r="L119" s="2">
        <v>13</v>
      </c>
      <c r="M119" s="2">
        <v>12</v>
      </c>
      <c r="N119" s="2">
        <v>18</v>
      </c>
      <c r="O119" s="2">
        <v>25</v>
      </c>
      <c r="P119" s="2">
        <v>0</v>
      </c>
      <c r="Q119" s="2">
        <v>10</v>
      </c>
      <c r="R119" s="2">
        <v>43</v>
      </c>
      <c r="S119" s="2">
        <v>1</v>
      </c>
      <c r="T119" s="2"/>
      <c r="U119" s="2"/>
      <c r="V119" s="2"/>
      <c r="AU119" s="2">
        <f t="shared" si="0"/>
        <v>214</v>
      </c>
    </row>
    <row r="120" spans="1:47" x14ac:dyDescent="0.35">
      <c r="A120" s="1">
        <v>713</v>
      </c>
      <c r="B120" s="50">
        <v>42563</v>
      </c>
      <c r="C120" s="5">
        <v>36</v>
      </c>
      <c r="D120" s="5">
        <v>36</v>
      </c>
      <c r="E120" s="5" t="s">
        <v>0</v>
      </c>
      <c r="F120" s="2">
        <v>0</v>
      </c>
      <c r="G120" s="2">
        <v>2</v>
      </c>
      <c r="H120" s="2">
        <v>0</v>
      </c>
      <c r="I120" s="2">
        <v>0</v>
      </c>
      <c r="J120" s="2">
        <v>0</v>
      </c>
      <c r="K120" s="2">
        <v>0</v>
      </c>
      <c r="L120" s="2">
        <v>2</v>
      </c>
      <c r="M120" s="2">
        <v>10</v>
      </c>
      <c r="N120" s="2">
        <v>0</v>
      </c>
      <c r="O120" s="2">
        <v>0</v>
      </c>
      <c r="P120" s="2">
        <v>2</v>
      </c>
      <c r="Q120" s="2">
        <v>0</v>
      </c>
      <c r="R120" s="2">
        <v>3</v>
      </c>
      <c r="S120" s="2">
        <v>40</v>
      </c>
      <c r="T120" s="2">
        <v>0</v>
      </c>
      <c r="U120" s="2">
        <v>1</v>
      </c>
      <c r="V120" s="2">
        <v>0</v>
      </c>
      <c r="W120" s="2">
        <v>0</v>
      </c>
      <c r="X120" s="2">
        <v>0</v>
      </c>
      <c r="Y120" s="2">
        <v>14</v>
      </c>
      <c r="Z120" s="2">
        <v>0</v>
      </c>
      <c r="AA120" s="2">
        <v>0</v>
      </c>
      <c r="AB120" s="2">
        <v>0</v>
      </c>
      <c r="AC120" s="2">
        <v>0</v>
      </c>
      <c r="AD120" s="2">
        <v>0</v>
      </c>
      <c r="AE120" s="2">
        <v>0</v>
      </c>
      <c r="AF120" s="2">
        <v>1</v>
      </c>
      <c r="AG120" s="2">
        <v>0</v>
      </c>
      <c r="AH120" s="2">
        <v>0</v>
      </c>
      <c r="AI120" s="2">
        <v>0</v>
      </c>
      <c r="AJ120" s="2">
        <v>0</v>
      </c>
      <c r="AK120" s="2">
        <v>0</v>
      </c>
      <c r="AL120" s="2">
        <v>0</v>
      </c>
      <c r="AM120" s="2">
        <v>0</v>
      </c>
      <c r="AN120" s="2">
        <v>0</v>
      </c>
      <c r="AO120" s="2">
        <v>0</v>
      </c>
      <c r="AU120" s="2">
        <f t="shared" si="0"/>
        <v>75</v>
      </c>
    </row>
    <row r="121" spans="1:47" x14ac:dyDescent="0.35">
      <c r="A121" s="1">
        <v>713</v>
      </c>
      <c r="B121" s="50">
        <v>42563</v>
      </c>
      <c r="C121" s="5">
        <v>36</v>
      </c>
      <c r="D121" s="5">
        <v>36</v>
      </c>
      <c r="E121" s="5" t="s">
        <v>11</v>
      </c>
      <c r="F121" s="2">
        <v>5</v>
      </c>
      <c r="G121" s="2">
        <v>50</v>
      </c>
      <c r="H121" s="2">
        <v>52</v>
      </c>
      <c r="I121" s="2">
        <v>93</v>
      </c>
      <c r="J121" s="2">
        <v>15</v>
      </c>
      <c r="K121" s="2">
        <v>74</v>
      </c>
      <c r="L121" s="2">
        <v>7</v>
      </c>
      <c r="M121" s="2">
        <v>18</v>
      </c>
      <c r="N121" s="2">
        <v>13</v>
      </c>
      <c r="O121" s="2">
        <v>2</v>
      </c>
      <c r="P121" s="2">
        <v>5</v>
      </c>
      <c r="Q121" s="2">
        <v>0</v>
      </c>
      <c r="R121" s="2">
        <v>13</v>
      </c>
      <c r="S121" s="2">
        <v>39</v>
      </c>
      <c r="T121" s="2">
        <v>13</v>
      </c>
      <c r="U121" s="2">
        <v>154</v>
      </c>
      <c r="V121" s="2">
        <v>205</v>
      </c>
      <c r="W121" s="2">
        <v>35</v>
      </c>
      <c r="X121" s="2">
        <v>293</v>
      </c>
      <c r="Y121" s="2">
        <v>233</v>
      </c>
      <c r="Z121" s="2">
        <v>45</v>
      </c>
      <c r="AA121" s="2">
        <v>215</v>
      </c>
      <c r="AB121" s="2">
        <v>107</v>
      </c>
      <c r="AC121" s="2">
        <v>351</v>
      </c>
      <c r="AD121" s="2">
        <v>250</v>
      </c>
      <c r="AE121" s="2">
        <v>3</v>
      </c>
      <c r="AF121" s="2">
        <v>68</v>
      </c>
      <c r="AG121" s="2">
        <v>439</v>
      </c>
      <c r="AH121" s="2">
        <v>205</v>
      </c>
      <c r="AI121" s="2">
        <v>390</v>
      </c>
      <c r="AJ121" s="2">
        <v>0</v>
      </c>
      <c r="AK121" s="2">
        <v>58</v>
      </c>
      <c r="AL121" s="2">
        <v>124</v>
      </c>
      <c r="AM121" s="2">
        <v>10</v>
      </c>
      <c r="AN121" s="2">
        <v>5</v>
      </c>
      <c r="AO121" s="2">
        <v>5</v>
      </c>
      <c r="AU121" s="2">
        <f t="shared" si="0"/>
        <v>3594</v>
      </c>
    </row>
    <row r="122" spans="1:47" x14ac:dyDescent="0.35">
      <c r="A122" s="4" t="s">
        <v>241</v>
      </c>
      <c r="B122" s="50">
        <v>43005</v>
      </c>
      <c r="C122" s="5">
        <v>21</v>
      </c>
      <c r="D122" s="5">
        <v>21</v>
      </c>
      <c r="E122" s="5" t="s">
        <v>0</v>
      </c>
      <c r="F122" s="2">
        <v>0</v>
      </c>
      <c r="G122" s="2">
        <v>17</v>
      </c>
      <c r="H122" s="2">
        <v>0</v>
      </c>
      <c r="I122" s="2">
        <v>0</v>
      </c>
      <c r="J122" s="2">
        <v>0</v>
      </c>
      <c r="K122" s="2">
        <v>0</v>
      </c>
      <c r="L122" s="2">
        <v>0</v>
      </c>
      <c r="M122" s="2">
        <v>0</v>
      </c>
      <c r="N122" s="2">
        <v>6</v>
      </c>
      <c r="O122" s="2">
        <v>8</v>
      </c>
      <c r="P122" s="2">
        <v>1</v>
      </c>
      <c r="Q122" s="2">
        <v>0</v>
      </c>
      <c r="R122" s="2">
        <v>0</v>
      </c>
      <c r="S122" s="2">
        <v>0</v>
      </c>
      <c r="T122" s="2">
        <v>0</v>
      </c>
      <c r="U122" s="2">
        <v>0</v>
      </c>
      <c r="V122" s="2">
        <v>0</v>
      </c>
      <c r="W122" s="2">
        <v>0</v>
      </c>
      <c r="X122" s="2">
        <v>0</v>
      </c>
      <c r="Y122" s="2">
        <v>1</v>
      </c>
      <c r="Z122" s="2">
        <v>0</v>
      </c>
      <c r="AA122" s="2"/>
      <c r="AB122" s="2"/>
      <c r="AC122" s="2"/>
      <c r="AD122" s="2"/>
      <c r="AE122" s="2"/>
      <c r="AF122" s="2"/>
      <c r="AG122" s="2"/>
      <c r="AH122" s="2"/>
      <c r="AI122" s="2"/>
      <c r="AJ122" s="2"/>
      <c r="AK122" s="2"/>
      <c r="AL122" s="2"/>
      <c r="AM122" s="2"/>
      <c r="AN122" s="2"/>
      <c r="AO122" s="2"/>
      <c r="AU122" s="2">
        <f t="shared" si="0"/>
        <v>33</v>
      </c>
    </row>
    <row r="123" spans="1:47" x14ac:dyDescent="0.35">
      <c r="A123" s="4" t="s">
        <v>241</v>
      </c>
      <c r="B123" s="50">
        <v>43005</v>
      </c>
      <c r="C123" s="5">
        <v>21</v>
      </c>
      <c r="D123" s="5">
        <v>21</v>
      </c>
      <c r="E123" s="5" t="s">
        <v>11</v>
      </c>
      <c r="F123" s="2">
        <v>0</v>
      </c>
      <c r="G123" s="2">
        <v>11</v>
      </c>
      <c r="H123" s="2">
        <v>2</v>
      </c>
      <c r="I123" s="2">
        <v>1</v>
      </c>
      <c r="J123" s="2">
        <v>1</v>
      </c>
      <c r="K123" s="2">
        <v>0</v>
      </c>
      <c r="L123" s="2">
        <v>0</v>
      </c>
      <c r="M123" s="2">
        <v>0</v>
      </c>
      <c r="N123" s="2">
        <v>6</v>
      </c>
      <c r="O123" s="2">
        <v>268</v>
      </c>
      <c r="P123" s="2">
        <v>1</v>
      </c>
      <c r="Q123" s="2">
        <v>67</v>
      </c>
      <c r="R123" s="2">
        <v>0</v>
      </c>
      <c r="S123" s="2">
        <v>12</v>
      </c>
      <c r="T123" s="2">
        <v>0</v>
      </c>
      <c r="U123" s="2">
        <v>0</v>
      </c>
      <c r="V123" s="2">
        <v>1</v>
      </c>
      <c r="W123" s="2">
        <v>4</v>
      </c>
      <c r="X123" s="2">
        <v>2</v>
      </c>
      <c r="Y123" s="2">
        <v>1</v>
      </c>
      <c r="Z123" s="2">
        <v>0</v>
      </c>
      <c r="AA123" s="2"/>
      <c r="AB123" s="2"/>
      <c r="AC123" s="2"/>
      <c r="AD123" s="2"/>
      <c r="AE123" s="2"/>
      <c r="AF123" s="2"/>
      <c r="AG123" s="2"/>
      <c r="AH123" s="2"/>
      <c r="AI123" s="2"/>
      <c r="AJ123" s="2"/>
      <c r="AK123" s="2"/>
      <c r="AL123" s="2"/>
      <c r="AM123" s="2"/>
      <c r="AN123" s="2"/>
      <c r="AO123" s="2"/>
      <c r="AU123" s="2">
        <f t="shared" si="0"/>
        <v>377</v>
      </c>
    </row>
    <row r="124" spans="1:47" x14ac:dyDescent="0.35">
      <c r="A124" s="4" t="s">
        <v>241</v>
      </c>
      <c r="B124" s="50">
        <v>43333</v>
      </c>
      <c r="C124" s="5">
        <v>13</v>
      </c>
      <c r="D124" s="5">
        <v>13</v>
      </c>
      <c r="E124" s="5" t="s">
        <v>0</v>
      </c>
      <c r="F124" s="2">
        <v>0</v>
      </c>
      <c r="G124" s="2">
        <v>1</v>
      </c>
      <c r="H124" s="2">
        <v>0</v>
      </c>
      <c r="I124" s="2">
        <v>0</v>
      </c>
      <c r="J124" s="2">
        <v>0</v>
      </c>
      <c r="K124" s="2">
        <v>0</v>
      </c>
      <c r="L124" s="2">
        <v>0</v>
      </c>
      <c r="M124" s="2">
        <v>0</v>
      </c>
      <c r="N124" s="2">
        <v>5</v>
      </c>
      <c r="O124" s="2">
        <v>7</v>
      </c>
      <c r="P124" s="2">
        <v>0</v>
      </c>
      <c r="Q124" s="2">
        <v>0</v>
      </c>
      <c r="R124" s="2">
        <v>0</v>
      </c>
      <c r="S124" s="2"/>
      <c r="T124" s="2"/>
      <c r="U124" s="2"/>
      <c r="V124" s="2"/>
      <c r="W124" s="2"/>
      <c r="X124" s="2"/>
      <c r="Y124" s="2"/>
      <c r="Z124" s="2"/>
      <c r="AA124" s="2"/>
      <c r="AB124" s="2"/>
      <c r="AC124" s="2"/>
      <c r="AD124" s="2"/>
      <c r="AE124" s="2"/>
      <c r="AF124" s="2"/>
      <c r="AG124" s="2"/>
      <c r="AH124" s="2"/>
      <c r="AI124" s="2"/>
      <c r="AJ124" s="2"/>
      <c r="AK124" s="2"/>
      <c r="AL124" s="2"/>
      <c r="AM124" s="2"/>
      <c r="AN124" s="2"/>
      <c r="AO124" s="2"/>
      <c r="AU124" s="2">
        <f t="shared" si="0"/>
        <v>13</v>
      </c>
    </row>
    <row r="125" spans="1:47" x14ac:dyDescent="0.35">
      <c r="A125" s="4" t="s">
        <v>241</v>
      </c>
      <c r="B125" s="50">
        <v>43333</v>
      </c>
      <c r="C125" s="5">
        <v>13</v>
      </c>
      <c r="D125" s="5">
        <v>13</v>
      </c>
      <c r="E125" s="5" t="s">
        <v>11</v>
      </c>
      <c r="F125" s="2">
        <v>0</v>
      </c>
      <c r="G125" s="2">
        <v>79</v>
      </c>
      <c r="H125" s="2">
        <v>0</v>
      </c>
      <c r="I125" s="2">
        <v>55</v>
      </c>
      <c r="J125" s="2">
        <v>60</v>
      </c>
      <c r="K125" s="2">
        <v>0</v>
      </c>
      <c r="L125" s="2">
        <v>17</v>
      </c>
      <c r="M125" s="2">
        <v>2</v>
      </c>
      <c r="N125" s="2">
        <v>333</v>
      </c>
      <c r="O125" s="2">
        <v>85</v>
      </c>
      <c r="P125" s="2">
        <v>23</v>
      </c>
      <c r="Q125" s="2">
        <v>1</v>
      </c>
      <c r="R125" s="2">
        <v>0</v>
      </c>
      <c r="S125" s="2"/>
      <c r="T125" s="2"/>
      <c r="U125" s="2"/>
      <c r="V125" s="2"/>
      <c r="W125" s="2"/>
      <c r="X125" s="2"/>
      <c r="Y125" s="2"/>
      <c r="Z125" s="2"/>
      <c r="AA125" s="2"/>
      <c r="AB125" s="2"/>
      <c r="AC125" s="2"/>
      <c r="AD125" s="2"/>
      <c r="AE125" s="2"/>
      <c r="AF125" s="2"/>
      <c r="AG125" s="2"/>
      <c r="AH125" s="2"/>
      <c r="AI125" s="2"/>
      <c r="AJ125" s="2"/>
      <c r="AK125" s="2"/>
      <c r="AL125" s="2"/>
      <c r="AM125" s="2"/>
      <c r="AN125" s="2"/>
      <c r="AO125" s="2"/>
      <c r="AU125" s="2">
        <f t="shared" si="0"/>
        <v>655</v>
      </c>
    </row>
    <row r="126" spans="1:47" x14ac:dyDescent="0.35">
      <c r="A126" s="4" t="s">
        <v>241</v>
      </c>
      <c r="B126" s="50">
        <v>43704</v>
      </c>
      <c r="C126" s="5">
        <v>13</v>
      </c>
      <c r="D126" s="5">
        <v>13</v>
      </c>
      <c r="E126" s="5" t="s">
        <v>0</v>
      </c>
      <c r="F126" s="2">
        <v>0</v>
      </c>
      <c r="G126" s="2">
        <v>12</v>
      </c>
      <c r="H126" s="2">
        <v>0</v>
      </c>
      <c r="I126" s="2">
        <v>0</v>
      </c>
      <c r="J126" s="2">
        <v>0</v>
      </c>
      <c r="K126" s="2">
        <v>0</v>
      </c>
      <c r="L126" s="2">
        <v>0</v>
      </c>
      <c r="M126" s="2">
        <v>0</v>
      </c>
      <c r="N126" s="2">
        <v>0</v>
      </c>
      <c r="O126" s="2">
        <v>0</v>
      </c>
      <c r="P126" s="2">
        <v>0</v>
      </c>
      <c r="Q126" s="2">
        <v>0</v>
      </c>
      <c r="R126" s="2">
        <v>0</v>
      </c>
      <c r="S126" s="2"/>
      <c r="T126" s="2"/>
      <c r="U126" s="2"/>
      <c r="V126" s="2"/>
      <c r="W126" s="2"/>
      <c r="X126" s="2"/>
      <c r="Y126" s="2"/>
      <c r="Z126" s="2"/>
      <c r="AA126" s="2"/>
      <c r="AB126" s="2"/>
      <c r="AC126" s="2"/>
      <c r="AD126" s="2"/>
      <c r="AE126" s="2"/>
      <c r="AF126" s="2"/>
      <c r="AG126" s="2"/>
      <c r="AH126" s="2"/>
      <c r="AI126" s="2"/>
      <c r="AJ126" s="2"/>
      <c r="AK126" s="2"/>
      <c r="AL126" s="2"/>
      <c r="AM126" s="2"/>
      <c r="AN126" s="2"/>
      <c r="AO126" s="2"/>
      <c r="AU126" s="2">
        <f t="shared" si="0"/>
        <v>12</v>
      </c>
    </row>
    <row r="127" spans="1:47" x14ac:dyDescent="0.35">
      <c r="A127" s="4" t="s">
        <v>241</v>
      </c>
      <c r="B127" s="50">
        <v>43704</v>
      </c>
      <c r="C127" s="5">
        <v>13</v>
      </c>
      <c r="D127" s="5">
        <v>13</v>
      </c>
      <c r="E127" s="5" t="s">
        <v>11</v>
      </c>
      <c r="F127" s="2">
        <v>1</v>
      </c>
      <c r="G127" s="2">
        <v>41</v>
      </c>
      <c r="H127" s="2">
        <v>0</v>
      </c>
      <c r="I127" s="2">
        <v>3</v>
      </c>
      <c r="J127" s="2">
        <v>4</v>
      </c>
      <c r="K127" s="2">
        <v>185</v>
      </c>
      <c r="L127" s="2">
        <v>3</v>
      </c>
      <c r="M127" s="2">
        <v>4</v>
      </c>
      <c r="N127" s="2">
        <v>0</v>
      </c>
      <c r="O127" s="2">
        <v>0</v>
      </c>
      <c r="P127" s="2">
        <v>1</v>
      </c>
      <c r="Q127" s="2">
        <v>0</v>
      </c>
      <c r="R127" s="2">
        <v>0</v>
      </c>
      <c r="S127" s="2"/>
      <c r="T127" s="2"/>
      <c r="U127" s="2"/>
      <c r="V127" s="2"/>
      <c r="W127" s="2"/>
      <c r="X127" s="2"/>
      <c r="Y127" s="2"/>
      <c r="Z127" s="2"/>
      <c r="AA127" s="2"/>
      <c r="AB127" s="2"/>
      <c r="AC127" s="2"/>
      <c r="AD127" s="2"/>
      <c r="AE127" s="2"/>
      <c r="AF127" s="2"/>
      <c r="AG127" s="2"/>
      <c r="AH127" s="2"/>
      <c r="AI127" s="2"/>
      <c r="AJ127" s="2"/>
      <c r="AK127" s="2"/>
      <c r="AL127" s="2"/>
      <c r="AM127" s="2"/>
      <c r="AN127" s="2"/>
      <c r="AO127" s="2"/>
      <c r="AU127" s="2">
        <f t="shared" si="0"/>
        <v>242</v>
      </c>
    </row>
    <row r="128" spans="1:47" x14ac:dyDescent="0.35">
      <c r="A128" s="1">
        <v>725</v>
      </c>
      <c r="B128" s="50">
        <v>41522</v>
      </c>
      <c r="C128" s="5">
        <v>11</v>
      </c>
      <c r="D128" s="5">
        <v>11</v>
      </c>
      <c r="E128" s="5" t="s">
        <v>0</v>
      </c>
      <c r="F128" s="2">
        <v>22</v>
      </c>
      <c r="G128" s="2">
        <v>0</v>
      </c>
      <c r="H128" s="2">
        <v>10</v>
      </c>
      <c r="I128" s="2">
        <v>67</v>
      </c>
      <c r="J128" s="2">
        <v>25</v>
      </c>
      <c r="K128" s="2">
        <v>15</v>
      </c>
      <c r="L128" s="2">
        <v>14</v>
      </c>
      <c r="M128" s="2">
        <v>1</v>
      </c>
      <c r="N128" s="2">
        <v>0</v>
      </c>
      <c r="O128" s="2">
        <v>1</v>
      </c>
      <c r="P128" s="2">
        <v>3</v>
      </c>
      <c r="Q128" s="2"/>
      <c r="R128" s="2"/>
      <c r="S128" s="2"/>
      <c r="AU128" s="2">
        <f t="shared" si="0"/>
        <v>158</v>
      </c>
    </row>
    <row r="129" spans="1:47" x14ac:dyDescent="0.35">
      <c r="A129" s="1">
        <v>725</v>
      </c>
      <c r="B129" s="50">
        <v>41522</v>
      </c>
      <c r="C129" s="5">
        <v>11</v>
      </c>
      <c r="D129" s="5">
        <v>11</v>
      </c>
      <c r="E129" s="5" t="s">
        <v>11</v>
      </c>
      <c r="F129" s="2">
        <v>39</v>
      </c>
      <c r="G129" s="2">
        <v>0</v>
      </c>
      <c r="H129" s="2">
        <v>1</v>
      </c>
      <c r="I129" s="2">
        <v>1</v>
      </c>
      <c r="J129" s="2">
        <v>12</v>
      </c>
      <c r="K129" s="2">
        <v>2</v>
      </c>
      <c r="L129" s="2">
        <v>5</v>
      </c>
      <c r="M129" s="2">
        <v>30</v>
      </c>
      <c r="N129" s="2">
        <v>1</v>
      </c>
      <c r="O129" s="2">
        <v>3</v>
      </c>
      <c r="P129" s="2">
        <v>2</v>
      </c>
      <c r="Q129" s="2"/>
      <c r="R129" s="2"/>
      <c r="S129" s="2"/>
      <c r="T129" s="2"/>
      <c r="U129" s="2"/>
      <c r="V129" s="2"/>
      <c r="AU129" s="2">
        <f t="shared" si="0"/>
        <v>96</v>
      </c>
    </row>
    <row r="130" spans="1:47" x14ac:dyDescent="0.35">
      <c r="A130" s="1">
        <v>725</v>
      </c>
      <c r="B130" s="50">
        <v>41901</v>
      </c>
      <c r="C130" s="5">
        <v>11</v>
      </c>
      <c r="D130" s="5">
        <v>11</v>
      </c>
      <c r="E130" s="5" t="s">
        <v>0</v>
      </c>
      <c r="F130" s="2">
        <v>0</v>
      </c>
      <c r="G130" s="2">
        <v>6</v>
      </c>
      <c r="H130" s="2">
        <v>0</v>
      </c>
      <c r="I130" s="2">
        <v>2</v>
      </c>
      <c r="J130" s="2">
        <v>1</v>
      </c>
      <c r="K130" s="2">
        <v>108</v>
      </c>
      <c r="L130" s="2">
        <v>8</v>
      </c>
      <c r="M130" s="2">
        <v>3</v>
      </c>
      <c r="N130" s="2">
        <v>38</v>
      </c>
      <c r="O130" s="2">
        <v>7</v>
      </c>
      <c r="P130" s="2">
        <v>0</v>
      </c>
      <c r="Q130" s="2"/>
      <c r="R130" s="2"/>
      <c r="S130" s="2"/>
      <c r="AU130" s="2">
        <f t="shared" si="0"/>
        <v>173</v>
      </c>
    </row>
    <row r="131" spans="1:47" x14ac:dyDescent="0.35">
      <c r="A131" s="1">
        <v>725</v>
      </c>
      <c r="B131" s="50">
        <v>41901</v>
      </c>
      <c r="C131" s="5">
        <v>11</v>
      </c>
      <c r="D131" s="5">
        <v>11</v>
      </c>
      <c r="E131" s="5" t="s">
        <v>11</v>
      </c>
      <c r="F131" s="2">
        <v>1</v>
      </c>
      <c r="G131" s="2">
        <v>0</v>
      </c>
      <c r="H131" s="2">
        <v>1</v>
      </c>
      <c r="I131" s="2">
        <v>4</v>
      </c>
      <c r="J131" s="2">
        <v>4</v>
      </c>
      <c r="K131" s="2">
        <v>13</v>
      </c>
      <c r="L131" s="2">
        <v>6</v>
      </c>
      <c r="M131" s="2">
        <v>8</v>
      </c>
      <c r="N131" s="2">
        <v>11</v>
      </c>
      <c r="O131" s="2">
        <v>1</v>
      </c>
      <c r="P131" s="2">
        <v>2</v>
      </c>
      <c r="Q131" s="2"/>
      <c r="R131" s="2"/>
      <c r="S131" s="2"/>
      <c r="T131" s="2"/>
      <c r="U131" s="2"/>
      <c r="V131" s="2"/>
      <c r="AU131" s="2">
        <f t="shared" si="0"/>
        <v>51</v>
      </c>
    </row>
    <row r="132" spans="1:47" x14ac:dyDescent="0.35">
      <c r="A132" s="1">
        <v>725</v>
      </c>
      <c r="B132" s="50">
        <v>42234</v>
      </c>
      <c r="C132" s="5">
        <v>12</v>
      </c>
      <c r="D132" s="5">
        <v>12</v>
      </c>
      <c r="E132" s="5" t="s">
        <v>0</v>
      </c>
      <c r="F132" s="2">
        <v>4</v>
      </c>
      <c r="G132" s="2">
        <v>6</v>
      </c>
      <c r="H132" s="2">
        <v>1</v>
      </c>
      <c r="I132" s="2">
        <v>0</v>
      </c>
      <c r="J132" s="2">
        <v>23</v>
      </c>
      <c r="K132" s="2">
        <v>5</v>
      </c>
      <c r="L132" s="2">
        <v>5</v>
      </c>
      <c r="M132" s="2">
        <v>22</v>
      </c>
      <c r="N132" s="2">
        <v>22</v>
      </c>
      <c r="O132" s="2">
        <v>6</v>
      </c>
      <c r="P132" s="2">
        <v>0</v>
      </c>
      <c r="Q132" s="2">
        <v>6</v>
      </c>
      <c r="R132" s="2"/>
      <c r="S132" s="2"/>
      <c r="AU132" s="2">
        <f t="shared" si="0"/>
        <v>100</v>
      </c>
    </row>
    <row r="133" spans="1:47" x14ac:dyDescent="0.35">
      <c r="A133" s="1">
        <v>725</v>
      </c>
      <c r="B133" s="50">
        <v>42234</v>
      </c>
      <c r="C133" s="5">
        <v>12</v>
      </c>
      <c r="D133" s="5">
        <v>12</v>
      </c>
      <c r="E133" s="5" t="s">
        <v>11</v>
      </c>
      <c r="F133" s="2">
        <v>70</v>
      </c>
      <c r="G133" s="2">
        <v>23</v>
      </c>
      <c r="H133" s="2">
        <v>17</v>
      </c>
      <c r="I133" s="2">
        <v>27</v>
      </c>
      <c r="J133" s="2">
        <v>50</v>
      </c>
      <c r="K133" s="2">
        <v>18</v>
      </c>
      <c r="L133" s="2">
        <v>20</v>
      </c>
      <c r="M133" s="2">
        <v>40</v>
      </c>
      <c r="N133" s="2">
        <v>2</v>
      </c>
      <c r="O133" s="2">
        <v>9</v>
      </c>
      <c r="P133" s="2">
        <v>13</v>
      </c>
      <c r="Q133" s="2">
        <v>13</v>
      </c>
      <c r="R133" s="2"/>
      <c r="S133" s="2"/>
      <c r="T133" s="2"/>
      <c r="U133" s="2"/>
      <c r="V133" s="2"/>
      <c r="AU133" s="2">
        <f t="shared" si="0"/>
        <v>302</v>
      </c>
    </row>
    <row r="134" spans="1:47" x14ac:dyDescent="0.35">
      <c r="A134" s="1">
        <v>725</v>
      </c>
      <c r="B134" s="50">
        <v>42626</v>
      </c>
      <c r="C134" s="5">
        <v>12</v>
      </c>
      <c r="D134" s="5">
        <v>12</v>
      </c>
      <c r="E134" s="5" t="s">
        <v>0</v>
      </c>
      <c r="F134" s="2">
        <v>1</v>
      </c>
      <c r="G134" s="2">
        <v>0</v>
      </c>
      <c r="H134" s="2">
        <v>0</v>
      </c>
      <c r="I134" s="2">
        <v>0</v>
      </c>
      <c r="J134" s="2">
        <v>0</v>
      </c>
      <c r="K134" s="2">
        <v>0</v>
      </c>
      <c r="L134" s="2">
        <v>0</v>
      </c>
      <c r="M134" s="2">
        <v>0</v>
      </c>
      <c r="N134" s="2">
        <v>0</v>
      </c>
      <c r="O134" s="2">
        <v>0</v>
      </c>
      <c r="P134" s="2">
        <v>0</v>
      </c>
      <c r="Q134" s="2">
        <v>0</v>
      </c>
      <c r="R134" s="2"/>
      <c r="S134" s="2"/>
      <c r="T134" s="2"/>
      <c r="U134" s="2"/>
      <c r="V134" s="2"/>
      <c r="AU134" s="2">
        <f t="shared" si="0"/>
        <v>1</v>
      </c>
    </row>
    <row r="135" spans="1:47" x14ac:dyDescent="0.35">
      <c r="A135" s="1">
        <v>725</v>
      </c>
      <c r="B135" s="50">
        <v>42626</v>
      </c>
      <c r="C135" s="5">
        <v>12</v>
      </c>
      <c r="D135" s="5">
        <v>12</v>
      </c>
      <c r="E135" s="5" t="s">
        <v>11</v>
      </c>
      <c r="F135" s="2">
        <v>20</v>
      </c>
      <c r="G135" s="2">
        <v>6</v>
      </c>
      <c r="H135" s="2">
        <v>8</v>
      </c>
      <c r="I135" s="2">
        <v>8</v>
      </c>
      <c r="J135" s="2">
        <v>10</v>
      </c>
      <c r="K135" s="2">
        <v>3</v>
      </c>
      <c r="L135" s="2">
        <v>3</v>
      </c>
      <c r="M135" s="2">
        <v>3</v>
      </c>
      <c r="N135" s="2">
        <v>6</v>
      </c>
      <c r="O135" s="2">
        <v>9</v>
      </c>
      <c r="P135" s="2">
        <v>2</v>
      </c>
      <c r="Q135" s="2">
        <v>0</v>
      </c>
      <c r="R135" s="2"/>
      <c r="S135" s="2"/>
      <c r="T135" s="2"/>
      <c r="U135" s="2"/>
      <c r="V135" s="2"/>
      <c r="AU135" s="2">
        <f t="shared" si="0"/>
        <v>78</v>
      </c>
    </row>
    <row r="136" spans="1:47" x14ac:dyDescent="0.35">
      <c r="A136" s="1">
        <v>725</v>
      </c>
      <c r="B136" s="50">
        <v>43004</v>
      </c>
      <c r="C136" s="5">
        <v>11</v>
      </c>
      <c r="D136" s="5">
        <v>11</v>
      </c>
      <c r="E136" s="5" t="s">
        <v>0</v>
      </c>
      <c r="F136" s="2">
        <v>0</v>
      </c>
      <c r="G136" s="2">
        <v>0</v>
      </c>
      <c r="H136" s="2">
        <v>0</v>
      </c>
      <c r="I136" s="2">
        <v>0</v>
      </c>
      <c r="J136" s="2">
        <v>0</v>
      </c>
      <c r="K136" s="2">
        <v>1</v>
      </c>
      <c r="L136" s="2">
        <v>0</v>
      </c>
      <c r="M136" s="2">
        <v>6</v>
      </c>
      <c r="N136" s="2">
        <v>0</v>
      </c>
      <c r="O136" s="2">
        <v>5</v>
      </c>
      <c r="P136" s="2">
        <v>0</v>
      </c>
      <c r="Q136" s="2"/>
      <c r="R136" s="2"/>
      <c r="S136" s="2"/>
      <c r="T136" s="2"/>
      <c r="U136" s="2"/>
      <c r="V136" s="2"/>
      <c r="AU136" s="2">
        <f t="shared" si="0"/>
        <v>12</v>
      </c>
    </row>
    <row r="137" spans="1:47" x14ac:dyDescent="0.35">
      <c r="A137" s="1">
        <v>725</v>
      </c>
      <c r="B137" s="50">
        <v>43004</v>
      </c>
      <c r="C137" s="5">
        <v>11</v>
      </c>
      <c r="D137" s="5">
        <v>11</v>
      </c>
      <c r="E137" s="5" t="s">
        <v>11</v>
      </c>
      <c r="F137" s="2">
        <v>0</v>
      </c>
      <c r="G137" s="2">
        <v>0</v>
      </c>
      <c r="H137" s="2">
        <v>2</v>
      </c>
      <c r="I137" s="2">
        <v>0</v>
      </c>
      <c r="J137" s="2">
        <v>0</v>
      </c>
      <c r="K137" s="2">
        <v>0</v>
      </c>
      <c r="L137" s="2">
        <v>0</v>
      </c>
      <c r="M137" s="2">
        <v>7</v>
      </c>
      <c r="N137" s="2">
        <v>18</v>
      </c>
      <c r="O137" s="2">
        <v>3</v>
      </c>
      <c r="P137" s="2">
        <v>0</v>
      </c>
      <c r="Q137" s="2"/>
      <c r="R137" s="2"/>
      <c r="S137" s="2"/>
      <c r="T137" s="2"/>
      <c r="U137" s="2"/>
      <c r="V137" s="2"/>
      <c r="AU137" s="2">
        <f t="shared" si="0"/>
        <v>30</v>
      </c>
    </row>
    <row r="138" spans="1:47" x14ac:dyDescent="0.35">
      <c r="A138" s="1">
        <v>725</v>
      </c>
      <c r="B138" s="50">
        <v>43326</v>
      </c>
      <c r="C138" s="5">
        <v>9</v>
      </c>
      <c r="D138" s="5" t="s">
        <v>137</v>
      </c>
      <c r="E138" s="5" t="s">
        <v>0</v>
      </c>
      <c r="F138" s="2">
        <v>0</v>
      </c>
      <c r="G138" s="2">
        <v>0</v>
      </c>
      <c r="H138" s="2">
        <v>0</v>
      </c>
      <c r="I138" s="2">
        <v>0</v>
      </c>
      <c r="J138" s="2">
        <v>0</v>
      </c>
      <c r="K138" s="2">
        <v>0</v>
      </c>
      <c r="L138" s="2">
        <v>0</v>
      </c>
      <c r="M138" s="2">
        <v>0</v>
      </c>
      <c r="N138" s="2">
        <v>0</v>
      </c>
      <c r="O138" s="2"/>
      <c r="P138" s="2"/>
      <c r="Q138" s="2"/>
      <c r="R138" s="2"/>
      <c r="S138" s="2"/>
      <c r="T138" s="2"/>
      <c r="U138" s="2"/>
      <c r="V138" s="2"/>
      <c r="AU138" s="2">
        <f t="shared" si="0"/>
        <v>0</v>
      </c>
    </row>
    <row r="139" spans="1:47" x14ac:dyDescent="0.35">
      <c r="A139" s="1">
        <v>725</v>
      </c>
      <c r="B139" s="50">
        <v>43326</v>
      </c>
      <c r="C139" s="5">
        <v>9</v>
      </c>
      <c r="D139" s="5" t="s">
        <v>137</v>
      </c>
      <c r="E139" s="5" t="s">
        <v>11</v>
      </c>
      <c r="F139" s="2">
        <v>0</v>
      </c>
      <c r="G139" s="2">
        <v>0</v>
      </c>
      <c r="H139" s="2">
        <v>0</v>
      </c>
      <c r="I139" s="2">
        <v>0</v>
      </c>
      <c r="J139" s="2">
        <v>1</v>
      </c>
      <c r="K139" s="2">
        <v>0</v>
      </c>
      <c r="L139" s="2">
        <v>3</v>
      </c>
      <c r="M139" s="2">
        <v>0</v>
      </c>
      <c r="N139" s="2">
        <v>0</v>
      </c>
      <c r="O139" s="2"/>
      <c r="P139" s="2"/>
      <c r="Q139" s="2"/>
      <c r="R139" s="2"/>
      <c r="S139" s="2"/>
      <c r="T139" s="2"/>
      <c r="U139" s="2"/>
      <c r="V139" s="2"/>
      <c r="AU139" s="2">
        <f t="shared" si="0"/>
        <v>4</v>
      </c>
    </row>
    <row r="140" spans="1:47" x14ac:dyDescent="0.35">
      <c r="A140" s="1">
        <v>727</v>
      </c>
      <c r="B140" s="50">
        <v>41843</v>
      </c>
      <c r="C140" s="5">
        <v>15</v>
      </c>
      <c r="D140" s="5">
        <v>15</v>
      </c>
      <c r="E140" s="5" t="s">
        <v>0</v>
      </c>
      <c r="F140" s="2">
        <v>2</v>
      </c>
      <c r="G140" s="2">
        <v>0</v>
      </c>
      <c r="H140" s="2">
        <v>0</v>
      </c>
      <c r="I140" s="2">
        <v>0</v>
      </c>
      <c r="J140" s="2">
        <v>0</v>
      </c>
      <c r="K140" s="2">
        <v>0</v>
      </c>
      <c r="L140" s="2">
        <v>0</v>
      </c>
      <c r="M140" s="2">
        <v>0</v>
      </c>
      <c r="N140" s="2">
        <v>0</v>
      </c>
      <c r="O140" s="2">
        <v>0</v>
      </c>
      <c r="P140" s="2">
        <v>0</v>
      </c>
      <c r="Q140" s="2">
        <v>0</v>
      </c>
      <c r="R140" s="2">
        <v>0</v>
      </c>
      <c r="S140" s="2">
        <v>0</v>
      </c>
      <c r="T140" s="2">
        <v>4</v>
      </c>
      <c r="U140" s="2"/>
      <c r="V140" s="2"/>
      <c r="AU140" s="2">
        <f t="shared" si="0"/>
        <v>6</v>
      </c>
    </row>
    <row r="141" spans="1:47" x14ac:dyDescent="0.35">
      <c r="A141" s="1">
        <v>727</v>
      </c>
      <c r="B141" s="50">
        <v>41843</v>
      </c>
      <c r="C141" s="5">
        <v>15</v>
      </c>
      <c r="D141" s="5">
        <v>15</v>
      </c>
      <c r="E141" s="5" t="s">
        <v>11</v>
      </c>
      <c r="F141" s="2">
        <v>1</v>
      </c>
      <c r="G141" s="2">
        <v>0</v>
      </c>
      <c r="H141" s="2">
        <v>0</v>
      </c>
      <c r="I141" s="2">
        <v>0</v>
      </c>
      <c r="J141" s="2">
        <v>0</v>
      </c>
      <c r="K141" s="2">
        <v>0</v>
      </c>
      <c r="L141" s="2">
        <v>0</v>
      </c>
      <c r="M141" s="2">
        <v>0</v>
      </c>
      <c r="N141" s="2">
        <v>0</v>
      </c>
      <c r="O141" s="2">
        <v>0</v>
      </c>
      <c r="P141" s="2">
        <v>1</v>
      </c>
      <c r="Q141" s="2">
        <v>0</v>
      </c>
      <c r="R141" s="2">
        <v>0</v>
      </c>
      <c r="S141" s="2">
        <v>0</v>
      </c>
      <c r="T141" s="2">
        <v>0</v>
      </c>
      <c r="U141" s="2"/>
      <c r="V141" s="2"/>
      <c r="AU141" s="2">
        <f t="shared" si="0"/>
        <v>2</v>
      </c>
    </row>
    <row r="142" spans="1:47" x14ac:dyDescent="0.35">
      <c r="A142" s="1">
        <v>727</v>
      </c>
      <c r="B142" s="50">
        <v>42628</v>
      </c>
      <c r="C142" s="5">
        <v>9</v>
      </c>
      <c r="D142" s="53" t="s">
        <v>137</v>
      </c>
      <c r="E142" s="5" t="s">
        <v>0</v>
      </c>
      <c r="F142" s="2">
        <v>1</v>
      </c>
      <c r="G142" s="2">
        <v>0</v>
      </c>
      <c r="H142" s="2">
        <v>0</v>
      </c>
      <c r="I142" s="2">
        <v>0</v>
      </c>
      <c r="J142" s="2">
        <v>0</v>
      </c>
      <c r="K142" s="2">
        <v>0</v>
      </c>
      <c r="L142" s="2">
        <v>0</v>
      </c>
      <c r="M142" s="2">
        <v>0</v>
      </c>
      <c r="N142" s="2">
        <v>0</v>
      </c>
      <c r="O142" s="2"/>
      <c r="P142" s="2"/>
      <c r="Q142" s="2"/>
      <c r="R142" s="2"/>
      <c r="S142" s="2"/>
      <c r="T142" s="2"/>
      <c r="U142" s="2"/>
      <c r="V142" s="2"/>
      <c r="AU142" s="2">
        <f t="shared" si="0"/>
        <v>1</v>
      </c>
    </row>
    <row r="143" spans="1:47" x14ac:dyDescent="0.35">
      <c r="A143" s="1">
        <v>727</v>
      </c>
      <c r="B143" s="50">
        <v>42628</v>
      </c>
      <c r="C143" s="5">
        <v>9</v>
      </c>
      <c r="D143" s="53" t="s">
        <v>137</v>
      </c>
      <c r="E143" s="5" t="s">
        <v>11</v>
      </c>
      <c r="F143" s="2">
        <v>0</v>
      </c>
      <c r="G143" s="2">
        <v>0</v>
      </c>
      <c r="H143" s="2">
        <v>0</v>
      </c>
      <c r="I143" s="2">
        <v>0</v>
      </c>
      <c r="J143" s="2">
        <v>0</v>
      </c>
      <c r="K143" s="2">
        <v>0</v>
      </c>
      <c r="L143" s="2">
        <v>0</v>
      </c>
      <c r="M143" s="2">
        <v>0</v>
      </c>
      <c r="N143" s="2">
        <v>0</v>
      </c>
      <c r="O143" s="2"/>
      <c r="P143" s="2"/>
      <c r="Q143" s="2"/>
      <c r="R143" s="2"/>
      <c r="S143" s="2"/>
      <c r="T143" s="2"/>
      <c r="U143" s="2"/>
      <c r="V143" s="2"/>
      <c r="AU143" s="2">
        <f t="shared" si="0"/>
        <v>0</v>
      </c>
    </row>
    <row r="144" spans="1:47" x14ac:dyDescent="0.35">
      <c r="A144" s="1">
        <v>727</v>
      </c>
      <c r="B144" s="50">
        <v>42935</v>
      </c>
      <c r="C144" s="5">
        <v>18</v>
      </c>
      <c r="D144" s="5">
        <v>18</v>
      </c>
      <c r="E144" s="5" t="s">
        <v>0</v>
      </c>
      <c r="F144" s="2">
        <v>0</v>
      </c>
      <c r="G144" s="2">
        <v>0</v>
      </c>
      <c r="H144" s="2">
        <v>0</v>
      </c>
      <c r="I144" s="2">
        <v>0</v>
      </c>
      <c r="J144" s="2">
        <v>0</v>
      </c>
      <c r="K144" s="2">
        <v>0</v>
      </c>
      <c r="L144" s="2">
        <v>0</v>
      </c>
      <c r="M144" s="2">
        <v>0</v>
      </c>
      <c r="N144" s="2">
        <v>0</v>
      </c>
      <c r="O144" s="2">
        <v>0</v>
      </c>
      <c r="P144" s="2">
        <v>0</v>
      </c>
      <c r="Q144" s="2">
        <v>0</v>
      </c>
      <c r="R144" s="2">
        <v>0</v>
      </c>
      <c r="S144" s="2">
        <v>0</v>
      </c>
      <c r="T144" s="2">
        <v>0</v>
      </c>
      <c r="U144" s="2">
        <v>0</v>
      </c>
      <c r="V144" s="2">
        <v>0</v>
      </c>
      <c r="W144" s="3">
        <v>4</v>
      </c>
      <c r="AU144" s="2">
        <f t="shared" si="0"/>
        <v>4</v>
      </c>
    </row>
    <row r="145" spans="1:47" x14ac:dyDescent="0.35">
      <c r="A145" s="1">
        <v>727</v>
      </c>
      <c r="B145" s="50">
        <v>42935</v>
      </c>
      <c r="C145" s="5">
        <v>18</v>
      </c>
      <c r="D145" s="5">
        <v>18</v>
      </c>
      <c r="E145" s="5" t="s">
        <v>11</v>
      </c>
      <c r="F145" s="2">
        <v>0</v>
      </c>
      <c r="G145" s="2">
        <v>0</v>
      </c>
      <c r="H145" s="2">
        <v>0</v>
      </c>
      <c r="I145" s="2">
        <v>0</v>
      </c>
      <c r="J145" s="2">
        <v>0</v>
      </c>
      <c r="K145" s="2">
        <v>0</v>
      </c>
      <c r="L145" s="2">
        <v>0</v>
      </c>
      <c r="M145" s="2">
        <v>0</v>
      </c>
      <c r="N145" s="2">
        <v>0</v>
      </c>
      <c r="O145" s="2">
        <v>0</v>
      </c>
      <c r="P145" s="2">
        <v>0</v>
      </c>
      <c r="Q145" s="2">
        <v>0</v>
      </c>
      <c r="R145" s="2">
        <v>0</v>
      </c>
      <c r="S145" s="2">
        <v>0</v>
      </c>
      <c r="T145" s="2">
        <v>0</v>
      </c>
      <c r="U145" s="2">
        <v>0</v>
      </c>
      <c r="V145" s="2">
        <v>0</v>
      </c>
      <c r="W145" s="3">
        <v>0</v>
      </c>
      <c r="AU145" s="2">
        <f t="shared" si="0"/>
        <v>0</v>
      </c>
    </row>
    <row r="146" spans="1:47" x14ac:dyDescent="0.35">
      <c r="A146" s="1">
        <v>777</v>
      </c>
      <c r="B146" s="50">
        <v>41556</v>
      </c>
      <c r="C146" s="5">
        <v>6</v>
      </c>
      <c r="D146" s="5">
        <v>6</v>
      </c>
      <c r="E146" s="5" t="s">
        <v>0</v>
      </c>
      <c r="F146" s="2">
        <v>0</v>
      </c>
      <c r="G146" s="2">
        <v>0</v>
      </c>
      <c r="H146" s="2">
        <v>0</v>
      </c>
      <c r="I146" s="2">
        <v>0</v>
      </c>
      <c r="J146" s="2">
        <v>0</v>
      </c>
      <c r="K146" s="2">
        <v>0</v>
      </c>
      <c r="L146" s="2"/>
      <c r="M146" s="2"/>
      <c r="N146" s="2"/>
      <c r="O146" s="2"/>
      <c r="AU146" s="2">
        <f t="shared" si="0"/>
        <v>0</v>
      </c>
    </row>
    <row r="147" spans="1:47" x14ac:dyDescent="0.35">
      <c r="A147" s="1">
        <v>777</v>
      </c>
      <c r="B147" s="50">
        <v>41556</v>
      </c>
      <c r="C147" s="5">
        <v>6</v>
      </c>
      <c r="D147" s="5">
        <v>6</v>
      </c>
      <c r="E147" s="5" t="s">
        <v>11</v>
      </c>
      <c r="F147" s="2">
        <v>0</v>
      </c>
      <c r="G147" s="2">
        <v>0</v>
      </c>
      <c r="H147" s="2">
        <v>0</v>
      </c>
      <c r="I147" s="2">
        <v>0</v>
      </c>
      <c r="J147" s="2">
        <v>0</v>
      </c>
      <c r="K147" s="2">
        <v>0</v>
      </c>
      <c r="L147" s="2"/>
      <c r="M147" s="2"/>
      <c r="N147" s="2"/>
      <c r="O147" s="2"/>
      <c r="P147" s="2"/>
      <c r="Q147" s="2"/>
      <c r="R147" s="2"/>
      <c r="S147" s="2"/>
      <c r="T147" s="2"/>
      <c r="U147" s="2"/>
      <c r="V147" s="2"/>
      <c r="AU147" s="2">
        <f t="shared" ref="AU147:AU276" si="2">SUM(F147:AT147)</f>
        <v>0</v>
      </c>
    </row>
    <row r="148" spans="1:47" x14ac:dyDescent="0.35">
      <c r="A148" s="1">
        <v>777</v>
      </c>
      <c r="B148" s="50">
        <v>41863</v>
      </c>
      <c r="C148" s="5">
        <v>6</v>
      </c>
      <c r="D148" s="5">
        <v>6</v>
      </c>
      <c r="E148" s="5" t="s">
        <v>0</v>
      </c>
      <c r="F148" s="2">
        <v>21</v>
      </c>
      <c r="G148" s="2">
        <v>65</v>
      </c>
      <c r="H148" s="2">
        <v>37</v>
      </c>
      <c r="I148" s="2">
        <v>3</v>
      </c>
      <c r="J148" s="2">
        <v>68</v>
      </c>
      <c r="K148" s="2">
        <v>41</v>
      </c>
      <c r="L148" s="2"/>
      <c r="M148" s="2"/>
      <c r="N148" s="2"/>
      <c r="O148" s="2"/>
      <c r="AU148" s="2">
        <f t="shared" si="2"/>
        <v>235</v>
      </c>
    </row>
    <row r="149" spans="1:47" x14ac:dyDescent="0.35">
      <c r="A149" s="1">
        <v>777</v>
      </c>
      <c r="B149" s="50">
        <v>41863</v>
      </c>
      <c r="C149" s="5">
        <v>6</v>
      </c>
      <c r="D149" s="5">
        <v>6</v>
      </c>
      <c r="E149" s="5" t="s">
        <v>11</v>
      </c>
      <c r="F149" s="2">
        <v>9</v>
      </c>
      <c r="G149" s="2">
        <v>106</v>
      </c>
      <c r="H149" s="2">
        <v>19</v>
      </c>
      <c r="I149" s="2">
        <v>12</v>
      </c>
      <c r="J149" s="2">
        <v>49</v>
      </c>
      <c r="K149" s="2">
        <v>48</v>
      </c>
      <c r="L149" s="2"/>
      <c r="M149" s="2"/>
      <c r="N149" s="2"/>
      <c r="O149" s="2"/>
      <c r="P149" s="2"/>
      <c r="Q149" s="2"/>
      <c r="R149" s="2"/>
      <c r="S149" s="2"/>
      <c r="T149" s="2"/>
      <c r="U149" s="2"/>
      <c r="V149" s="2"/>
      <c r="AU149" s="2">
        <f t="shared" si="2"/>
        <v>243</v>
      </c>
    </row>
    <row r="150" spans="1:47" x14ac:dyDescent="0.35">
      <c r="A150" s="1">
        <v>777</v>
      </c>
      <c r="B150" s="50">
        <v>42206</v>
      </c>
      <c r="C150" s="5">
        <v>6</v>
      </c>
      <c r="D150" s="5">
        <v>6</v>
      </c>
      <c r="E150" s="5" t="s">
        <v>0</v>
      </c>
      <c r="F150" s="2">
        <v>4</v>
      </c>
      <c r="G150" s="2">
        <v>24</v>
      </c>
      <c r="H150" s="2">
        <v>4</v>
      </c>
      <c r="I150" s="2">
        <v>4</v>
      </c>
      <c r="J150" s="2">
        <v>87</v>
      </c>
      <c r="K150" s="2">
        <v>69</v>
      </c>
      <c r="L150" s="2"/>
      <c r="M150" s="2"/>
      <c r="N150" s="2"/>
      <c r="O150" s="2"/>
      <c r="AU150" s="2">
        <f t="shared" si="2"/>
        <v>192</v>
      </c>
    </row>
    <row r="151" spans="1:47" x14ac:dyDescent="0.35">
      <c r="A151" s="1">
        <v>777</v>
      </c>
      <c r="B151" s="50">
        <v>42206</v>
      </c>
      <c r="C151" s="5">
        <v>6</v>
      </c>
      <c r="D151" s="5">
        <v>6</v>
      </c>
      <c r="E151" s="5" t="s">
        <v>11</v>
      </c>
      <c r="F151" s="2">
        <v>12</v>
      </c>
      <c r="G151" s="2">
        <v>73</v>
      </c>
      <c r="H151" s="2">
        <v>9</v>
      </c>
      <c r="I151" s="2">
        <v>25</v>
      </c>
      <c r="J151" s="2">
        <v>19</v>
      </c>
      <c r="K151" s="2">
        <v>85</v>
      </c>
      <c r="L151" s="2"/>
      <c r="M151" s="2"/>
      <c r="N151" s="2"/>
      <c r="O151" s="2"/>
      <c r="P151" s="2"/>
      <c r="Q151" s="2"/>
      <c r="R151" s="2"/>
      <c r="S151" s="2"/>
      <c r="T151" s="2"/>
      <c r="U151" s="2"/>
      <c r="V151" s="2"/>
      <c r="AU151" s="2">
        <f t="shared" si="2"/>
        <v>223</v>
      </c>
    </row>
    <row r="152" spans="1:47" x14ac:dyDescent="0.35">
      <c r="A152" s="1">
        <v>777</v>
      </c>
      <c r="B152" s="50">
        <v>42629</v>
      </c>
      <c r="C152" s="5">
        <v>6</v>
      </c>
      <c r="D152" s="5">
        <v>6</v>
      </c>
      <c r="E152" s="5" t="s">
        <v>0</v>
      </c>
      <c r="F152" s="2">
        <v>0</v>
      </c>
      <c r="G152" s="2">
        <v>1</v>
      </c>
      <c r="H152" s="2">
        <v>0</v>
      </c>
      <c r="I152" s="2">
        <v>0</v>
      </c>
      <c r="J152" s="2">
        <v>3</v>
      </c>
      <c r="K152" s="2">
        <v>4</v>
      </c>
      <c r="L152" s="2"/>
      <c r="M152" s="2"/>
      <c r="N152" s="2"/>
      <c r="O152" s="2"/>
      <c r="P152" s="2"/>
      <c r="Q152" s="2"/>
      <c r="R152" s="2"/>
      <c r="S152" s="2"/>
      <c r="T152" s="2"/>
      <c r="U152" s="2"/>
      <c r="V152" s="2"/>
      <c r="AU152" s="2">
        <f t="shared" si="2"/>
        <v>8</v>
      </c>
    </row>
    <row r="153" spans="1:47" x14ac:dyDescent="0.35">
      <c r="A153" s="1">
        <v>777</v>
      </c>
      <c r="B153" s="50">
        <v>42629</v>
      </c>
      <c r="C153" s="5">
        <v>6</v>
      </c>
      <c r="D153" s="5">
        <v>6</v>
      </c>
      <c r="E153" s="5" t="s">
        <v>11</v>
      </c>
      <c r="F153" s="2">
        <v>0</v>
      </c>
      <c r="G153" s="2">
        <v>19</v>
      </c>
      <c r="H153" s="2">
        <v>3</v>
      </c>
      <c r="I153" s="2">
        <v>1</v>
      </c>
      <c r="J153" s="2">
        <v>0</v>
      </c>
      <c r="K153" s="2">
        <v>20</v>
      </c>
      <c r="L153" s="2"/>
      <c r="M153" s="2"/>
      <c r="N153" s="2"/>
      <c r="O153" s="2"/>
      <c r="P153" s="2"/>
      <c r="Q153" s="2"/>
      <c r="R153" s="2"/>
      <c r="S153" s="2"/>
      <c r="T153" s="2"/>
      <c r="U153" s="2"/>
      <c r="V153" s="2"/>
      <c r="AU153" s="2">
        <f t="shared" si="2"/>
        <v>43</v>
      </c>
    </row>
    <row r="154" spans="1:47" x14ac:dyDescent="0.35">
      <c r="A154" s="1">
        <v>777</v>
      </c>
      <c r="B154" s="50">
        <v>42970</v>
      </c>
      <c r="C154" s="5">
        <v>6</v>
      </c>
      <c r="D154" s="5">
        <v>6</v>
      </c>
      <c r="E154" s="5" t="s">
        <v>0</v>
      </c>
      <c r="F154" s="2">
        <v>0</v>
      </c>
      <c r="G154" s="2">
        <v>0</v>
      </c>
      <c r="H154" s="2">
        <v>0</v>
      </c>
      <c r="I154" s="2">
        <v>0</v>
      </c>
      <c r="J154" s="2">
        <v>0</v>
      </c>
      <c r="K154" s="2">
        <v>1</v>
      </c>
      <c r="L154" s="2"/>
      <c r="M154" s="2"/>
      <c r="N154" s="2"/>
      <c r="O154" s="2"/>
      <c r="P154" s="2"/>
      <c r="Q154" s="2"/>
      <c r="R154" s="2"/>
      <c r="S154" s="2"/>
      <c r="T154" s="2"/>
      <c r="U154" s="2"/>
      <c r="V154" s="2"/>
      <c r="AU154" s="2">
        <f t="shared" si="2"/>
        <v>1</v>
      </c>
    </row>
    <row r="155" spans="1:47" x14ac:dyDescent="0.35">
      <c r="A155" s="1">
        <v>777</v>
      </c>
      <c r="B155" s="50">
        <v>42970</v>
      </c>
      <c r="C155" s="5">
        <v>6</v>
      </c>
      <c r="D155" s="5">
        <v>6</v>
      </c>
      <c r="E155" s="5" t="s">
        <v>11</v>
      </c>
      <c r="F155" s="2">
        <v>0</v>
      </c>
      <c r="G155" s="2">
        <v>1</v>
      </c>
      <c r="H155" s="2">
        <v>0</v>
      </c>
      <c r="I155" s="2">
        <v>1</v>
      </c>
      <c r="J155" s="2">
        <v>0</v>
      </c>
      <c r="K155" s="2">
        <v>6</v>
      </c>
      <c r="L155" s="2"/>
      <c r="M155" s="2"/>
      <c r="N155" s="2"/>
      <c r="O155" s="2"/>
      <c r="P155" s="2"/>
      <c r="Q155" s="2"/>
      <c r="R155" s="2"/>
      <c r="S155" s="2"/>
      <c r="T155" s="2"/>
      <c r="U155" s="2"/>
      <c r="V155" s="2"/>
      <c r="AU155" s="2">
        <f t="shared" si="2"/>
        <v>8</v>
      </c>
    </row>
    <row r="156" spans="1:47" x14ac:dyDescent="0.35">
      <c r="A156" s="1">
        <v>777</v>
      </c>
      <c r="B156" s="50">
        <v>43314</v>
      </c>
      <c r="C156" s="5">
        <v>6</v>
      </c>
      <c r="D156" s="5">
        <v>6</v>
      </c>
      <c r="E156" s="5" t="s">
        <v>0</v>
      </c>
      <c r="F156" s="2">
        <v>0</v>
      </c>
      <c r="G156" s="2">
        <v>2</v>
      </c>
      <c r="H156" s="2">
        <v>0</v>
      </c>
      <c r="I156" s="2">
        <v>0</v>
      </c>
      <c r="J156" s="2">
        <v>0</v>
      </c>
      <c r="K156" s="2">
        <v>0</v>
      </c>
      <c r="L156" s="2"/>
      <c r="M156" s="2"/>
      <c r="N156" s="2"/>
      <c r="O156" s="2"/>
      <c r="P156" s="2"/>
      <c r="Q156" s="2"/>
      <c r="R156" s="2"/>
      <c r="S156" s="2"/>
      <c r="T156" s="2"/>
      <c r="U156" s="2"/>
      <c r="V156" s="2"/>
      <c r="AU156" s="2">
        <f t="shared" si="2"/>
        <v>2</v>
      </c>
    </row>
    <row r="157" spans="1:47" x14ac:dyDescent="0.35">
      <c r="A157" s="1">
        <v>777</v>
      </c>
      <c r="B157" s="50">
        <v>43314</v>
      </c>
      <c r="C157" s="5">
        <v>6</v>
      </c>
      <c r="D157" s="5">
        <v>6</v>
      </c>
      <c r="E157" s="5" t="s">
        <v>11</v>
      </c>
      <c r="F157" s="2">
        <v>0</v>
      </c>
      <c r="G157" s="2">
        <v>0</v>
      </c>
      <c r="H157" s="2">
        <v>0</v>
      </c>
      <c r="I157" s="2">
        <v>0</v>
      </c>
      <c r="J157" s="2">
        <v>0</v>
      </c>
      <c r="K157" s="2">
        <v>1</v>
      </c>
      <c r="L157" s="2"/>
      <c r="M157" s="2"/>
      <c r="N157" s="2"/>
      <c r="O157" s="2"/>
      <c r="P157" s="2"/>
      <c r="Q157" s="2"/>
      <c r="R157" s="2"/>
      <c r="S157" s="2"/>
      <c r="T157" s="2"/>
      <c r="U157" s="2"/>
      <c r="V157" s="2"/>
      <c r="AU157" s="2">
        <f t="shared" si="2"/>
        <v>1</v>
      </c>
    </row>
    <row r="158" spans="1:47" x14ac:dyDescent="0.35">
      <c r="A158" s="1">
        <v>777</v>
      </c>
      <c r="B158" s="50">
        <v>43697</v>
      </c>
      <c r="C158" s="5">
        <v>6</v>
      </c>
      <c r="D158" s="5">
        <v>6</v>
      </c>
      <c r="E158" s="5" t="s">
        <v>0</v>
      </c>
      <c r="F158" s="2">
        <v>0</v>
      </c>
      <c r="G158" s="2">
        <v>0</v>
      </c>
      <c r="H158" s="2">
        <v>0</v>
      </c>
      <c r="I158" s="2">
        <v>0</v>
      </c>
      <c r="J158" s="2">
        <v>0</v>
      </c>
      <c r="K158" s="2">
        <v>0</v>
      </c>
      <c r="L158" s="2"/>
      <c r="M158" s="2"/>
      <c r="N158" s="2"/>
      <c r="O158" s="2"/>
      <c r="P158" s="2"/>
      <c r="Q158" s="2"/>
      <c r="R158" s="2"/>
      <c r="S158" s="2"/>
      <c r="T158" s="2"/>
      <c r="U158" s="2"/>
      <c r="V158" s="2"/>
      <c r="AU158" s="2">
        <f t="shared" si="2"/>
        <v>0</v>
      </c>
    </row>
    <row r="159" spans="1:47" x14ac:dyDescent="0.35">
      <c r="A159" s="1">
        <v>777</v>
      </c>
      <c r="B159" s="50">
        <v>43697</v>
      </c>
      <c r="C159" s="5">
        <v>6</v>
      </c>
      <c r="D159" s="5">
        <v>6</v>
      </c>
      <c r="E159" s="5" t="s">
        <v>11</v>
      </c>
      <c r="F159" s="2">
        <v>0</v>
      </c>
      <c r="G159" s="2">
        <v>0</v>
      </c>
      <c r="H159" s="2">
        <v>0</v>
      </c>
      <c r="I159" s="2">
        <v>0</v>
      </c>
      <c r="J159" s="2">
        <v>0</v>
      </c>
      <c r="K159" s="2">
        <v>0</v>
      </c>
      <c r="L159" s="2"/>
      <c r="M159" s="2"/>
      <c r="N159" s="2"/>
      <c r="O159" s="2"/>
      <c r="P159" s="2"/>
      <c r="Q159" s="2"/>
      <c r="R159" s="2"/>
      <c r="S159" s="2"/>
      <c r="T159" s="2"/>
      <c r="U159" s="2"/>
      <c r="V159" s="2"/>
      <c r="AU159" s="2">
        <f t="shared" si="2"/>
        <v>0</v>
      </c>
    </row>
    <row r="160" spans="1:47" x14ac:dyDescent="0.35">
      <c r="A160" s="1">
        <v>777</v>
      </c>
      <c r="B160" s="50">
        <v>44084</v>
      </c>
      <c r="C160" s="5">
        <v>6</v>
      </c>
      <c r="D160" s="5">
        <v>6</v>
      </c>
      <c r="E160" s="5" t="s">
        <v>0</v>
      </c>
      <c r="F160" s="2">
        <v>0</v>
      </c>
      <c r="G160" s="2">
        <v>0</v>
      </c>
      <c r="H160" s="2">
        <v>0</v>
      </c>
      <c r="I160" s="2">
        <v>0</v>
      </c>
      <c r="J160" s="2">
        <v>0</v>
      </c>
      <c r="K160" s="2">
        <v>0</v>
      </c>
      <c r="L160" s="2"/>
      <c r="M160" s="2"/>
      <c r="N160" s="2"/>
      <c r="O160" s="2"/>
      <c r="P160" s="2"/>
      <c r="Q160" s="2"/>
      <c r="R160" s="2"/>
      <c r="S160" s="2"/>
      <c r="T160" s="2"/>
      <c r="U160" s="2"/>
      <c r="V160" s="2"/>
      <c r="AU160" s="2">
        <f t="shared" si="2"/>
        <v>0</v>
      </c>
    </row>
    <row r="161" spans="1:47" x14ac:dyDescent="0.35">
      <c r="A161" s="1">
        <v>777</v>
      </c>
      <c r="B161" s="50">
        <v>44084</v>
      </c>
      <c r="C161" s="5">
        <v>6</v>
      </c>
      <c r="D161" s="5">
        <v>6</v>
      </c>
      <c r="E161" s="5" t="s">
        <v>11</v>
      </c>
      <c r="F161" s="2">
        <v>0</v>
      </c>
      <c r="G161" s="2">
        <v>0</v>
      </c>
      <c r="H161" s="2">
        <v>0</v>
      </c>
      <c r="I161" s="2">
        <v>0</v>
      </c>
      <c r="J161" s="2">
        <v>0</v>
      </c>
      <c r="K161" s="2">
        <v>0</v>
      </c>
      <c r="L161" s="2"/>
      <c r="M161" s="2"/>
      <c r="N161" s="2"/>
      <c r="O161" s="2"/>
      <c r="P161" s="2"/>
      <c r="Q161" s="2"/>
      <c r="R161" s="2"/>
      <c r="S161" s="2"/>
      <c r="T161" s="2"/>
      <c r="U161" s="2"/>
      <c r="V161" s="2"/>
      <c r="AU161" s="2">
        <f t="shared" si="2"/>
        <v>0</v>
      </c>
    </row>
    <row r="162" spans="1:47" x14ac:dyDescent="0.35">
      <c r="A162" s="1">
        <v>828</v>
      </c>
      <c r="B162" s="50">
        <v>41536</v>
      </c>
      <c r="C162" s="5">
        <v>11</v>
      </c>
      <c r="D162" s="5">
        <v>11</v>
      </c>
      <c r="E162" s="5" t="s">
        <v>0</v>
      </c>
      <c r="F162" s="2">
        <v>0</v>
      </c>
      <c r="G162" s="2">
        <v>0</v>
      </c>
      <c r="H162" s="2">
        <v>0</v>
      </c>
      <c r="I162" s="2">
        <v>0</v>
      </c>
      <c r="J162" s="2">
        <v>0</v>
      </c>
      <c r="K162" s="2">
        <v>0</v>
      </c>
      <c r="L162" s="2">
        <v>0</v>
      </c>
      <c r="M162" s="2">
        <v>0</v>
      </c>
      <c r="N162" s="2">
        <v>0</v>
      </c>
      <c r="O162" s="2">
        <v>0</v>
      </c>
      <c r="P162" s="2">
        <v>0</v>
      </c>
      <c r="Q162" s="2"/>
      <c r="R162" s="2"/>
      <c r="AU162" s="2">
        <f t="shared" si="2"/>
        <v>0</v>
      </c>
    </row>
    <row r="163" spans="1:47" x14ac:dyDescent="0.35">
      <c r="A163" s="1">
        <v>828</v>
      </c>
      <c r="B163" s="50">
        <v>41536</v>
      </c>
      <c r="C163" s="5">
        <v>11</v>
      </c>
      <c r="D163" s="5">
        <v>11</v>
      </c>
      <c r="E163" s="5" t="s">
        <v>11</v>
      </c>
      <c r="F163" s="2">
        <v>0</v>
      </c>
      <c r="G163" s="2">
        <v>0</v>
      </c>
      <c r="H163" s="2">
        <v>0</v>
      </c>
      <c r="I163" s="2">
        <v>0</v>
      </c>
      <c r="J163" s="2">
        <v>0</v>
      </c>
      <c r="K163" s="2">
        <v>0</v>
      </c>
      <c r="L163" s="2">
        <v>0</v>
      </c>
      <c r="M163" s="2">
        <v>0</v>
      </c>
      <c r="N163" s="2">
        <v>0</v>
      </c>
      <c r="O163" s="2">
        <v>0</v>
      </c>
      <c r="P163" s="2">
        <v>0</v>
      </c>
      <c r="Q163" s="2"/>
      <c r="R163" s="2"/>
      <c r="S163" s="2"/>
      <c r="T163" s="2"/>
      <c r="U163" s="2"/>
      <c r="V163" s="2"/>
      <c r="AU163" s="2">
        <f t="shared" si="2"/>
        <v>0</v>
      </c>
    </row>
    <row r="164" spans="1:47" x14ac:dyDescent="0.35">
      <c r="A164" s="1">
        <v>835</v>
      </c>
      <c r="B164" s="50">
        <v>41556</v>
      </c>
      <c r="C164" s="5">
        <v>8</v>
      </c>
      <c r="D164" s="5">
        <v>8</v>
      </c>
      <c r="E164" s="5" t="s">
        <v>0</v>
      </c>
      <c r="F164" s="2">
        <v>0</v>
      </c>
      <c r="G164" s="2">
        <v>1</v>
      </c>
      <c r="H164" s="2">
        <v>0</v>
      </c>
      <c r="I164" s="2">
        <v>0</v>
      </c>
      <c r="J164" s="2">
        <v>0</v>
      </c>
      <c r="K164" s="2">
        <v>0</v>
      </c>
      <c r="L164" s="2">
        <v>0</v>
      </c>
      <c r="M164" s="2">
        <v>1</v>
      </c>
      <c r="N164" s="2"/>
      <c r="O164" s="2"/>
      <c r="P164" s="2"/>
      <c r="Q164" s="2"/>
      <c r="R164" s="2"/>
      <c r="S164" s="2"/>
      <c r="T164" s="2"/>
      <c r="AU164" s="2">
        <f t="shared" si="2"/>
        <v>2</v>
      </c>
    </row>
    <row r="165" spans="1:47" x14ac:dyDescent="0.35">
      <c r="A165" s="1">
        <v>835</v>
      </c>
      <c r="B165" s="50">
        <v>41556</v>
      </c>
      <c r="C165" s="5">
        <v>8</v>
      </c>
      <c r="D165" s="5">
        <v>8</v>
      </c>
      <c r="E165" s="5" t="s">
        <v>11</v>
      </c>
      <c r="F165" s="2">
        <v>2</v>
      </c>
      <c r="G165" s="2">
        <v>1</v>
      </c>
      <c r="H165" s="2">
        <v>0</v>
      </c>
      <c r="I165" s="2">
        <v>0</v>
      </c>
      <c r="J165" s="2">
        <v>0</v>
      </c>
      <c r="K165" s="2">
        <v>0</v>
      </c>
      <c r="L165" s="2">
        <v>0</v>
      </c>
      <c r="M165" s="2">
        <v>0</v>
      </c>
      <c r="N165" s="2"/>
      <c r="O165" s="2"/>
      <c r="P165" s="2"/>
      <c r="Q165" s="2"/>
      <c r="R165" s="2"/>
      <c r="S165" s="2"/>
      <c r="T165" s="2"/>
      <c r="U165" s="2"/>
      <c r="V165" s="2"/>
      <c r="AU165" s="2">
        <f t="shared" si="2"/>
        <v>3</v>
      </c>
    </row>
    <row r="166" spans="1:47" x14ac:dyDescent="0.35">
      <c r="A166" s="1">
        <v>835</v>
      </c>
      <c r="B166" s="50">
        <v>41862</v>
      </c>
      <c r="C166" s="5">
        <v>10</v>
      </c>
      <c r="D166" s="5">
        <v>10</v>
      </c>
      <c r="E166" s="5" t="s">
        <v>0</v>
      </c>
      <c r="F166" s="2">
        <v>48</v>
      </c>
      <c r="G166" s="2">
        <v>29</v>
      </c>
      <c r="H166" s="2">
        <v>14</v>
      </c>
      <c r="I166" s="2">
        <v>46</v>
      </c>
      <c r="J166" s="2">
        <v>75</v>
      </c>
      <c r="K166" s="2">
        <v>105</v>
      </c>
      <c r="L166" s="2">
        <v>1</v>
      </c>
      <c r="M166" s="2">
        <v>4</v>
      </c>
      <c r="N166" s="2">
        <v>2</v>
      </c>
      <c r="O166" s="2">
        <v>21</v>
      </c>
      <c r="P166" s="2"/>
      <c r="Q166" s="2"/>
      <c r="R166" s="2"/>
      <c r="S166" s="2"/>
      <c r="T166" s="2"/>
      <c r="AU166" s="2">
        <f t="shared" si="2"/>
        <v>345</v>
      </c>
    </row>
    <row r="167" spans="1:47" x14ac:dyDescent="0.35">
      <c r="A167" s="1">
        <v>835</v>
      </c>
      <c r="B167" s="50">
        <v>41862</v>
      </c>
      <c r="C167" s="5">
        <v>10</v>
      </c>
      <c r="D167" s="5">
        <v>10</v>
      </c>
      <c r="E167" s="5" t="s">
        <v>11</v>
      </c>
      <c r="F167" s="2">
        <v>28</v>
      </c>
      <c r="G167" s="2">
        <v>42</v>
      </c>
      <c r="H167" s="2">
        <v>47</v>
      </c>
      <c r="I167" s="2">
        <v>18</v>
      </c>
      <c r="J167" s="2">
        <v>53</v>
      </c>
      <c r="K167" s="2">
        <v>31</v>
      </c>
      <c r="L167" s="2">
        <v>3</v>
      </c>
      <c r="M167" s="2">
        <v>22</v>
      </c>
      <c r="N167" s="2">
        <v>7</v>
      </c>
      <c r="O167" s="2">
        <v>21</v>
      </c>
      <c r="P167" s="2"/>
      <c r="Q167" s="2"/>
      <c r="R167" s="2"/>
      <c r="S167" s="2"/>
      <c r="T167" s="2"/>
      <c r="U167" s="2"/>
      <c r="V167" s="2"/>
      <c r="AU167" s="2">
        <f t="shared" si="2"/>
        <v>272</v>
      </c>
    </row>
    <row r="168" spans="1:47" x14ac:dyDescent="0.35">
      <c r="A168" s="1">
        <v>835</v>
      </c>
      <c r="B168" s="50">
        <v>42207</v>
      </c>
      <c r="C168" s="5">
        <v>13</v>
      </c>
      <c r="D168" s="5">
        <v>13</v>
      </c>
      <c r="E168" s="5" t="s">
        <v>0</v>
      </c>
      <c r="F168" s="2">
        <v>70</v>
      </c>
      <c r="G168" s="2">
        <v>15</v>
      </c>
      <c r="H168" s="2">
        <v>23</v>
      </c>
      <c r="I168" s="2">
        <v>62</v>
      </c>
      <c r="J168" s="2">
        <v>85</v>
      </c>
      <c r="K168" s="2">
        <v>8</v>
      </c>
      <c r="L168" s="2">
        <v>5</v>
      </c>
      <c r="M168" s="2">
        <v>86</v>
      </c>
      <c r="N168" s="2">
        <v>31</v>
      </c>
      <c r="O168" s="2">
        <v>0</v>
      </c>
      <c r="P168" s="2">
        <v>26</v>
      </c>
      <c r="Q168" s="2">
        <v>22</v>
      </c>
      <c r="R168" s="2">
        <v>6</v>
      </c>
      <c r="S168" s="2"/>
      <c r="T168" s="2"/>
      <c r="AU168" s="2">
        <f t="shared" si="2"/>
        <v>439</v>
      </c>
    </row>
    <row r="169" spans="1:47" x14ac:dyDescent="0.35">
      <c r="A169" s="1">
        <v>835</v>
      </c>
      <c r="B169" s="50">
        <v>42207</v>
      </c>
      <c r="C169" s="5">
        <v>13</v>
      </c>
      <c r="D169" s="5">
        <v>13</v>
      </c>
      <c r="E169" s="5" t="s">
        <v>11</v>
      </c>
      <c r="F169" s="2">
        <v>8</v>
      </c>
      <c r="G169" s="2">
        <v>9</v>
      </c>
      <c r="H169" s="2">
        <v>47</v>
      </c>
      <c r="I169" s="2">
        <v>21</v>
      </c>
      <c r="J169" s="2">
        <v>31</v>
      </c>
      <c r="K169" s="2">
        <v>0</v>
      </c>
      <c r="L169" s="2">
        <v>0</v>
      </c>
      <c r="M169" s="2">
        <v>63</v>
      </c>
      <c r="N169" s="2">
        <v>5</v>
      </c>
      <c r="O169" s="2">
        <v>3</v>
      </c>
      <c r="P169" s="2">
        <v>4</v>
      </c>
      <c r="Q169" s="2">
        <v>13</v>
      </c>
      <c r="R169" s="2">
        <v>0</v>
      </c>
      <c r="S169" s="2"/>
      <c r="T169" s="2"/>
      <c r="U169" s="2"/>
      <c r="V169" s="2"/>
      <c r="AU169" s="2">
        <f t="shared" si="2"/>
        <v>204</v>
      </c>
    </row>
    <row r="170" spans="1:47" x14ac:dyDescent="0.35">
      <c r="A170" s="1">
        <v>835</v>
      </c>
      <c r="B170" s="50">
        <v>42620</v>
      </c>
      <c r="C170" s="5">
        <v>9</v>
      </c>
      <c r="D170" s="5">
        <v>9</v>
      </c>
      <c r="E170" s="5" t="s">
        <v>0</v>
      </c>
      <c r="F170" s="2">
        <v>18</v>
      </c>
      <c r="G170" s="2">
        <v>13</v>
      </c>
      <c r="H170" s="2">
        <v>0</v>
      </c>
      <c r="I170" s="2">
        <v>0</v>
      </c>
      <c r="J170" s="2">
        <v>7</v>
      </c>
      <c r="K170" s="2">
        <v>29</v>
      </c>
      <c r="L170" s="2">
        <v>0</v>
      </c>
      <c r="M170" s="2">
        <v>3</v>
      </c>
      <c r="N170" s="2">
        <v>1</v>
      </c>
      <c r="O170" s="2"/>
      <c r="P170" s="2"/>
      <c r="Q170" s="2"/>
      <c r="R170" s="2"/>
      <c r="S170" s="2"/>
      <c r="T170" s="2"/>
      <c r="U170" s="2"/>
      <c r="V170" s="2"/>
      <c r="AU170" s="2">
        <f t="shared" si="2"/>
        <v>71</v>
      </c>
    </row>
    <row r="171" spans="1:47" x14ac:dyDescent="0.35">
      <c r="A171" s="1">
        <v>835</v>
      </c>
      <c r="B171" s="50">
        <v>42620</v>
      </c>
      <c r="C171" s="5">
        <v>9</v>
      </c>
      <c r="D171" s="5">
        <v>9</v>
      </c>
      <c r="E171" s="5" t="s">
        <v>11</v>
      </c>
      <c r="F171" s="2">
        <v>57</v>
      </c>
      <c r="G171" s="2">
        <v>71</v>
      </c>
      <c r="H171" s="2">
        <v>27</v>
      </c>
      <c r="I171" s="2">
        <v>6</v>
      </c>
      <c r="J171" s="2">
        <v>25</v>
      </c>
      <c r="K171" s="2">
        <v>35</v>
      </c>
      <c r="L171" s="2">
        <v>2</v>
      </c>
      <c r="M171" s="2">
        <v>10</v>
      </c>
      <c r="N171" s="2">
        <v>10</v>
      </c>
      <c r="O171" s="2"/>
      <c r="P171" s="2"/>
      <c r="Q171" s="2"/>
      <c r="R171" s="2"/>
      <c r="S171" s="2"/>
      <c r="T171" s="2"/>
      <c r="U171" s="2"/>
      <c r="V171" s="2"/>
      <c r="AU171" s="2">
        <f t="shared" si="2"/>
        <v>243</v>
      </c>
    </row>
    <row r="172" spans="1:47" x14ac:dyDescent="0.35">
      <c r="A172" s="1">
        <v>835</v>
      </c>
      <c r="B172" s="50">
        <v>42970</v>
      </c>
      <c r="C172" s="5">
        <v>11</v>
      </c>
      <c r="D172" s="5">
        <v>11</v>
      </c>
      <c r="E172" s="5" t="s">
        <v>0</v>
      </c>
      <c r="F172" s="2">
        <v>0</v>
      </c>
      <c r="G172" s="2">
        <v>0</v>
      </c>
      <c r="H172" s="2">
        <v>37</v>
      </c>
      <c r="I172" s="2">
        <v>0</v>
      </c>
      <c r="J172" s="2">
        <v>21</v>
      </c>
      <c r="K172" s="2">
        <v>12</v>
      </c>
      <c r="L172" s="2">
        <v>0</v>
      </c>
      <c r="M172" s="2">
        <v>0</v>
      </c>
      <c r="N172" s="2">
        <v>0</v>
      </c>
      <c r="O172" s="2">
        <v>0</v>
      </c>
      <c r="P172" s="2">
        <v>0</v>
      </c>
      <c r="Q172" s="2"/>
      <c r="R172" s="2"/>
      <c r="S172" s="2"/>
      <c r="T172" s="2"/>
      <c r="U172" s="2"/>
      <c r="V172" s="2"/>
      <c r="AU172" s="2">
        <f t="shared" si="2"/>
        <v>70</v>
      </c>
    </row>
    <row r="173" spans="1:47" x14ac:dyDescent="0.35">
      <c r="A173" s="1">
        <v>835</v>
      </c>
      <c r="B173" s="50">
        <v>42970</v>
      </c>
      <c r="C173" s="5">
        <v>11</v>
      </c>
      <c r="D173" s="5">
        <v>11</v>
      </c>
      <c r="E173" s="5" t="s">
        <v>11</v>
      </c>
      <c r="F173" s="2">
        <v>0</v>
      </c>
      <c r="G173" s="2">
        <v>0</v>
      </c>
      <c r="H173" s="2">
        <v>4</v>
      </c>
      <c r="I173" s="2">
        <v>1</v>
      </c>
      <c r="J173" s="2">
        <v>17</v>
      </c>
      <c r="K173" s="2">
        <v>1</v>
      </c>
      <c r="L173" s="2">
        <v>0</v>
      </c>
      <c r="M173" s="2">
        <v>20</v>
      </c>
      <c r="N173" s="2">
        <v>3</v>
      </c>
      <c r="O173" s="2">
        <v>5</v>
      </c>
      <c r="P173" s="2">
        <v>0</v>
      </c>
      <c r="Q173" s="2"/>
      <c r="R173" s="2"/>
      <c r="S173" s="2"/>
      <c r="T173" s="2"/>
      <c r="U173" s="2"/>
      <c r="V173" s="2"/>
      <c r="AU173" s="2">
        <f t="shared" si="2"/>
        <v>51</v>
      </c>
    </row>
    <row r="174" spans="1:47" x14ac:dyDescent="0.35">
      <c r="A174" s="1">
        <v>835</v>
      </c>
      <c r="B174" s="50">
        <v>43320</v>
      </c>
      <c r="C174" s="5">
        <v>10</v>
      </c>
      <c r="D174" s="5">
        <v>11</v>
      </c>
      <c r="E174" s="5" t="s">
        <v>0</v>
      </c>
      <c r="F174" s="2">
        <v>0</v>
      </c>
      <c r="G174" s="2">
        <v>0</v>
      </c>
      <c r="H174" s="2">
        <v>5</v>
      </c>
      <c r="I174" s="2">
        <v>0</v>
      </c>
      <c r="J174" s="2">
        <v>0</v>
      </c>
      <c r="K174" s="2">
        <v>0</v>
      </c>
      <c r="L174" s="2">
        <v>0</v>
      </c>
      <c r="M174" s="2">
        <v>0</v>
      </c>
      <c r="N174" s="2">
        <v>0</v>
      </c>
      <c r="O174" s="2">
        <v>0</v>
      </c>
      <c r="P174" s="2"/>
      <c r="Q174" s="2"/>
      <c r="R174" s="2"/>
      <c r="S174" s="2"/>
      <c r="T174" s="2"/>
      <c r="U174" s="2"/>
      <c r="V174" s="2"/>
      <c r="AU174" s="2">
        <f t="shared" si="2"/>
        <v>5</v>
      </c>
    </row>
    <row r="175" spans="1:47" x14ac:dyDescent="0.35">
      <c r="A175" s="1">
        <v>835</v>
      </c>
      <c r="B175" s="50">
        <v>43320</v>
      </c>
      <c r="C175" s="5">
        <v>10</v>
      </c>
      <c r="D175" s="5">
        <v>11</v>
      </c>
      <c r="E175" s="5" t="s">
        <v>11</v>
      </c>
      <c r="F175" s="2">
        <v>0</v>
      </c>
      <c r="G175" s="2">
        <v>0</v>
      </c>
      <c r="H175" s="2">
        <v>0</v>
      </c>
      <c r="I175" s="2">
        <v>0</v>
      </c>
      <c r="J175" s="2">
        <v>2</v>
      </c>
      <c r="K175" s="2">
        <v>0</v>
      </c>
      <c r="L175" s="2">
        <v>0</v>
      </c>
      <c r="M175" s="2">
        <v>1</v>
      </c>
      <c r="N175" s="2">
        <v>4</v>
      </c>
      <c r="O175" s="2">
        <v>0</v>
      </c>
      <c r="P175" s="2"/>
      <c r="Q175" s="2"/>
      <c r="R175" s="2"/>
      <c r="S175" s="2"/>
      <c r="T175" s="2"/>
      <c r="U175" s="2"/>
      <c r="V175" s="2"/>
      <c r="AU175" s="2">
        <f t="shared" si="2"/>
        <v>7</v>
      </c>
    </row>
    <row r="176" spans="1:47" x14ac:dyDescent="0.35">
      <c r="A176" s="1">
        <v>835</v>
      </c>
      <c r="B176" s="50">
        <v>43697</v>
      </c>
      <c r="C176" s="5">
        <v>12</v>
      </c>
      <c r="D176" s="5">
        <v>12</v>
      </c>
      <c r="E176" s="5" t="s">
        <v>0</v>
      </c>
      <c r="F176" s="2">
        <v>0</v>
      </c>
      <c r="G176" s="2">
        <v>1</v>
      </c>
      <c r="H176" s="2">
        <v>0</v>
      </c>
      <c r="I176" s="2">
        <v>0</v>
      </c>
      <c r="J176" s="2">
        <v>0</v>
      </c>
      <c r="K176" s="2">
        <v>0</v>
      </c>
      <c r="L176" s="2">
        <v>0</v>
      </c>
      <c r="M176" s="2">
        <v>0</v>
      </c>
      <c r="N176" s="2">
        <v>0</v>
      </c>
      <c r="O176" s="2">
        <v>0</v>
      </c>
      <c r="P176" s="2">
        <v>0</v>
      </c>
      <c r="Q176" s="2">
        <v>1</v>
      </c>
      <c r="R176" s="2"/>
      <c r="S176" s="2"/>
      <c r="T176" s="2"/>
      <c r="U176" s="2"/>
      <c r="V176" s="2"/>
      <c r="AU176" s="2">
        <f t="shared" si="2"/>
        <v>2</v>
      </c>
    </row>
    <row r="177" spans="1:47" x14ac:dyDescent="0.35">
      <c r="A177" s="1">
        <v>835</v>
      </c>
      <c r="B177" s="50">
        <v>43697</v>
      </c>
      <c r="C177" s="5">
        <v>12</v>
      </c>
      <c r="D177" s="5">
        <v>12</v>
      </c>
      <c r="E177" s="5" t="s">
        <v>11</v>
      </c>
      <c r="F177" s="2">
        <v>2</v>
      </c>
      <c r="G177" s="2">
        <v>0</v>
      </c>
      <c r="H177" s="2">
        <v>0</v>
      </c>
      <c r="I177" s="2">
        <v>0</v>
      </c>
      <c r="J177" s="2">
        <v>0</v>
      </c>
      <c r="K177" s="2">
        <v>0</v>
      </c>
      <c r="L177" s="2">
        <v>0</v>
      </c>
      <c r="M177" s="2">
        <v>0</v>
      </c>
      <c r="N177" s="2">
        <v>0</v>
      </c>
      <c r="O177" s="2">
        <v>0</v>
      </c>
      <c r="P177" s="2">
        <v>0</v>
      </c>
      <c r="Q177" s="2">
        <v>0</v>
      </c>
      <c r="R177" s="2"/>
      <c r="S177" s="2"/>
      <c r="T177" s="2"/>
      <c r="U177" s="2"/>
      <c r="V177" s="2"/>
      <c r="AU177" s="2">
        <f t="shared" si="2"/>
        <v>2</v>
      </c>
    </row>
    <row r="178" spans="1:47" x14ac:dyDescent="0.35">
      <c r="A178" s="1">
        <v>836</v>
      </c>
      <c r="B178" s="50">
        <v>41549</v>
      </c>
      <c r="C178" s="5">
        <v>16</v>
      </c>
      <c r="D178" s="5">
        <v>16</v>
      </c>
      <c r="E178" s="5" t="s">
        <v>0</v>
      </c>
      <c r="F178" s="2">
        <v>0</v>
      </c>
      <c r="G178" s="2">
        <v>0</v>
      </c>
      <c r="H178" s="2">
        <v>0</v>
      </c>
      <c r="I178" s="2">
        <v>0</v>
      </c>
      <c r="J178" s="2">
        <v>0</v>
      </c>
      <c r="K178" s="2">
        <v>0</v>
      </c>
      <c r="L178" s="2">
        <v>0</v>
      </c>
      <c r="M178" s="2">
        <v>0</v>
      </c>
      <c r="N178" s="2">
        <v>0</v>
      </c>
      <c r="O178" s="2">
        <v>0</v>
      </c>
      <c r="P178" s="2">
        <v>0</v>
      </c>
      <c r="Q178" s="2">
        <v>0</v>
      </c>
      <c r="R178" s="2">
        <v>0</v>
      </c>
      <c r="S178" s="2">
        <v>0</v>
      </c>
      <c r="T178" s="2">
        <v>0</v>
      </c>
      <c r="U178" s="2">
        <v>0</v>
      </c>
      <c r="V178" s="2"/>
      <c r="W178" s="2"/>
      <c r="AU178" s="2">
        <f t="shared" si="2"/>
        <v>0</v>
      </c>
    </row>
    <row r="179" spans="1:47" x14ac:dyDescent="0.35">
      <c r="A179" s="1">
        <v>836</v>
      </c>
      <c r="B179" s="50">
        <v>41549</v>
      </c>
      <c r="C179" s="5">
        <v>16</v>
      </c>
      <c r="D179" s="5">
        <v>16</v>
      </c>
      <c r="E179" s="5" t="s">
        <v>11</v>
      </c>
      <c r="F179" s="2">
        <v>0</v>
      </c>
      <c r="G179" s="2">
        <v>0</v>
      </c>
      <c r="H179" s="2">
        <v>0</v>
      </c>
      <c r="I179" s="2">
        <v>0</v>
      </c>
      <c r="J179" s="2">
        <v>0</v>
      </c>
      <c r="K179" s="2">
        <v>0</v>
      </c>
      <c r="L179" s="2">
        <v>0</v>
      </c>
      <c r="M179" s="2">
        <v>0</v>
      </c>
      <c r="N179" s="2">
        <v>0</v>
      </c>
      <c r="O179" s="2">
        <v>0</v>
      </c>
      <c r="P179" s="2">
        <v>0</v>
      </c>
      <c r="Q179" s="2">
        <v>0</v>
      </c>
      <c r="R179" s="2">
        <v>0</v>
      </c>
      <c r="S179" s="2">
        <v>0</v>
      </c>
      <c r="T179" s="2">
        <v>0</v>
      </c>
      <c r="U179" s="2">
        <v>0</v>
      </c>
      <c r="V179" s="2"/>
      <c r="AU179" s="2">
        <f t="shared" si="2"/>
        <v>0</v>
      </c>
    </row>
    <row r="180" spans="1:47" x14ac:dyDescent="0.35">
      <c r="A180" s="1">
        <v>840</v>
      </c>
      <c r="B180" s="50">
        <v>42214</v>
      </c>
      <c r="C180" s="5">
        <v>17</v>
      </c>
      <c r="D180" s="5">
        <v>17</v>
      </c>
      <c r="E180" s="5" t="s">
        <v>0</v>
      </c>
      <c r="F180" s="2">
        <v>0</v>
      </c>
      <c r="G180" s="2">
        <v>0</v>
      </c>
      <c r="H180" s="2">
        <v>0</v>
      </c>
      <c r="I180" s="2">
        <v>0</v>
      </c>
      <c r="J180" s="2">
        <v>0</v>
      </c>
      <c r="K180" s="2">
        <v>0</v>
      </c>
      <c r="L180" s="2">
        <v>0</v>
      </c>
      <c r="M180" s="2">
        <v>0</v>
      </c>
      <c r="N180" s="2">
        <v>0</v>
      </c>
      <c r="O180" s="2">
        <v>0</v>
      </c>
      <c r="P180" s="2">
        <v>0</v>
      </c>
      <c r="Q180" s="2">
        <v>0</v>
      </c>
      <c r="R180" s="2">
        <v>0</v>
      </c>
      <c r="S180" s="2">
        <v>0</v>
      </c>
      <c r="T180" s="2">
        <v>0</v>
      </c>
      <c r="U180" s="2">
        <v>0</v>
      </c>
      <c r="V180" s="2">
        <v>0</v>
      </c>
      <c r="W180" s="2"/>
      <c r="X180" s="2"/>
      <c r="AU180" s="2">
        <f t="shared" si="2"/>
        <v>0</v>
      </c>
    </row>
    <row r="181" spans="1:47" x14ac:dyDescent="0.35">
      <c r="A181" s="1">
        <v>840</v>
      </c>
      <c r="B181" s="50">
        <v>42214</v>
      </c>
      <c r="C181" s="5">
        <v>17</v>
      </c>
      <c r="D181" s="5">
        <v>17</v>
      </c>
      <c r="E181" s="5" t="s">
        <v>11</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c r="AU181" s="2">
        <f t="shared" si="2"/>
        <v>0</v>
      </c>
    </row>
    <row r="182" spans="1:47" x14ac:dyDescent="0.35">
      <c r="A182" s="1">
        <v>841</v>
      </c>
      <c r="B182" s="50">
        <v>41902</v>
      </c>
      <c r="C182" s="5">
        <v>7</v>
      </c>
      <c r="D182" s="5">
        <v>7</v>
      </c>
      <c r="E182" s="5" t="s">
        <v>0</v>
      </c>
      <c r="F182" s="2">
        <v>0</v>
      </c>
      <c r="G182" s="2">
        <v>0</v>
      </c>
      <c r="H182" s="2">
        <v>1</v>
      </c>
      <c r="I182" s="2">
        <v>1</v>
      </c>
      <c r="J182" s="2">
        <v>0</v>
      </c>
      <c r="K182" s="2">
        <v>0</v>
      </c>
      <c r="L182" s="2">
        <v>0</v>
      </c>
      <c r="M182" s="2"/>
      <c r="N182" s="2"/>
      <c r="W182" s="2"/>
      <c r="AU182" s="2">
        <f t="shared" si="2"/>
        <v>2</v>
      </c>
    </row>
    <row r="183" spans="1:47" x14ac:dyDescent="0.35">
      <c r="A183" s="1">
        <v>841</v>
      </c>
      <c r="B183" s="50">
        <v>41902</v>
      </c>
      <c r="C183" s="5">
        <v>7</v>
      </c>
      <c r="D183" s="5">
        <v>7</v>
      </c>
      <c r="E183" s="5" t="s">
        <v>11</v>
      </c>
      <c r="F183" s="2">
        <v>0</v>
      </c>
      <c r="G183" s="2">
        <v>2</v>
      </c>
      <c r="H183" s="2">
        <v>0</v>
      </c>
      <c r="I183" s="2">
        <v>2</v>
      </c>
      <c r="J183" s="2">
        <v>0</v>
      </c>
      <c r="K183" s="2">
        <v>1</v>
      </c>
      <c r="L183" s="2">
        <v>4</v>
      </c>
      <c r="M183" s="2"/>
      <c r="N183" s="2"/>
      <c r="O183" s="2"/>
      <c r="P183" s="2"/>
      <c r="Q183" s="2"/>
      <c r="R183" s="2"/>
      <c r="S183" s="2"/>
      <c r="T183" s="2"/>
      <c r="U183" s="2"/>
      <c r="V183" s="2"/>
      <c r="AU183" s="2">
        <f t="shared" si="2"/>
        <v>9</v>
      </c>
    </row>
    <row r="184" spans="1:47" x14ac:dyDescent="0.35">
      <c r="A184" s="1">
        <v>841</v>
      </c>
      <c r="B184" s="50">
        <v>43006</v>
      </c>
      <c r="C184" s="5">
        <v>9</v>
      </c>
      <c r="D184" s="5">
        <v>9</v>
      </c>
      <c r="E184" s="5" t="s">
        <v>0</v>
      </c>
      <c r="F184" s="2">
        <v>7</v>
      </c>
      <c r="G184" s="2">
        <v>0</v>
      </c>
      <c r="H184" s="2">
        <v>0</v>
      </c>
      <c r="I184" s="2">
        <v>0</v>
      </c>
      <c r="J184" s="2">
        <v>0</v>
      </c>
      <c r="K184" s="2">
        <v>0</v>
      </c>
      <c r="L184" s="2">
        <v>0</v>
      </c>
      <c r="M184" s="2">
        <v>0</v>
      </c>
      <c r="N184" s="2">
        <v>1</v>
      </c>
      <c r="O184" s="2"/>
      <c r="P184" s="2"/>
      <c r="Q184" s="2"/>
      <c r="R184" s="2"/>
      <c r="S184" s="2"/>
      <c r="T184" s="2"/>
      <c r="U184" s="2"/>
      <c r="V184" s="2"/>
      <c r="AU184" s="2">
        <f t="shared" si="2"/>
        <v>8</v>
      </c>
    </row>
    <row r="185" spans="1:47" x14ac:dyDescent="0.35">
      <c r="A185" s="1">
        <v>841</v>
      </c>
      <c r="B185" s="50">
        <v>43006</v>
      </c>
      <c r="C185" s="5">
        <v>9</v>
      </c>
      <c r="D185" s="5">
        <v>9</v>
      </c>
      <c r="E185" s="5" t="s">
        <v>11</v>
      </c>
      <c r="F185" s="2">
        <v>5</v>
      </c>
      <c r="G185" s="2">
        <v>4</v>
      </c>
      <c r="H185" s="2">
        <v>0</v>
      </c>
      <c r="I185" s="2">
        <v>8</v>
      </c>
      <c r="J185" s="2">
        <v>0</v>
      </c>
      <c r="K185" s="2">
        <v>9</v>
      </c>
      <c r="L185" s="2">
        <v>8</v>
      </c>
      <c r="M185" s="2">
        <v>1</v>
      </c>
      <c r="N185" s="2">
        <v>5</v>
      </c>
      <c r="O185" s="2"/>
      <c r="P185" s="2"/>
      <c r="Q185" s="2"/>
      <c r="R185" s="2"/>
      <c r="S185" s="2"/>
      <c r="T185" s="2"/>
      <c r="U185" s="2"/>
      <c r="V185" s="2"/>
      <c r="AU185" s="2">
        <f t="shared" si="2"/>
        <v>40</v>
      </c>
    </row>
    <row r="186" spans="1:47" x14ac:dyDescent="0.35">
      <c r="A186" s="1">
        <v>851</v>
      </c>
      <c r="B186" s="50">
        <v>41534</v>
      </c>
      <c r="C186" s="5">
        <v>8</v>
      </c>
      <c r="D186" s="5">
        <v>8</v>
      </c>
      <c r="E186" s="5" t="s">
        <v>0</v>
      </c>
      <c r="F186" s="2">
        <v>14</v>
      </c>
      <c r="G186" s="2">
        <v>22</v>
      </c>
      <c r="H186" s="2">
        <v>3</v>
      </c>
      <c r="I186" s="2">
        <v>1</v>
      </c>
      <c r="J186" s="2">
        <v>7</v>
      </c>
      <c r="K186" s="2">
        <v>41</v>
      </c>
      <c r="L186" s="2">
        <v>1</v>
      </c>
      <c r="M186" s="2">
        <v>58</v>
      </c>
      <c r="N186" s="2"/>
      <c r="O186" s="2"/>
      <c r="P186" s="2"/>
      <c r="Q186" s="2"/>
      <c r="R186" s="2"/>
      <c r="AU186" s="2">
        <f t="shared" si="2"/>
        <v>147</v>
      </c>
    </row>
    <row r="187" spans="1:47" x14ac:dyDescent="0.35">
      <c r="A187" s="1">
        <v>851</v>
      </c>
      <c r="B187" s="50">
        <v>41534</v>
      </c>
      <c r="C187" s="5">
        <v>8</v>
      </c>
      <c r="D187" s="5">
        <v>8</v>
      </c>
      <c r="E187" s="5" t="s">
        <v>11</v>
      </c>
      <c r="F187" s="2">
        <v>5</v>
      </c>
      <c r="G187" s="2">
        <v>3</v>
      </c>
      <c r="H187" s="2">
        <v>2</v>
      </c>
      <c r="I187" s="2">
        <v>0</v>
      </c>
      <c r="J187" s="2">
        <v>0</v>
      </c>
      <c r="K187" s="2">
        <v>1</v>
      </c>
      <c r="L187" s="2">
        <v>1</v>
      </c>
      <c r="M187" s="2">
        <v>2</v>
      </c>
      <c r="N187" s="2"/>
      <c r="O187" s="2"/>
      <c r="P187" s="2"/>
      <c r="Q187" s="2"/>
      <c r="R187" s="2"/>
      <c r="S187" s="2"/>
      <c r="T187" s="2"/>
      <c r="U187" s="2"/>
      <c r="V187" s="2"/>
      <c r="AU187" s="2">
        <f t="shared" si="2"/>
        <v>14</v>
      </c>
    </row>
    <row r="188" spans="1:47" x14ac:dyDescent="0.35">
      <c r="A188" s="1">
        <v>851</v>
      </c>
      <c r="B188" s="50">
        <v>41899</v>
      </c>
      <c r="C188" s="5">
        <v>11</v>
      </c>
      <c r="D188" s="5">
        <v>11</v>
      </c>
      <c r="E188" s="5" t="s">
        <v>0</v>
      </c>
      <c r="F188" s="2">
        <v>11</v>
      </c>
      <c r="G188" s="2">
        <v>0</v>
      </c>
      <c r="H188" s="2">
        <v>1</v>
      </c>
      <c r="I188" s="2">
        <v>2</v>
      </c>
      <c r="J188" s="2">
        <v>1</v>
      </c>
      <c r="K188" s="2">
        <v>153</v>
      </c>
      <c r="L188" s="2">
        <v>0</v>
      </c>
      <c r="M188" s="2">
        <v>95</v>
      </c>
      <c r="N188" s="2">
        <v>2</v>
      </c>
      <c r="O188" s="2">
        <v>7</v>
      </c>
      <c r="P188" s="2">
        <v>5</v>
      </c>
      <c r="Q188" s="2"/>
      <c r="R188" s="2"/>
      <c r="AU188" s="2">
        <f t="shared" si="2"/>
        <v>277</v>
      </c>
    </row>
    <row r="189" spans="1:47" x14ac:dyDescent="0.35">
      <c r="A189" s="1">
        <v>851</v>
      </c>
      <c r="B189" s="50">
        <v>41899</v>
      </c>
      <c r="C189" s="5">
        <v>11</v>
      </c>
      <c r="D189" s="5">
        <v>11</v>
      </c>
      <c r="E189" s="5" t="s">
        <v>11</v>
      </c>
      <c r="F189" s="2">
        <v>15</v>
      </c>
      <c r="G189" s="2">
        <v>0</v>
      </c>
      <c r="H189" s="2">
        <v>0</v>
      </c>
      <c r="I189" s="2">
        <v>1</v>
      </c>
      <c r="J189" s="2">
        <v>0</v>
      </c>
      <c r="K189" s="2">
        <v>15</v>
      </c>
      <c r="L189" s="2">
        <v>0</v>
      </c>
      <c r="M189" s="2">
        <v>29</v>
      </c>
      <c r="N189" s="2">
        <v>8</v>
      </c>
      <c r="O189" s="2">
        <v>3</v>
      </c>
      <c r="P189" s="2">
        <v>3</v>
      </c>
      <c r="Q189" s="2"/>
      <c r="R189" s="2"/>
      <c r="S189" s="2"/>
      <c r="T189" s="2"/>
      <c r="U189" s="2"/>
      <c r="V189" s="2"/>
      <c r="AU189" s="2">
        <f t="shared" si="2"/>
        <v>74</v>
      </c>
    </row>
    <row r="190" spans="1:47" x14ac:dyDescent="0.35">
      <c r="A190" s="1">
        <v>851</v>
      </c>
      <c r="B190" s="50">
        <v>42605</v>
      </c>
      <c r="C190" s="5">
        <v>4</v>
      </c>
      <c r="D190" s="5">
        <v>4</v>
      </c>
      <c r="E190" s="5" t="s">
        <v>0</v>
      </c>
      <c r="F190" s="2">
        <v>1</v>
      </c>
      <c r="G190" s="2">
        <v>0</v>
      </c>
      <c r="H190" s="2">
        <v>0</v>
      </c>
      <c r="I190" s="2">
        <v>2</v>
      </c>
      <c r="J190" s="2"/>
      <c r="K190" s="2"/>
      <c r="L190" s="2"/>
      <c r="M190" s="2"/>
      <c r="N190" s="2"/>
      <c r="O190" s="2"/>
      <c r="P190" s="2"/>
      <c r="Q190" s="2"/>
      <c r="R190" s="2"/>
      <c r="S190" s="2"/>
      <c r="T190" s="2"/>
      <c r="U190" s="2"/>
      <c r="V190" s="2"/>
      <c r="AU190" s="2">
        <f t="shared" si="2"/>
        <v>3</v>
      </c>
    </row>
    <row r="191" spans="1:47" x14ac:dyDescent="0.35">
      <c r="A191" s="1">
        <v>851</v>
      </c>
      <c r="B191" s="50">
        <v>42605</v>
      </c>
      <c r="C191" s="5">
        <v>4</v>
      </c>
      <c r="D191" s="5">
        <v>4</v>
      </c>
      <c r="E191" s="5" t="s">
        <v>11</v>
      </c>
      <c r="F191" s="2">
        <v>4</v>
      </c>
      <c r="G191" s="2">
        <v>4</v>
      </c>
      <c r="H191" s="2">
        <v>5</v>
      </c>
      <c r="I191" s="2">
        <v>12</v>
      </c>
      <c r="J191" s="2"/>
      <c r="K191" s="2"/>
      <c r="L191" s="2"/>
      <c r="M191" s="2"/>
      <c r="N191" s="2"/>
      <c r="O191" s="2"/>
      <c r="P191" s="2"/>
      <c r="Q191" s="2"/>
      <c r="R191" s="2"/>
      <c r="S191" s="2"/>
      <c r="T191" s="2"/>
      <c r="U191" s="2"/>
      <c r="V191" s="2"/>
      <c r="AU191" s="2">
        <f t="shared" si="2"/>
        <v>25</v>
      </c>
    </row>
    <row r="192" spans="1:47" x14ac:dyDescent="0.35">
      <c r="A192" s="1">
        <v>851</v>
      </c>
      <c r="B192" s="50">
        <v>42997</v>
      </c>
      <c r="C192" s="5">
        <v>7</v>
      </c>
      <c r="D192" s="5">
        <v>7</v>
      </c>
      <c r="E192" s="5" t="s">
        <v>0</v>
      </c>
      <c r="F192" s="2">
        <v>0</v>
      </c>
      <c r="G192" s="2">
        <v>1</v>
      </c>
      <c r="H192" s="2">
        <v>1</v>
      </c>
      <c r="I192" s="2">
        <v>1</v>
      </c>
      <c r="J192" s="2">
        <v>0</v>
      </c>
      <c r="K192" s="2">
        <v>0</v>
      </c>
      <c r="L192" s="2">
        <v>0</v>
      </c>
      <c r="M192" s="2"/>
      <c r="N192" s="2"/>
      <c r="O192" s="2"/>
      <c r="P192" s="2"/>
      <c r="Q192" s="2"/>
      <c r="R192" s="2"/>
      <c r="S192" s="2"/>
      <c r="T192" s="2"/>
      <c r="U192" s="2"/>
      <c r="V192" s="2"/>
      <c r="AU192" s="2">
        <f t="shared" si="2"/>
        <v>3</v>
      </c>
    </row>
    <row r="193" spans="1:47" x14ac:dyDescent="0.35">
      <c r="A193" s="1">
        <v>851</v>
      </c>
      <c r="B193" s="50">
        <v>42997</v>
      </c>
      <c r="C193" s="5">
        <v>7</v>
      </c>
      <c r="D193" s="5">
        <v>7</v>
      </c>
      <c r="E193" s="5" t="s">
        <v>11</v>
      </c>
      <c r="F193" s="2">
        <v>0</v>
      </c>
      <c r="G193" s="2">
        <v>0</v>
      </c>
      <c r="H193" s="2">
        <v>0</v>
      </c>
      <c r="I193" s="2">
        <v>0</v>
      </c>
      <c r="J193" s="2">
        <v>0</v>
      </c>
      <c r="K193" s="2">
        <v>0</v>
      </c>
      <c r="L193" s="2">
        <v>0</v>
      </c>
      <c r="M193" s="2"/>
      <c r="N193" s="2"/>
      <c r="O193" s="2"/>
      <c r="P193" s="2"/>
      <c r="Q193" s="2"/>
      <c r="R193" s="2"/>
      <c r="S193" s="2"/>
      <c r="T193" s="2"/>
      <c r="U193" s="2"/>
      <c r="V193" s="2"/>
      <c r="AU193" s="2">
        <f t="shared" si="2"/>
        <v>0</v>
      </c>
    </row>
    <row r="194" spans="1:47" x14ac:dyDescent="0.35">
      <c r="A194" s="1">
        <v>851</v>
      </c>
      <c r="B194" s="50">
        <v>43333</v>
      </c>
      <c r="C194" s="5">
        <v>6</v>
      </c>
      <c r="D194" s="5">
        <v>6</v>
      </c>
      <c r="E194" s="5" t="s">
        <v>0</v>
      </c>
      <c r="F194" s="2">
        <v>0</v>
      </c>
      <c r="G194" s="2">
        <v>0</v>
      </c>
      <c r="H194" s="2">
        <v>0</v>
      </c>
      <c r="I194" s="2">
        <v>0</v>
      </c>
      <c r="J194" s="2">
        <v>0</v>
      </c>
      <c r="K194" s="2">
        <v>0</v>
      </c>
      <c r="L194" s="2"/>
      <c r="M194" s="2"/>
      <c r="N194" s="2"/>
      <c r="O194" s="2"/>
      <c r="P194" s="2"/>
      <c r="Q194" s="2"/>
      <c r="R194" s="2"/>
      <c r="S194" s="2"/>
      <c r="T194" s="2"/>
      <c r="U194" s="2"/>
      <c r="V194" s="2"/>
      <c r="AU194" s="2">
        <f t="shared" si="2"/>
        <v>0</v>
      </c>
    </row>
    <row r="195" spans="1:47" x14ac:dyDescent="0.35">
      <c r="A195" s="1">
        <v>851</v>
      </c>
      <c r="B195" s="50">
        <v>43333</v>
      </c>
      <c r="C195" s="5">
        <v>6</v>
      </c>
      <c r="D195" s="5">
        <v>6</v>
      </c>
      <c r="E195" s="5" t="s">
        <v>11</v>
      </c>
      <c r="F195" s="2">
        <v>1</v>
      </c>
      <c r="G195" s="2">
        <v>0</v>
      </c>
      <c r="H195" s="2">
        <v>0</v>
      </c>
      <c r="I195" s="2">
        <v>0</v>
      </c>
      <c r="J195" s="2">
        <v>0</v>
      </c>
      <c r="K195" s="2">
        <v>0</v>
      </c>
      <c r="L195" s="2"/>
      <c r="M195" s="2"/>
      <c r="N195" s="2"/>
      <c r="O195" s="2"/>
      <c r="P195" s="2"/>
      <c r="Q195" s="2"/>
      <c r="R195" s="2"/>
      <c r="S195" s="2"/>
      <c r="T195" s="2"/>
      <c r="U195" s="2"/>
      <c r="V195" s="2"/>
      <c r="AU195" s="2">
        <f t="shared" si="2"/>
        <v>1</v>
      </c>
    </row>
    <row r="196" spans="1:47" x14ac:dyDescent="0.35">
      <c r="A196" s="1">
        <v>851</v>
      </c>
      <c r="B196" s="50">
        <v>44097</v>
      </c>
      <c r="C196" s="5">
        <v>7</v>
      </c>
      <c r="D196" s="5">
        <v>7</v>
      </c>
      <c r="E196" s="5" t="s">
        <v>0</v>
      </c>
      <c r="F196" s="2">
        <v>0</v>
      </c>
      <c r="G196" s="2">
        <v>0</v>
      </c>
      <c r="H196" s="2">
        <v>0</v>
      </c>
      <c r="I196" s="2">
        <v>0</v>
      </c>
      <c r="J196" s="2">
        <v>0</v>
      </c>
      <c r="K196" s="2">
        <v>0</v>
      </c>
      <c r="L196" s="2">
        <v>0</v>
      </c>
      <c r="M196" s="2"/>
      <c r="N196" s="2"/>
      <c r="O196" s="2"/>
      <c r="P196" s="2"/>
      <c r="Q196" s="2"/>
      <c r="R196" s="2"/>
      <c r="S196" s="2"/>
      <c r="T196" s="2"/>
      <c r="U196" s="2"/>
      <c r="V196" s="2"/>
      <c r="AU196" s="2">
        <f t="shared" si="2"/>
        <v>0</v>
      </c>
    </row>
    <row r="197" spans="1:47" x14ac:dyDescent="0.35">
      <c r="A197" s="1">
        <v>851</v>
      </c>
      <c r="B197" s="50">
        <v>44097</v>
      </c>
      <c r="C197" s="5">
        <v>7</v>
      </c>
      <c r="D197" s="5">
        <v>7</v>
      </c>
      <c r="E197" s="5" t="s">
        <v>11</v>
      </c>
      <c r="F197" s="2">
        <v>0</v>
      </c>
      <c r="G197" s="2">
        <v>0</v>
      </c>
      <c r="H197" s="2">
        <v>0</v>
      </c>
      <c r="I197" s="2">
        <v>0</v>
      </c>
      <c r="J197" s="2">
        <v>0</v>
      </c>
      <c r="K197" s="2">
        <v>0</v>
      </c>
      <c r="L197" s="2">
        <v>0</v>
      </c>
      <c r="M197" s="2"/>
      <c r="N197" s="2"/>
      <c r="O197" s="2"/>
      <c r="P197" s="2"/>
      <c r="Q197" s="2"/>
      <c r="R197" s="2"/>
      <c r="S197" s="2"/>
      <c r="T197" s="2"/>
      <c r="U197" s="2"/>
      <c r="V197" s="2"/>
      <c r="AU197" s="2">
        <f t="shared" si="2"/>
        <v>0</v>
      </c>
    </row>
    <row r="198" spans="1:47" x14ac:dyDescent="0.35">
      <c r="A198" s="1">
        <v>901</v>
      </c>
      <c r="B198" s="50">
        <v>41548</v>
      </c>
      <c r="C198" s="5">
        <v>30</v>
      </c>
      <c r="D198" s="5">
        <v>30</v>
      </c>
      <c r="E198" s="5" t="s">
        <v>0</v>
      </c>
      <c r="F198" s="52" t="s">
        <v>106</v>
      </c>
      <c r="G198" s="2"/>
      <c r="H198" s="2"/>
      <c r="I198" s="2"/>
      <c r="J198" s="2"/>
      <c r="K198" s="2"/>
      <c r="L198" s="2"/>
      <c r="M198" s="2"/>
      <c r="N198" s="2"/>
      <c r="O198" s="2"/>
      <c r="P198" s="2"/>
      <c r="Q198" s="2"/>
      <c r="R198" s="2"/>
      <c r="S198" s="2"/>
      <c r="T198" s="2"/>
      <c r="U198" s="2"/>
      <c r="V198" s="2"/>
      <c r="AU198" s="52" t="s">
        <v>106</v>
      </c>
    </row>
    <row r="199" spans="1:47" x14ac:dyDescent="0.35">
      <c r="A199" s="1">
        <v>901</v>
      </c>
      <c r="B199" s="50">
        <v>41548</v>
      </c>
      <c r="C199" s="5">
        <v>30</v>
      </c>
      <c r="D199" s="5">
        <v>30</v>
      </c>
      <c r="E199" s="5" t="s">
        <v>11</v>
      </c>
      <c r="F199" s="52" t="s">
        <v>106</v>
      </c>
      <c r="G199" s="2"/>
      <c r="H199" s="2"/>
      <c r="I199" s="2"/>
      <c r="J199" s="2"/>
      <c r="K199" s="2"/>
      <c r="L199" s="2"/>
      <c r="M199" s="2"/>
      <c r="N199" s="2"/>
      <c r="O199" s="2"/>
      <c r="P199" s="2"/>
      <c r="Q199" s="2"/>
      <c r="R199" s="2"/>
      <c r="S199" s="2"/>
      <c r="T199" s="2"/>
      <c r="U199" s="2"/>
      <c r="V199" s="2"/>
      <c r="AU199" s="52" t="s">
        <v>106</v>
      </c>
    </row>
    <row r="200" spans="1:47" x14ac:dyDescent="0.35">
      <c r="A200" s="1">
        <v>901</v>
      </c>
      <c r="B200" s="50">
        <v>41842</v>
      </c>
      <c r="C200" s="5">
        <v>41</v>
      </c>
      <c r="D200" s="5">
        <v>41</v>
      </c>
      <c r="E200" s="5" t="s">
        <v>0</v>
      </c>
      <c r="F200" s="2">
        <v>0</v>
      </c>
      <c r="G200" s="2">
        <v>0</v>
      </c>
      <c r="H200" s="2">
        <v>0</v>
      </c>
      <c r="I200" s="2">
        <v>0</v>
      </c>
      <c r="J200" s="2">
        <v>0</v>
      </c>
      <c r="K200" s="2">
        <v>2</v>
      </c>
      <c r="L200" s="2">
        <v>12</v>
      </c>
      <c r="M200" s="2">
        <v>0</v>
      </c>
      <c r="N200" s="2">
        <v>1</v>
      </c>
      <c r="O200" s="2">
        <v>6</v>
      </c>
      <c r="P200" s="2">
        <v>1</v>
      </c>
      <c r="Q200" s="2">
        <v>0</v>
      </c>
      <c r="R200" s="2">
        <v>0</v>
      </c>
      <c r="S200" s="2">
        <v>0</v>
      </c>
      <c r="T200" s="2">
        <v>1</v>
      </c>
      <c r="U200" s="2">
        <v>1</v>
      </c>
      <c r="V200" s="2">
        <v>32</v>
      </c>
      <c r="W200" s="2">
        <v>0</v>
      </c>
      <c r="X200" s="2">
        <v>5</v>
      </c>
      <c r="Y200" s="2">
        <v>6</v>
      </c>
      <c r="Z200" s="2">
        <v>0</v>
      </c>
      <c r="AA200" s="2">
        <v>0</v>
      </c>
      <c r="AB200" s="2">
        <v>0</v>
      </c>
      <c r="AC200" s="2">
        <v>5</v>
      </c>
      <c r="AD200" s="2">
        <v>0</v>
      </c>
      <c r="AE200" s="2">
        <v>1</v>
      </c>
      <c r="AF200" s="2">
        <v>0</v>
      </c>
      <c r="AG200" s="2">
        <v>12</v>
      </c>
      <c r="AH200" s="2">
        <v>0</v>
      </c>
      <c r="AI200" s="2">
        <v>0</v>
      </c>
      <c r="AJ200" s="2">
        <v>0</v>
      </c>
      <c r="AK200" s="2">
        <v>0</v>
      </c>
      <c r="AL200" s="2">
        <v>0</v>
      </c>
      <c r="AM200" s="2">
        <v>0</v>
      </c>
      <c r="AN200" s="2">
        <v>5</v>
      </c>
      <c r="AO200" s="2">
        <v>1</v>
      </c>
      <c r="AP200" s="2">
        <v>0</v>
      </c>
      <c r="AQ200" s="2">
        <v>0</v>
      </c>
      <c r="AR200" s="2">
        <v>0</v>
      </c>
      <c r="AS200" s="2">
        <v>18</v>
      </c>
      <c r="AT200" s="2">
        <v>0</v>
      </c>
      <c r="AU200" s="2">
        <f t="shared" si="2"/>
        <v>109</v>
      </c>
    </row>
    <row r="201" spans="1:47" x14ac:dyDescent="0.35">
      <c r="A201" s="1">
        <v>901</v>
      </c>
      <c r="B201" s="50">
        <v>41842</v>
      </c>
      <c r="C201" s="5">
        <v>41</v>
      </c>
      <c r="D201" s="5">
        <v>41</v>
      </c>
      <c r="E201" s="5" t="s">
        <v>11</v>
      </c>
      <c r="F201" s="2">
        <v>67</v>
      </c>
      <c r="G201" s="2">
        <v>13</v>
      </c>
      <c r="H201" s="2">
        <v>17</v>
      </c>
      <c r="I201" s="2">
        <v>8</v>
      </c>
      <c r="J201" s="2">
        <v>30</v>
      </c>
      <c r="K201" s="2">
        <v>35</v>
      </c>
      <c r="L201" s="2">
        <v>20</v>
      </c>
      <c r="M201" s="2">
        <v>0</v>
      </c>
      <c r="N201" s="2">
        <v>45</v>
      </c>
      <c r="O201" s="2">
        <v>64</v>
      </c>
      <c r="P201" s="2">
        <v>8</v>
      </c>
      <c r="Q201" s="2">
        <v>1</v>
      </c>
      <c r="R201" s="2">
        <v>6</v>
      </c>
      <c r="S201" s="2">
        <v>0</v>
      </c>
      <c r="T201" s="2">
        <v>4</v>
      </c>
      <c r="U201" s="2">
        <v>2</v>
      </c>
      <c r="V201" s="2">
        <v>5</v>
      </c>
      <c r="W201" s="2">
        <v>1</v>
      </c>
      <c r="X201" s="2">
        <v>0</v>
      </c>
      <c r="Y201" s="2">
        <v>1</v>
      </c>
      <c r="Z201" s="2">
        <v>5</v>
      </c>
      <c r="AA201" s="2">
        <v>4</v>
      </c>
      <c r="AB201" s="2">
        <v>0</v>
      </c>
      <c r="AC201" s="2">
        <v>0</v>
      </c>
      <c r="AD201" s="2">
        <v>0</v>
      </c>
      <c r="AE201" s="2">
        <v>23</v>
      </c>
      <c r="AF201" s="2">
        <v>1</v>
      </c>
      <c r="AG201" s="2">
        <v>0</v>
      </c>
      <c r="AH201" s="2">
        <v>0</v>
      </c>
      <c r="AI201" s="2">
        <v>0</v>
      </c>
      <c r="AJ201" s="2">
        <v>0</v>
      </c>
      <c r="AK201" s="2">
        <v>1</v>
      </c>
      <c r="AL201" s="2">
        <v>0</v>
      </c>
      <c r="AM201" s="2">
        <v>0</v>
      </c>
      <c r="AN201" s="2">
        <v>0</v>
      </c>
      <c r="AO201" s="2">
        <v>0</v>
      </c>
      <c r="AP201" s="2">
        <v>0</v>
      </c>
      <c r="AQ201" s="2">
        <v>0</v>
      </c>
      <c r="AR201" s="2">
        <v>4</v>
      </c>
      <c r="AS201" s="2">
        <v>0</v>
      </c>
      <c r="AT201" s="2">
        <v>0</v>
      </c>
      <c r="AU201" s="2">
        <f t="shared" si="2"/>
        <v>365</v>
      </c>
    </row>
    <row r="202" spans="1:47" x14ac:dyDescent="0.35">
      <c r="A202" s="1">
        <v>901</v>
      </c>
      <c r="B202" s="50">
        <v>42221</v>
      </c>
      <c r="C202" s="5">
        <v>41</v>
      </c>
      <c r="D202" s="5">
        <v>41</v>
      </c>
      <c r="E202" s="5" t="s">
        <v>0</v>
      </c>
      <c r="F202" s="2">
        <v>0</v>
      </c>
      <c r="G202" s="2">
        <v>0</v>
      </c>
      <c r="H202" s="2">
        <v>0</v>
      </c>
      <c r="I202" s="2">
        <v>0</v>
      </c>
      <c r="J202" s="2">
        <v>0</v>
      </c>
      <c r="K202" s="2">
        <v>0</v>
      </c>
      <c r="L202" s="2">
        <v>0</v>
      </c>
      <c r="M202" s="2">
        <v>0</v>
      </c>
      <c r="N202" s="2">
        <v>0</v>
      </c>
      <c r="O202" s="2">
        <v>1</v>
      </c>
      <c r="P202" s="2">
        <v>3</v>
      </c>
      <c r="Q202" s="2">
        <v>0</v>
      </c>
      <c r="R202" s="2">
        <v>0</v>
      </c>
      <c r="S202" s="2">
        <v>0</v>
      </c>
      <c r="T202" s="2">
        <v>0</v>
      </c>
      <c r="U202" s="2">
        <v>0</v>
      </c>
      <c r="V202" s="2">
        <v>0</v>
      </c>
      <c r="W202" s="2">
        <v>0</v>
      </c>
      <c r="X202" s="2">
        <v>0</v>
      </c>
      <c r="Y202" s="2">
        <v>0</v>
      </c>
      <c r="Z202" s="2">
        <v>0</v>
      </c>
      <c r="AA202" s="2">
        <v>0</v>
      </c>
      <c r="AB202" s="2">
        <v>0</v>
      </c>
      <c r="AC202" s="2">
        <v>0</v>
      </c>
      <c r="AD202" s="2">
        <v>0</v>
      </c>
      <c r="AE202" s="2">
        <v>0</v>
      </c>
      <c r="AF202" s="2">
        <v>2</v>
      </c>
      <c r="AG202" s="2">
        <v>0</v>
      </c>
      <c r="AH202" s="2">
        <v>0</v>
      </c>
      <c r="AI202" s="2">
        <v>0</v>
      </c>
      <c r="AJ202" s="2">
        <v>0</v>
      </c>
      <c r="AK202" s="2">
        <v>0</v>
      </c>
      <c r="AL202" s="2">
        <v>0</v>
      </c>
      <c r="AM202" s="2">
        <v>0</v>
      </c>
      <c r="AN202" s="2">
        <v>0</v>
      </c>
      <c r="AO202" s="2">
        <v>0</v>
      </c>
      <c r="AP202" s="2">
        <v>0</v>
      </c>
      <c r="AQ202" s="2">
        <v>0</v>
      </c>
      <c r="AR202" s="2">
        <v>0</v>
      </c>
      <c r="AS202" s="2">
        <v>0</v>
      </c>
      <c r="AT202" s="2">
        <v>0</v>
      </c>
      <c r="AU202" s="2">
        <f t="shared" si="2"/>
        <v>6</v>
      </c>
    </row>
    <row r="203" spans="1:47" x14ac:dyDescent="0.35">
      <c r="A203" s="1">
        <v>901</v>
      </c>
      <c r="B203" s="50">
        <v>42221</v>
      </c>
      <c r="C203" s="5">
        <v>41</v>
      </c>
      <c r="D203" s="5">
        <v>41</v>
      </c>
      <c r="E203" s="5" t="s">
        <v>11</v>
      </c>
      <c r="F203" s="2">
        <v>0</v>
      </c>
      <c r="G203" s="2">
        <v>4</v>
      </c>
      <c r="H203" s="2">
        <v>2</v>
      </c>
      <c r="I203" s="2">
        <v>38</v>
      </c>
      <c r="J203" s="2">
        <v>3</v>
      </c>
      <c r="K203" s="2">
        <v>25</v>
      </c>
      <c r="L203" s="2">
        <v>11</v>
      </c>
      <c r="M203" s="2">
        <v>0</v>
      </c>
      <c r="N203" s="2">
        <v>32</v>
      </c>
      <c r="O203" s="2">
        <v>16</v>
      </c>
      <c r="P203" s="2">
        <v>21</v>
      </c>
      <c r="Q203" s="2">
        <v>0</v>
      </c>
      <c r="R203" s="2">
        <v>12</v>
      </c>
      <c r="S203" s="2">
        <v>0</v>
      </c>
      <c r="T203" s="2">
        <v>3</v>
      </c>
      <c r="U203" s="2">
        <v>12</v>
      </c>
      <c r="V203" s="2">
        <v>35</v>
      </c>
      <c r="W203" s="2">
        <v>2</v>
      </c>
      <c r="X203" s="2">
        <v>23</v>
      </c>
      <c r="Y203" s="2">
        <v>12</v>
      </c>
      <c r="Z203" s="2">
        <v>12</v>
      </c>
      <c r="AA203" s="2">
        <v>0</v>
      </c>
      <c r="AB203" s="2">
        <v>3</v>
      </c>
      <c r="AC203" s="2">
        <v>39</v>
      </c>
      <c r="AD203" s="2">
        <v>0</v>
      </c>
      <c r="AE203" s="2">
        <v>0</v>
      </c>
      <c r="AF203" s="2">
        <v>30</v>
      </c>
      <c r="AG203" s="2">
        <v>0</v>
      </c>
      <c r="AH203" s="2">
        <v>3</v>
      </c>
      <c r="AI203" s="2">
        <v>0</v>
      </c>
      <c r="AJ203" s="2">
        <v>8</v>
      </c>
      <c r="AK203" s="2">
        <v>37</v>
      </c>
      <c r="AL203" s="2">
        <v>7</v>
      </c>
      <c r="AM203" s="2">
        <v>14</v>
      </c>
      <c r="AN203" s="2">
        <v>16</v>
      </c>
      <c r="AO203" s="2">
        <v>0</v>
      </c>
      <c r="AP203" s="2">
        <v>1</v>
      </c>
      <c r="AQ203" s="2">
        <v>2</v>
      </c>
      <c r="AR203" s="2">
        <v>3</v>
      </c>
      <c r="AS203" s="2">
        <v>0</v>
      </c>
      <c r="AT203" s="2">
        <v>4</v>
      </c>
      <c r="AU203" s="2">
        <f t="shared" si="2"/>
        <v>430</v>
      </c>
    </row>
    <row r="204" spans="1:47" x14ac:dyDescent="0.35">
      <c r="A204" s="4" t="s">
        <v>113</v>
      </c>
      <c r="B204" s="50">
        <v>42227</v>
      </c>
      <c r="C204" s="5">
        <v>20</v>
      </c>
      <c r="D204" s="5">
        <v>20</v>
      </c>
      <c r="E204" s="5" t="s">
        <v>0</v>
      </c>
      <c r="F204" s="2">
        <v>0</v>
      </c>
      <c r="G204" s="2">
        <v>0</v>
      </c>
      <c r="H204" s="2">
        <v>0</v>
      </c>
      <c r="I204" s="2">
        <v>0</v>
      </c>
      <c r="J204" s="2">
        <v>24</v>
      </c>
      <c r="K204" s="2">
        <v>0</v>
      </c>
      <c r="L204" s="2">
        <v>0</v>
      </c>
      <c r="M204" s="2">
        <v>0</v>
      </c>
      <c r="N204" s="2">
        <v>0</v>
      </c>
      <c r="O204" s="2">
        <v>0</v>
      </c>
      <c r="P204" s="2">
        <v>7</v>
      </c>
      <c r="Q204" s="2">
        <v>0</v>
      </c>
      <c r="R204" s="2">
        <v>0</v>
      </c>
      <c r="S204" s="2">
        <v>0</v>
      </c>
      <c r="T204" s="2">
        <v>0</v>
      </c>
      <c r="U204" s="2">
        <v>0</v>
      </c>
      <c r="V204" s="2">
        <v>0</v>
      </c>
      <c r="W204" s="2">
        <v>0</v>
      </c>
      <c r="X204" s="2">
        <v>0</v>
      </c>
      <c r="Y204" s="2">
        <v>0</v>
      </c>
      <c r="Z204" s="2"/>
      <c r="AA204" s="2"/>
      <c r="AU204" s="2">
        <f t="shared" si="2"/>
        <v>31</v>
      </c>
    </row>
    <row r="205" spans="1:47" x14ac:dyDescent="0.35">
      <c r="A205" s="4" t="s">
        <v>113</v>
      </c>
      <c r="B205" s="50">
        <v>42227</v>
      </c>
      <c r="C205" s="5">
        <v>20</v>
      </c>
      <c r="D205" s="5">
        <v>20</v>
      </c>
      <c r="E205" s="5" t="s">
        <v>11</v>
      </c>
      <c r="F205" s="2">
        <v>11</v>
      </c>
      <c r="G205" s="2">
        <v>11</v>
      </c>
      <c r="H205" s="2">
        <v>10</v>
      </c>
      <c r="I205" s="2">
        <v>44</v>
      </c>
      <c r="J205" s="2">
        <v>22</v>
      </c>
      <c r="K205" s="2">
        <v>1</v>
      </c>
      <c r="L205" s="2">
        <v>6</v>
      </c>
      <c r="M205" s="2">
        <v>2</v>
      </c>
      <c r="N205" s="2">
        <v>0</v>
      </c>
      <c r="O205" s="2">
        <v>18</v>
      </c>
      <c r="P205" s="2">
        <v>10</v>
      </c>
      <c r="Q205" s="2">
        <v>0</v>
      </c>
      <c r="R205" s="2">
        <v>7</v>
      </c>
      <c r="S205" s="2">
        <v>1</v>
      </c>
      <c r="T205" s="2">
        <v>9</v>
      </c>
      <c r="U205" s="2">
        <v>5</v>
      </c>
      <c r="V205" s="2">
        <v>25</v>
      </c>
      <c r="W205" s="2">
        <v>16</v>
      </c>
      <c r="X205" s="2">
        <v>6</v>
      </c>
      <c r="Y205" s="2">
        <v>34</v>
      </c>
      <c r="Z205" s="2"/>
      <c r="AU205" s="2">
        <f t="shared" si="2"/>
        <v>238</v>
      </c>
    </row>
    <row r="206" spans="1:47" x14ac:dyDescent="0.35">
      <c r="A206" s="4" t="s">
        <v>113</v>
      </c>
      <c r="B206" s="50">
        <v>43298</v>
      </c>
      <c r="C206" s="5">
        <v>21</v>
      </c>
      <c r="D206" s="5">
        <v>21</v>
      </c>
      <c r="E206" s="5" t="s">
        <v>0</v>
      </c>
      <c r="F206" s="2">
        <v>0</v>
      </c>
      <c r="G206" s="2">
        <v>0</v>
      </c>
      <c r="H206" s="2">
        <v>0</v>
      </c>
      <c r="I206" s="2">
        <v>0</v>
      </c>
      <c r="J206" s="2">
        <v>0</v>
      </c>
      <c r="K206" s="2">
        <v>0</v>
      </c>
      <c r="L206" s="2">
        <v>0</v>
      </c>
      <c r="M206" s="2">
        <v>0</v>
      </c>
      <c r="N206" s="2">
        <v>0</v>
      </c>
      <c r="O206" s="2">
        <v>0</v>
      </c>
      <c r="P206" s="2">
        <v>0</v>
      </c>
      <c r="Q206" s="2">
        <v>0</v>
      </c>
      <c r="R206" s="2">
        <v>0</v>
      </c>
      <c r="S206" s="2">
        <v>0</v>
      </c>
      <c r="T206" s="2">
        <v>0</v>
      </c>
      <c r="U206" s="2">
        <v>0</v>
      </c>
      <c r="V206" s="2">
        <v>0</v>
      </c>
      <c r="W206" s="2">
        <v>0</v>
      </c>
      <c r="X206" s="2">
        <v>0</v>
      </c>
      <c r="Y206" s="2">
        <v>0</v>
      </c>
      <c r="Z206" s="2">
        <v>0</v>
      </c>
      <c r="AU206" s="2">
        <f t="shared" si="2"/>
        <v>0</v>
      </c>
    </row>
    <row r="207" spans="1:47" x14ac:dyDescent="0.35">
      <c r="A207" s="4" t="s">
        <v>113</v>
      </c>
      <c r="B207" s="50">
        <v>43298</v>
      </c>
      <c r="C207" s="5">
        <v>21</v>
      </c>
      <c r="D207" s="5">
        <v>21</v>
      </c>
      <c r="E207" s="5" t="s">
        <v>11</v>
      </c>
      <c r="F207" s="2">
        <v>0</v>
      </c>
      <c r="G207" s="2">
        <v>0</v>
      </c>
      <c r="H207" s="2">
        <v>0</v>
      </c>
      <c r="I207" s="2">
        <v>0</v>
      </c>
      <c r="J207" s="2">
        <v>0</v>
      </c>
      <c r="K207" s="2">
        <v>0</v>
      </c>
      <c r="L207" s="2">
        <v>0</v>
      </c>
      <c r="M207" s="2">
        <v>0</v>
      </c>
      <c r="N207" s="2">
        <v>0</v>
      </c>
      <c r="O207" s="2">
        <v>0</v>
      </c>
      <c r="P207" s="2">
        <v>0</v>
      </c>
      <c r="Q207" s="2">
        <v>0</v>
      </c>
      <c r="R207" s="2">
        <v>0</v>
      </c>
      <c r="S207" s="2">
        <v>0</v>
      </c>
      <c r="T207" s="2">
        <v>1</v>
      </c>
      <c r="U207" s="2">
        <v>0</v>
      </c>
      <c r="V207" s="2">
        <v>0</v>
      </c>
      <c r="W207" s="2">
        <v>0</v>
      </c>
      <c r="X207" s="2">
        <v>0</v>
      </c>
      <c r="Y207" s="2">
        <v>0</v>
      </c>
      <c r="Z207" s="2">
        <v>0</v>
      </c>
      <c r="AU207" s="2">
        <f t="shared" si="2"/>
        <v>1</v>
      </c>
    </row>
    <row r="208" spans="1:47" x14ac:dyDescent="0.35">
      <c r="A208" s="4" t="s">
        <v>113</v>
      </c>
      <c r="B208" s="50">
        <v>43704</v>
      </c>
      <c r="C208" s="5">
        <v>24</v>
      </c>
      <c r="D208" s="5">
        <v>24</v>
      </c>
      <c r="E208" s="5" t="s">
        <v>0</v>
      </c>
      <c r="F208" s="2">
        <v>0</v>
      </c>
      <c r="G208" s="2">
        <v>0</v>
      </c>
      <c r="H208" s="2">
        <v>0</v>
      </c>
      <c r="I208" s="2">
        <v>0</v>
      </c>
      <c r="J208" s="2">
        <v>0</v>
      </c>
      <c r="K208" s="2">
        <v>0</v>
      </c>
      <c r="L208" s="2">
        <v>0</v>
      </c>
      <c r="M208" s="2">
        <v>0</v>
      </c>
      <c r="N208" s="2">
        <v>0</v>
      </c>
      <c r="O208" s="2">
        <v>0</v>
      </c>
      <c r="P208" s="2">
        <v>0</v>
      </c>
      <c r="Q208" s="2">
        <v>0</v>
      </c>
      <c r="R208" s="2">
        <v>0</v>
      </c>
      <c r="S208" s="2">
        <v>0</v>
      </c>
      <c r="T208" s="2">
        <v>0</v>
      </c>
      <c r="U208" s="2">
        <v>0</v>
      </c>
      <c r="V208" s="2">
        <v>0</v>
      </c>
      <c r="W208" s="2">
        <v>0</v>
      </c>
      <c r="X208" s="2">
        <v>0</v>
      </c>
      <c r="Y208" s="2">
        <v>0</v>
      </c>
      <c r="Z208" s="2">
        <v>0</v>
      </c>
      <c r="AA208" s="2">
        <v>0</v>
      </c>
      <c r="AB208" s="2">
        <v>0</v>
      </c>
      <c r="AC208" s="2">
        <v>0</v>
      </c>
      <c r="AU208" s="2">
        <f t="shared" si="2"/>
        <v>0</v>
      </c>
    </row>
    <row r="209" spans="1:47" x14ac:dyDescent="0.35">
      <c r="A209" s="4" t="s">
        <v>113</v>
      </c>
      <c r="B209" s="50">
        <v>43704</v>
      </c>
      <c r="C209" s="5">
        <v>24</v>
      </c>
      <c r="D209" s="5">
        <v>24</v>
      </c>
      <c r="E209" s="5" t="s">
        <v>11</v>
      </c>
      <c r="F209" s="2">
        <v>0</v>
      </c>
      <c r="G209" s="2">
        <v>0</v>
      </c>
      <c r="H209" s="2">
        <v>0</v>
      </c>
      <c r="I209" s="2">
        <v>0</v>
      </c>
      <c r="J209" s="2">
        <v>0</v>
      </c>
      <c r="K209" s="2">
        <v>3</v>
      </c>
      <c r="L209" s="2">
        <v>0</v>
      </c>
      <c r="M209" s="2">
        <v>0</v>
      </c>
      <c r="N209" s="2">
        <v>0</v>
      </c>
      <c r="O209" s="2">
        <v>0</v>
      </c>
      <c r="P209" s="2">
        <v>0</v>
      </c>
      <c r="Q209" s="2">
        <v>0</v>
      </c>
      <c r="R209" s="2">
        <v>0</v>
      </c>
      <c r="S209" s="2">
        <v>0</v>
      </c>
      <c r="T209" s="2">
        <v>0</v>
      </c>
      <c r="U209" s="2">
        <v>0</v>
      </c>
      <c r="V209" s="2">
        <v>0</v>
      </c>
      <c r="W209" s="2">
        <v>0</v>
      </c>
      <c r="X209" s="2">
        <v>0</v>
      </c>
      <c r="Y209" s="2">
        <v>0</v>
      </c>
      <c r="Z209" s="2">
        <v>0</v>
      </c>
      <c r="AA209" s="2">
        <v>0</v>
      </c>
      <c r="AB209" s="2">
        <v>0</v>
      </c>
      <c r="AC209" s="2">
        <v>0</v>
      </c>
      <c r="AU209" s="2">
        <f t="shared" si="2"/>
        <v>3</v>
      </c>
    </row>
    <row r="210" spans="1:47" x14ac:dyDescent="0.35">
      <c r="A210" s="1">
        <v>950</v>
      </c>
      <c r="B210" s="50">
        <v>42221</v>
      </c>
      <c r="C210" s="5">
        <v>18</v>
      </c>
      <c r="D210" s="5">
        <v>18</v>
      </c>
      <c r="E210" s="5" t="s">
        <v>0</v>
      </c>
      <c r="F210" s="2">
        <v>0</v>
      </c>
      <c r="G210" s="2">
        <v>0</v>
      </c>
      <c r="H210" s="2">
        <v>0</v>
      </c>
      <c r="I210" s="2">
        <v>0</v>
      </c>
      <c r="J210" s="2">
        <v>0</v>
      </c>
      <c r="K210" s="2">
        <v>0</v>
      </c>
      <c r="L210" s="2">
        <v>0</v>
      </c>
      <c r="M210" s="2">
        <v>0</v>
      </c>
      <c r="N210" s="2">
        <v>0</v>
      </c>
      <c r="O210" s="2">
        <v>0</v>
      </c>
      <c r="P210" s="2">
        <v>0</v>
      </c>
      <c r="Q210" s="2">
        <v>0</v>
      </c>
      <c r="R210" s="2">
        <v>0</v>
      </c>
      <c r="S210" s="2">
        <v>0</v>
      </c>
      <c r="T210" s="2">
        <v>0</v>
      </c>
      <c r="U210" s="2">
        <v>0</v>
      </c>
      <c r="V210" s="2">
        <v>0</v>
      </c>
      <c r="W210" s="2">
        <v>0</v>
      </c>
      <c r="X210" s="2"/>
      <c r="Y210" s="2"/>
      <c r="AU210" s="2">
        <f t="shared" si="2"/>
        <v>0</v>
      </c>
    </row>
    <row r="211" spans="1:47" x14ac:dyDescent="0.35">
      <c r="A211" s="1">
        <v>950</v>
      </c>
      <c r="B211" s="50">
        <v>42221</v>
      </c>
      <c r="C211" s="5">
        <v>18</v>
      </c>
      <c r="D211" s="5">
        <v>18</v>
      </c>
      <c r="E211" s="5" t="s">
        <v>11</v>
      </c>
      <c r="F211" s="2">
        <v>0</v>
      </c>
      <c r="G211" s="2">
        <v>0</v>
      </c>
      <c r="H211" s="2">
        <v>1</v>
      </c>
      <c r="I211" s="2">
        <v>0</v>
      </c>
      <c r="J211" s="2">
        <v>5</v>
      </c>
      <c r="K211" s="2">
        <v>1</v>
      </c>
      <c r="L211" s="2">
        <v>1</v>
      </c>
      <c r="M211" s="2">
        <v>3</v>
      </c>
      <c r="N211" s="2">
        <v>0</v>
      </c>
      <c r="O211" s="2">
        <v>3</v>
      </c>
      <c r="P211" s="2">
        <v>0</v>
      </c>
      <c r="Q211" s="2">
        <v>2</v>
      </c>
      <c r="R211" s="2">
        <v>0</v>
      </c>
      <c r="S211" s="2">
        <v>0</v>
      </c>
      <c r="T211" s="2">
        <v>1</v>
      </c>
      <c r="U211" s="2">
        <v>1</v>
      </c>
      <c r="V211" s="2">
        <v>0</v>
      </c>
      <c r="W211" s="2">
        <v>1</v>
      </c>
      <c r="X211" s="2"/>
      <c r="AU211" s="2">
        <f t="shared" si="2"/>
        <v>19</v>
      </c>
    </row>
    <row r="212" spans="1:47" x14ac:dyDescent="0.35">
      <c r="A212" s="1">
        <v>1013</v>
      </c>
      <c r="B212" s="50">
        <v>41522</v>
      </c>
      <c r="C212" s="5">
        <v>9</v>
      </c>
      <c r="D212" s="5">
        <v>9</v>
      </c>
      <c r="E212" s="5" t="s">
        <v>0</v>
      </c>
      <c r="F212" s="2">
        <v>10</v>
      </c>
      <c r="G212" s="2">
        <v>11</v>
      </c>
      <c r="H212" s="2">
        <v>21</v>
      </c>
      <c r="I212" s="2">
        <v>8</v>
      </c>
      <c r="J212" s="2">
        <v>12</v>
      </c>
      <c r="K212" s="2">
        <v>2</v>
      </c>
      <c r="L212" s="2">
        <v>109</v>
      </c>
      <c r="M212" s="2">
        <v>0</v>
      </c>
      <c r="N212" s="2">
        <v>0</v>
      </c>
      <c r="O212" s="2"/>
      <c r="P212" s="2"/>
      <c r="AU212" s="2">
        <f t="shared" si="2"/>
        <v>173</v>
      </c>
    </row>
    <row r="213" spans="1:47" x14ac:dyDescent="0.35">
      <c r="A213" s="1">
        <v>1013</v>
      </c>
      <c r="B213" s="50">
        <v>41522</v>
      </c>
      <c r="C213" s="5">
        <v>9</v>
      </c>
      <c r="D213" s="5">
        <v>9</v>
      </c>
      <c r="E213" s="5" t="s">
        <v>11</v>
      </c>
      <c r="F213" s="2">
        <v>0</v>
      </c>
      <c r="G213" s="2">
        <v>41</v>
      </c>
      <c r="H213" s="2">
        <v>0</v>
      </c>
      <c r="I213" s="2">
        <v>0</v>
      </c>
      <c r="J213" s="2">
        <v>13</v>
      </c>
      <c r="K213" s="2">
        <v>2</v>
      </c>
      <c r="L213" s="2">
        <v>3</v>
      </c>
      <c r="M213" s="2">
        <v>0</v>
      </c>
      <c r="N213" s="2">
        <v>0</v>
      </c>
      <c r="O213" s="2"/>
      <c r="AU213" s="2">
        <f t="shared" si="2"/>
        <v>59</v>
      </c>
    </row>
    <row r="214" spans="1:47" x14ac:dyDescent="0.35">
      <c r="A214" s="1">
        <v>1013</v>
      </c>
      <c r="B214" s="50">
        <v>41858</v>
      </c>
      <c r="C214" s="5">
        <v>9</v>
      </c>
      <c r="D214" s="5">
        <v>9</v>
      </c>
      <c r="E214" s="5" t="s">
        <v>0</v>
      </c>
      <c r="F214" s="2">
        <v>76</v>
      </c>
      <c r="G214" s="2">
        <v>11</v>
      </c>
      <c r="H214" s="2">
        <v>2</v>
      </c>
      <c r="I214" s="2">
        <v>1</v>
      </c>
      <c r="J214" s="2">
        <v>2</v>
      </c>
      <c r="K214" s="2">
        <v>23</v>
      </c>
      <c r="L214" s="2">
        <v>36</v>
      </c>
      <c r="M214" s="2">
        <v>82</v>
      </c>
      <c r="N214" s="2">
        <v>5</v>
      </c>
      <c r="O214" s="2"/>
      <c r="P214" s="2"/>
      <c r="AU214" s="2">
        <f t="shared" si="2"/>
        <v>238</v>
      </c>
    </row>
    <row r="215" spans="1:47" x14ac:dyDescent="0.35">
      <c r="A215" s="1">
        <v>1013</v>
      </c>
      <c r="B215" s="50">
        <v>41858</v>
      </c>
      <c r="C215" s="5">
        <v>9</v>
      </c>
      <c r="D215" s="5">
        <v>9</v>
      </c>
      <c r="E215" s="5" t="s">
        <v>11</v>
      </c>
      <c r="F215" s="2">
        <v>0</v>
      </c>
      <c r="G215" s="2">
        <v>8</v>
      </c>
      <c r="H215" s="2">
        <v>0</v>
      </c>
      <c r="I215" s="2">
        <v>3</v>
      </c>
      <c r="J215" s="2">
        <v>4</v>
      </c>
      <c r="K215" s="2">
        <v>1</v>
      </c>
      <c r="L215" s="2">
        <v>21</v>
      </c>
      <c r="M215" s="2">
        <v>13</v>
      </c>
      <c r="N215" s="2">
        <v>8</v>
      </c>
      <c r="O215" s="2"/>
      <c r="AU215" s="2">
        <f t="shared" si="2"/>
        <v>58</v>
      </c>
    </row>
    <row r="216" spans="1:47" x14ac:dyDescent="0.35">
      <c r="A216" s="1">
        <v>1013</v>
      </c>
      <c r="B216" s="50">
        <v>42563</v>
      </c>
      <c r="C216" s="5">
        <v>8</v>
      </c>
      <c r="D216" s="53" t="s">
        <v>137</v>
      </c>
      <c r="E216" s="5" t="s">
        <v>0</v>
      </c>
      <c r="F216" s="2">
        <v>0</v>
      </c>
      <c r="G216" s="2">
        <v>0</v>
      </c>
      <c r="H216" s="2">
        <v>0</v>
      </c>
      <c r="I216" s="2">
        <v>0</v>
      </c>
      <c r="J216" s="2">
        <v>0</v>
      </c>
      <c r="K216" s="2">
        <v>0</v>
      </c>
      <c r="L216" s="2">
        <v>0</v>
      </c>
      <c r="M216" s="2">
        <v>0</v>
      </c>
      <c r="N216" s="2"/>
      <c r="O216" s="2"/>
      <c r="AU216" s="2">
        <f t="shared" si="2"/>
        <v>0</v>
      </c>
    </row>
    <row r="217" spans="1:47" x14ac:dyDescent="0.35">
      <c r="A217" s="1">
        <v>1013</v>
      </c>
      <c r="B217" s="50">
        <v>42563</v>
      </c>
      <c r="C217" s="5">
        <v>8</v>
      </c>
      <c r="D217" s="53" t="s">
        <v>137</v>
      </c>
      <c r="E217" s="5" t="s">
        <v>11</v>
      </c>
      <c r="F217" s="2">
        <v>1</v>
      </c>
      <c r="G217" s="2">
        <v>3</v>
      </c>
      <c r="H217" s="2">
        <v>0</v>
      </c>
      <c r="I217" s="2">
        <v>1</v>
      </c>
      <c r="J217" s="2">
        <v>1</v>
      </c>
      <c r="K217" s="2">
        <v>0</v>
      </c>
      <c r="L217" s="2">
        <v>0</v>
      </c>
      <c r="M217" s="2">
        <v>0</v>
      </c>
      <c r="N217" s="2"/>
      <c r="O217" s="2"/>
      <c r="AU217" s="2">
        <f t="shared" si="2"/>
        <v>6</v>
      </c>
    </row>
    <row r="218" spans="1:47" x14ac:dyDescent="0.35">
      <c r="A218" s="1">
        <v>1013</v>
      </c>
      <c r="B218" s="50">
        <v>42583</v>
      </c>
      <c r="C218" s="5">
        <v>8</v>
      </c>
      <c r="D218" s="53" t="s">
        <v>137</v>
      </c>
      <c r="E218" s="5" t="s">
        <v>0</v>
      </c>
      <c r="F218" s="2">
        <v>0</v>
      </c>
      <c r="G218" s="2">
        <v>0</v>
      </c>
      <c r="H218" s="2">
        <v>2</v>
      </c>
      <c r="I218" s="2">
        <v>1</v>
      </c>
      <c r="J218" s="2">
        <v>0</v>
      </c>
      <c r="K218" s="2">
        <v>0</v>
      </c>
      <c r="L218" s="2">
        <v>0</v>
      </c>
      <c r="M218" s="2">
        <v>1</v>
      </c>
      <c r="N218" s="2"/>
      <c r="O218" s="2"/>
      <c r="AU218" s="2">
        <f t="shared" si="2"/>
        <v>4</v>
      </c>
    </row>
    <row r="219" spans="1:47" x14ac:dyDescent="0.35">
      <c r="A219" s="1">
        <v>1013</v>
      </c>
      <c r="B219" s="50">
        <v>42583</v>
      </c>
      <c r="C219" s="5">
        <v>8</v>
      </c>
      <c r="D219" s="53" t="s">
        <v>137</v>
      </c>
      <c r="E219" s="5" t="s">
        <v>11</v>
      </c>
      <c r="F219" s="2">
        <v>7</v>
      </c>
      <c r="G219" s="2">
        <v>20</v>
      </c>
      <c r="H219" s="2">
        <v>3</v>
      </c>
      <c r="I219" s="2">
        <v>1</v>
      </c>
      <c r="J219" s="2">
        <v>6</v>
      </c>
      <c r="K219" s="2">
        <v>1</v>
      </c>
      <c r="L219" s="2">
        <v>2</v>
      </c>
      <c r="M219" s="2">
        <v>11</v>
      </c>
      <c r="N219" s="2"/>
      <c r="O219" s="2"/>
      <c r="AU219" s="2">
        <f t="shared" si="2"/>
        <v>51</v>
      </c>
    </row>
    <row r="220" spans="1:47" x14ac:dyDescent="0.35">
      <c r="A220" s="1">
        <v>1013</v>
      </c>
      <c r="B220" s="50">
        <v>43004</v>
      </c>
      <c r="C220" s="5">
        <v>10</v>
      </c>
      <c r="D220" s="5">
        <v>10</v>
      </c>
      <c r="E220" s="5" t="s">
        <v>0</v>
      </c>
      <c r="F220" s="2">
        <v>18</v>
      </c>
      <c r="G220" s="2">
        <v>40</v>
      </c>
      <c r="H220" s="2">
        <v>18</v>
      </c>
      <c r="I220" s="2">
        <v>245</v>
      </c>
      <c r="J220" s="2">
        <v>23</v>
      </c>
      <c r="K220" s="2">
        <v>1</v>
      </c>
      <c r="L220" s="2">
        <v>1</v>
      </c>
      <c r="M220" s="2">
        <v>100</v>
      </c>
      <c r="N220" s="2">
        <v>7</v>
      </c>
      <c r="O220" s="2">
        <v>1</v>
      </c>
      <c r="AU220" s="2">
        <f t="shared" si="2"/>
        <v>454</v>
      </c>
    </row>
    <row r="221" spans="1:47" x14ac:dyDescent="0.35">
      <c r="A221" s="1">
        <v>1013</v>
      </c>
      <c r="B221" s="50">
        <v>43004</v>
      </c>
      <c r="C221" s="5">
        <v>10</v>
      </c>
      <c r="D221" s="5">
        <v>10</v>
      </c>
      <c r="E221" s="5" t="s">
        <v>11</v>
      </c>
      <c r="F221" s="2">
        <v>0</v>
      </c>
      <c r="G221" s="2">
        <v>3</v>
      </c>
      <c r="H221" s="2">
        <v>3</v>
      </c>
      <c r="I221" s="2">
        <v>3</v>
      </c>
      <c r="J221" s="2">
        <v>6</v>
      </c>
      <c r="K221" s="2">
        <v>0</v>
      </c>
      <c r="L221" s="2">
        <v>0</v>
      </c>
      <c r="M221" s="2">
        <v>16</v>
      </c>
      <c r="N221" s="2">
        <v>8</v>
      </c>
      <c r="O221" s="2">
        <v>2</v>
      </c>
      <c r="AU221" s="2">
        <f t="shared" si="2"/>
        <v>41</v>
      </c>
    </row>
    <row r="222" spans="1:47" x14ac:dyDescent="0.35">
      <c r="A222" s="1">
        <v>1013</v>
      </c>
      <c r="B222" s="50">
        <v>43698</v>
      </c>
      <c r="C222" s="5">
        <v>7</v>
      </c>
      <c r="D222" s="5">
        <v>7</v>
      </c>
      <c r="E222" s="5" t="s">
        <v>0</v>
      </c>
      <c r="F222" s="2">
        <v>2</v>
      </c>
      <c r="G222" s="2">
        <v>1</v>
      </c>
      <c r="H222" s="2">
        <v>1</v>
      </c>
      <c r="I222" s="2">
        <v>6</v>
      </c>
      <c r="J222" s="2">
        <v>1</v>
      </c>
      <c r="K222" s="2">
        <v>1</v>
      </c>
      <c r="L222" s="2">
        <v>0</v>
      </c>
      <c r="M222" s="2"/>
      <c r="N222" s="2"/>
      <c r="O222" s="2"/>
      <c r="AU222" s="2">
        <f t="shared" si="2"/>
        <v>12</v>
      </c>
    </row>
    <row r="223" spans="1:47" x14ac:dyDescent="0.35">
      <c r="A223" s="1">
        <v>1013</v>
      </c>
      <c r="B223" s="50">
        <v>43698</v>
      </c>
      <c r="C223" s="5">
        <v>7</v>
      </c>
      <c r="D223" s="5">
        <v>7</v>
      </c>
      <c r="E223" s="5" t="s">
        <v>11</v>
      </c>
      <c r="F223" s="2">
        <v>5</v>
      </c>
      <c r="G223" s="2">
        <v>0</v>
      </c>
      <c r="H223" s="2">
        <v>0</v>
      </c>
      <c r="I223" s="2">
        <v>0</v>
      </c>
      <c r="J223" s="2">
        <v>0</v>
      </c>
      <c r="K223" s="2">
        <v>0</v>
      </c>
      <c r="L223" s="2">
        <v>1</v>
      </c>
      <c r="M223" s="2"/>
      <c r="N223" s="2"/>
      <c r="O223" s="2"/>
      <c r="AU223" s="2">
        <f t="shared" si="2"/>
        <v>6</v>
      </c>
    </row>
    <row r="224" spans="1:47" x14ac:dyDescent="0.35">
      <c r="A224" s="1">
        <v>1078</v>
      </c>
      <c r="B224" s="50">
        <v>42200</v>
      </c>
      <c r="C224" s="5">
        <v>14</v>
      </c>
      <c r="D224" s="5">
        <v>14</v>
      </c>
      <c r="E224" s="5" t="s">
        <v>0</v>
      </c>
      <c r="F224" s="2">
        <v>6</v>
      </c>
      <c r="G224" s="2">
        <v>2</v>
      </c>
      <c r="H224" s="2">
        <v>0</v>
      </c>
      <c r="I224" s="2">
        <v>0</v>
      </c>
      <c r="J224" s="2">
        <v>0</v>
      </c>
      <c r="K224" s="2">
        <v>0</v>
      </c>
      <c r="L224" s="2">
        <v>3</v>
      </c>
      <c r="M224" s="2">
        <v>0</v>
      </c>
      <c r="N224" s="2">
        <v>0</v>
      </c>
      <c r="O224" s="2">
        <v>0</v>
      </c>
      <c r="P224" s="2">
        <v>0</v>
      </c>
      <c r="Q224" s="2">
        <v>0</v>
      </c>
      <c r="R224" s="2">
        <v>3</v>
      </c>
      <c r="S224" s="2">
        <v>1</v>
      </c>
      <c r="T224" s="2"/>
      <c r="U224" s="2"/>
      <c r="AU224" s="2">
        <f t="shared" si="2"/>
        <v>15</v>
      </c>
    </row>
    <row r="225" spans="1:47" x14ac:dyDescent="0.35">
      <c r="A225" s="1">
        <v>1078</v>
      </c>
      <c r="B225" s="50">
        <v>42200</v>
      </c>
      <c r="C225" s="5">
        <v>14</v>
      </c>
      <c r="D225" s="5">
        <v>14</v>
      </c>
      <c r="E225" s="5" t="s">
        <v>11</v>
      </c>
      <c r="F225" s="2">
        <v>0</v>
      </c>
      <c r="G225" s="2">
        <v>0</v>
      </c>
      <c r="H225" s="2">
        <v>0</v>
      </c>
      <c r="I225" s="2">
        <v>0</v>
      </c>
      <c r="J225" s="2">
        <v>0</v>
      </c>
      <c r="K225" s="2">
        <v>0</v>
      </c>
      <c r="L225" s="2">
        <v>0</v>
      </c>
      <c r="M225" s="2">
        <v>0</v>
      </c>
      <c r="N225" s="2">
        <v>0</v>
      </c>
      <c r="O225" s="2">
        <v>0</v>
      </c>
      <c r="P225" s="2">
        <v>0</v>
      </c>
      <c r="Q225" s="2">
        <v>0</v>
      </c>
      <c r="R225" s="2">
        <v>0</v>
      </c>
      <c r="S225" s="2">
        <v>1</v>
      </c>
      <c r="T225" s="2"/>
      <c r="AU225" s="2">
        <f t="shared" si="2"/>
        <v>1</v>
      </c>
    </row>
    <row r="226" spans="1:47" x14ac:dyDescent="0.35">
      <c r="A226" s="1">
        <v>1129</v>
      </c>
      <c r="B226" s="50">
        <v>41500</v>
      </c>
      <c r="C226" s="5">
        <v>17</v>
      </c>
      <c r="E226" s="5" t="s">
        <v>0</v>
      </c>
      <c r="F226" s="2">
        <v>2</v>
      </c>
      <c r="G226" s="2">
        <v>15</v>
      </c>
      <c r="H226" s="2">
        <v>19</v>
      </c>
      <c r="I226" s="2">
        <v>23</v>
      </c>
      <c r="J226" s="2">
        <v>87</v>
      </c>
      <c r="K226" s="2">
        <v>60</v>
      </c>
      <c r="L226" s="2">
        <v>160</v>
      </c>
      <c r="M226" s="2">
        <v>36</v>
      </c>
      <c r="N226" s="2">
        <v>21</v>
      </c>
      <c r="O226" s="2">
        <v>1</v>
      </c>
      <c r="P226" s="2">
        <v>8</v>
      </c>
      <c r="Q226" s="2">
        <v>19</v>
      </c>
      <c r="R226" s="2">
        <v>0</v>
      </c>
      <c r="S226" s="2">
        <v>94</v>
      </c>
      <c r="T226" s="2">
        <v>0</v>
      </c>
      <c r="U226" s="2">
        <v>31</v>
      </c>
      <c r="V226" s="2">
        <v>31</v>
      </c>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f t="shared" si="2"/>
        <v>607</v>
      </c>
    </row>
    <row r="227" spans="1:47" x14ac:dyDescent="0.35">
      <c r="A227" s="1">
        <v>1129</v>
      </c>
      <c r="B227" s="50">
        <v>41500</v>
      </c>
      <c r="C227" s="5">
        <v>17</v>
      </c>
      <c r="E227" s="5" t="s">
        <v>11</v>
      </c>
      <c r="F227" s="2">
        <v>9</v>
      </c>
      <c r="G227" s="2">
        <v>7</v>
      </c>
      <c r="H227" s="2">
        <v>11</v>
      </c>
      <c r="I227" s="2">
        <v>19</v>
      </c>
      <c r="J227" s="2">
        <v>23</v>
      </c>
      <c r="K227" s="2">
        <v>35</v>
      </c>
      <c r="L227" s="2">
        <v>11</v>
      </c>
      <c r="M227" s="2">
        <v>82</v>
      </c>
      <c r="N227" s="2">
        <v>37</v>
      </c>
      <c r="O227" s="2">
        <v>1</v>
      </c>
      <c r="P227" s="2">
        <v>7</v>
      </c>
      <c r="Q227" s="2">
        <v>45</v>
      </c>
      <c r="R227" s="2">
        <v>13</v>
      </c>
      <c r="S227" s="2">
        <v>12</v>
      </c>
      <c r="T227" s="2">
        <v>0</v>
      </c>
      <c r="U227" s="2">
        <v>0</v>
      </c>
      <c r="V227" s="2">
        <v>0</v>
      </c>
      <c r="W227" s="2"/>
      <c r="X227" s="2"/>
      <c r="Y227" s="2"/>
      <c r="Z227" s="2"/>
      <c r="AA227" s="2"/>
      <c r="AB227" s="2"/>
      <c r="AC227" s="2"/>
      <c r="AD227" s="2"/>
      <c r="AE227" s="2"/>
      <c r="AU227" s="2">
        <f t="shared" si="2"/>
        <v>312</v>
      </c>
    </row>
    <row r="228" spans="1:47" x14ac:dyDescent="0.35">
      <c r="A228" s="1">
        <v>1129</v>
      </c>
      <c r="B228" s="50">
        <v>41564</v>
      </c>
      <c r="C228" s="5">
        <v>25</v>
      </c>
      <c r="D228" s="5">
        <v>25</v>
      </c>
      <c r="E228" s="5" t="s">
        <v>0</v>
      </c>
      <c r="F228" s="2">
        <v>0</v>
      </c>
      <c r="G228" s="2">
        <v>0</v>
      </c>
      <c r="H228" s="2">
        <v>6</v>
      </c>
      <c r="I228" s="2">
        <v>1</v>
      </c>
      <c r="J228" s="2">
        <v>2</v>
      </c>
      <c r="K228" s="2">
        <v>0</v>
      </c>
      <c r="L228" s="2">
        <v>0</v>
      </c>
      <c r="M228" s="2">
        <v>0</v>
      </c>
      <c r="N228" s="2">
        <v>0</v>
      </c>
      <c r="O228" s="2">
        <v>0</v>
      </c>
      <c r="P228" s="2">
        <v>0</v>
      </c>
      <c r="Q228" s="2">
        <v>0</v>
      </c>
      <c r="R228" s="2">
        <v>0</v>
      </c>
      <c r="S228" s="2">
        <v>2</v>
      </c>
      <c r="T228" s="2">
        <v>0</v>
      </c>
      <c r="U228" s="2">
        <v>1</v>
      </c>
      <c r="V228" s="2">
        <v>0</v>
      </c>
      <c r="W228" s="2">
        <v>0</v>
      </c>
      <c r="X228" s="2">
        <v>0</v>
      </c>
      <c r="Y228" s="2">
        <v>5</v>
      </c>
      <c r="Z228" s="2">
        <v>0</v>
      </c>
      <c r="AA228" s="2">
        <v>0</v>
      </c>
      <c r="AB228" s="2">
        <v>20</v>
      </c>
      <c r="AC228" s="2">
        <v>0</v>
      </c>
      <c r="AD228" s="2">
        <v>0</v>
      </c>
      <c r="AE228" s="2"/>
      <c r="AF228" s="2"/>
      <c r="AG228" s="2"/>
      <c r="AH228" s="2"/>
      <c r="AI228" s="2"/>
      <c r="AJ228" s="2"/>
      <c r="AK228" s="2"/>
      <c r="AL228" s="2"/>
      <c r="AM228" s="2"/>
      <c r="AN228" s="2"/>
      <c r="AO228" s="2"/>
      <c r="AP228" s="2"/>
      <c r="AQ228" s="2"/>
      <c r="AR228" s="2"/>
      <c r="AS228" s="2"/>
      <c r="AT228" s="2"/>
      <c r="AU228" s="2">
        <f t="shared" si="2"/>
        <v>37</v>
      </c>
    </row>
    <row r="229" spans="1:47" x14ac:dyDescent="0.35">
      <c r="A229" s="1">
        <v>1129</v>
      </c>
      <c r="B229" s="50">
        <v>41564</v>
      </c>
      <c r="C229" s="5">
        <v>25</v>
      </c>
      <c r="D229" s="5">
        <v>25</v>
      </c>
      <c r="E229" s="5" t="s">
        <v>11</v>
      </c>
      <c r="F229" s="2">
        <v>0</v>
      </c>
      <c r="G229" s="2">
        <v>0</v>
      </c>
      <c r="H229" s="2">
        <v>6</v>
      </c>
      <c r="I229" s="2">
        <v>2</v>
      </c>
      <c r="J229" s="2">
        <v>3</v>
      </c>
      <c r="K229" s="2">
        <v>0</v>
      </c>
      <c r="L229" s="2">
        <v>0</v>
      </c>
      <c r="M229" s="2">
        <v>0</v>
      </c>
      <c r="N229" s="2">
        <v>0</v>
      </c>
      <c r="O229" s="2">
        <v>0</v>
      </c>
      <c r="P229" s="2">
        <v>0</v>
      </c>
      <c r="Q229" s="2">
        <v>0</v>
      </c>
      <c r="R229" s="2">
        <v>0</v>
      </c>
      <c r="S229" s="2">
        <v>0</v>
      </c>
      <c r="T229" s="2">
        <v>1</v>
      </c>
      <c r="U229" s="2">
        <v>0</v>
      </c>
      <c r="V229" s="2">
        <v>0</v>
      </c>
      <c r="W229" s="2">
        <v>0</v>
      </c>
      <c r="X229" s="2">
        <v>0</v>
      </c>
      <c r="Y229" s="2">
        <v>1</v>
      </c>
      <c r="Z229" s="2">
        <v>1</v>
      </c>
      <c r="AA229" s="2">
        <v>0</v>
      </c>
      <c r="AB229" s="2">
        <v>0</v>
      </c>
      <c r="AC229" s="2">
        <v>0</v>
      </c>
      <c r="AD229" s="2">
        <v>0</v>
      </c>
      <c r="AE229" s="2"/>
      <c r="AU229" s="2">
        <f t="shared" si="2"/>
        <v>14</v>
      </c>
    </row>
    <row r="230" spans="1:47" x14ac:dyDescent="0.35">
      <c r="A230" s="1">
        <v>1129</v>
      </c>
      <c r="B230" s="50">
        <v>41827</v>
      </c>
      <c r="C230" s="5">
        <v>18</v>
      </c>
      <c r="D230" s="5">
        <v>18</v>
      </c>
      <c r="E230" s="5" t="s">
        <v>0</v>
      </c>
      <c r="F230" s="2">
        <v>2</v>
      </c>
      <c r="G230" s="2">
        <v>0</v>
      </c>
      <c r="H230" s="2">
        <v>1</v>
      </c>
      <c r="I230" s="2">
        <v>22</v>
      </c>
      <c r="J230" s="2">
        <v>0</v>
      </c>
      <c r="K230" s="2">
        <v>5</v>
      </c>
      <c r="L230" s="2">
        <v>25</v>
      </c>
      <c r="M230" s="2">
        <v>0</v>
      </c>
      <c r="N230" s="2">
        <v>15</v>
      </c>
      <c r="O230" s="2">
        <v>40</v>
      </c>
      <c r="P230" s="2">
        <v>34</v>
      </c>
      <c r="Q230" s="2">
        <v>0</v>
      </c>
      <c r="R230" s="2">
        <v>55</v>
      </c>
      <c r="S230" s="2">
        <v>0</v>
      </c>
      <c r="T230" s="2">
        <v>124</v>
      </c>
      <c r="U230" s="2">
        <v>0</v>
      </c>
      <c r="V230" s="2">
        <v>14</v>
      </c>
      <c r="W230" s="2">
        <v>50</v>
      </c>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f t="shared" si="2"/>
        <v>387</v>
      </c>
    </row>
    <row r="231" spans="1:47" x14ac:dyDescent="0.35">
      <c r="A231" s="1">
        <v>1129</v>
      </c>
      <c r="B231" s="50">
        <v>41827</v>
      </c>
      <c r="C231" s="5">
        <v>18</v>
      </c>
      <c r="D231" s="5">
        <v>18</v>
      </c>
      <c r="E231" s="5" t="s">
        <v>11</v>
      </c>
      <c r="F231" s="2">
        <v>17</v>
      </c>
      <c r="G231" s="2">
        <v>18</v>
      </c>
      <c r="H231" s="2">
        <v>22</v>
      </c>
      <c r="I231" s="2">
        <v>54</v>
      </c>
      <c r="J231" s="2">
        <v>0</v>
      </c>
      <c r="K231" s="2">
        <v>96</v>
      </c>
      <c r="L231" s="2">
        <v>96</v>
      </c>
      <c r="M231" s="2">
        <v>22</v>
      </c>
      <c r="N231" s="2">
        <v>53</v>
      </c>
      <c r="O231" s="2">
        <v>450</v>
      </c>
      <c r="P231" s="2">
        <v>514</v>
      </c>
      <c r="Q231" s="2">
        <v>75</v>
      </c>
      <c r="R231" s="2">
        <v>505</v>
      </c>
      <c r="S231" s="2">
        <v>100</v>
      </c>
      <c r="T231" s="2">
        <v>126</v>
      </c>
      <c r="U231" s="2">
        <v>160</v>
      </c>
      <c r="V231" s="2">
        <v>237</v>
      </c>
      <c r="W231" s="2">
        <v>25</v>
      </c>
      <c r="X231" s="2"/>
      <c r="Y231" s="2"/>
      <c r="Z231" s="2"/>
      <c r="AA231" s="2"/>
      <c r="AB231" s="2"/>
      <c r="AC231" s="2"/>
      <c r="AD231" s="2"/>
      <c r="AE231" s="2"/>
      <c r="AU231" s="2">
        <f t="shared" si="2"/>
        <v>2570</v>
      </c>
    </row>
    <row r="232" spans="1:47" x14ac:dyDescent="0.35">
      <c r="A232" s="1">
        <v>1129</v>
      </c>
      <c r="B232" s="50">
        <v>41902</v>
      </c>
      <c r="C232" s="5">
        <v>25</v>
      </c>
      <c r="E232" s="5" t="s">
        <v>0</v>
      </c>
      <c r="F232" s="2">
        <v>2</v>
      </c>
      <c r="G232" s="2">
        <v>7</v>
      </c>
      <c r="H232" s="2">
        <v>0</v>
      </c>
      <c r="I232" s="2">
        <v>3</v>
      </c>
      <c r="J232" s="2">
        <v>0</v>
      </c>
      <c r="K232" s="2">
        <v>4</v>
      </c>
      <c r="L232" s="2">
        <v>16</v>
      </c>
      <c r="M232" s="2">
        <v>0</v>
      </c>
      <c r="N232" s="2">
        <v>0</v>
      </c>
      <c r="O232" s="2">
        <v>0</v>
      </c>
      <c r="P232" s="2">
        <v>0</v>
      </c>
      <c r="Q232" s="2">
        <v>29</v>
      </c>
      <c r="R232" s="2">
        <v>0</v>
      </c>
      <c r="S232" s="2">
        <v>4</v>
      </c>
      <c r="T232" s="2">
        <v>17</v>
      </c>
      <c r="U232" s="2">
        <v>2</v>
      </c>
      <c r="V232" s="2">
        <v>0</v>
      </c>
      <c r="W232" s="2">
        <v>0</v>
      </c>
      <c r="X232" s="2">
        <v>0</v>
      </c>
      <c r="Y232" s="2">
        <v>15</v>
      </c>
      <c r="Z232" s="2">
        <v>0</v>
      </c>
      <c r="AA232" s="2">
        <v>0</v>
      </c>
      <c r="AB232" s="2">
        <v>0</v>
      </c>
      <c r="AC232" s="2">
        <v>0</v>
      </c>
      <c r="AD232" s="2">
        <v>10</v>
      </c>
      <c r="AE232" s="2"/>
      <c r="AF232" s="2"/>
      <c r="AG232" s="2"/>
      <c r="AH232" s="2"/>
      <c r="AI232" s="2"/>
      <c r="AJ232" s="2"/>
      <c r="AK232" s="2"/>
      <c r="AL232" s="2"/>
      <c r="AM232" s="2"/>
      <c r="AN232" s="2"/>
      <c r="AO232" s="2"/>
      <c r="AP232" s="2"/>
      <c r="AQ232" s="2"/>
      <c r="AR232" s="2"/>
      <c r="AS232" s="2"/>
      <c r="AT232" s="2"/>
      <c r="AU232" s="2">
        <f t="shared" si="2"/>
        <v>109</v>
      </c>
    </row>
    <row r="233" spans="1:47" x14ac:dyDescent="0.35">
      <c r="A233" s="1">
        <v>1129</v>
      </c>
      <c r="B233" s="50">
        <v>41902</v>
      </c>
      <c r="C233" s="5">
        <v>25</v>
      </c>
      <c r="E233" s="5" t="s">
        <v>11</v>
      </c>
      <c r="F233" s="2">
        <v>0</v>
      </c>
      <c r="G233" s="2">
        <v>0</v>
      </c>
      <c r="H233" s="2">
        <v>0</v>
      </c>
      <c r="I233" s="2">
        <v>4</v>
      </c>
      <c r="J233" s="2">
        <v>1</v>
      </c>
      <c r="K233" s="2">
        <v>0</v>
      </c>
      <c r="L233" s="2">
        <v>2</v>
      </c>
      <c r="M233" s="2">
        <v>0</v>
      </c>
      <c r="N233" s="2">
        <v>0</v>
      </c>
      <c r="O233" s="2">
        <v>0</v>
      </c>
      <c r="P233" s="2">
        <v>0</v>
      </c>
      <c r="Q233" s="2">
        <v>1</v>
      </c>
      <c r="R233" s="2">
        <v>0</v>
      </c>
      <c r="S233" s="2">
        <v>2</v>
      </c>
      <c r="T233" s="2">
        <v>1</v>
      </c>
      <c r="U233" s="2">
        <v>0</v>
      </c>
      <c r="V233" s="2">
        <v>0</v>
      </c>
      <c r="W233" s="2">
        <v>3</v>
      </c>
      <c r="X233" s="2">
        <v>1</v>
      </c>
      <c r="Y233" s="2">
        <v>27</v>
      </c>
      <c r="Z233" s="2">
        <v>0</v>
      </c>
      <c r="AA233" s="2">
        <v>0</v>
      </c>
      <c r="AB233" s="2">
        <v>6</v>
      </c>
      <c r="AC233" s="2">
        <v>8</v>
      </c>
      <c r="AD233" s="2">
        <v>8</v>
      </c>
      <c r="AE233" s="2"/>
      <c r="AU233" s="2">
        <f t="shared" si="2"/>
        <v>64</v>
      </c>
    </row>
    <row r="234" spans="1:47" x14ac:dyDescent="0.35">
      <c r="A234" s="1">
        <v>1129</v>
      </c>
      <c r="B234" s="54">
        <v>42199</v>
      </c>
      <c r="C234" s="5">
        <v>25</v>
      </c>
      <c r="E234" s="5" t="s">
        <v>0</v>
      </c>
      <c r="F234" s="52" t="s">
        <v>45</v>
      </c>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v>230</v>
      </c>
    </row>
    <row r="235" spans="1:47" x14ac:dyDescent="0.35">
      <c r="A235" s="1">
        <v>1129</v>
      </c>
      <c r="B235" s="54">
        <v>42199</v>
      </c>
      <c r="C235" s="5">
        <v>25</v>
      </c>
      <c r="E235" s="5" t="s">
        <v>11</v>
      </c>
      <c r="F235" s="52" t="s">
        <v>45</v>
      </c>
      <c r="G235" s="2"/>
      <c r="H235" s="2"/>
      <c r="I235" s="2"/>
      <c r="J235" s="2"/>
      <c r="K235" s="2"/>
      <c r="L235" s="2"/>
      <c r="M235" s="2"/>
      <c r="N235" s="2"/>
      <c r="O235" s="2"/>
      <c r="AU235" s="2">
        <v>604</v>
      </c>
    </row>
    <row r="236" spans="1:47" x14ac:dyDescent="0.35">
      <c r="A236" s="1">
        <v>1129</v>
      </c>
      <c r="B236" s="54">
        <v>42221</v>
      </c>
      <c r="C236" s="5">
        <v>25</v>
      </c>
      <c r="E236" s="5" t="s">
        <v>0</v>
      </c>
      <c r="F236" s="52" t="s">
        <v>45</v>
      </c>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v>330</v>
      </c>
    </row>
    <row r="237" spans="1:47" x14ac:dyDescent="0.35">
      <c r="A237" s="1">
        <v>1129</v>
      </c>
      <c r="B237" s="54">
        <v>42221</v>
      </c>
      <c r="C237" s="5">
        <v>25</v>
      </c>
      <c r="E237" s="5" t="s">
        <v>11</v>
      </c>
      <c r="F237" s="52" t="s">
        <v>45</v>
      </c>
      <c r="G237" s="2"/>
      <c r="H237" s="2"/>
      <c r="I237" s="2"/>
      <c r="J237" s="2"/>
      <c r="K237" s="2"/>
      <c r="L237" s="2"/>
      <c r="M237" s="2"/>
      <c r="N237" s="2"/>
      <c r="O237" s="2"/>
      <c r="AU237" s="2">
        <v>2061</v>
      </c>
    </row>
    <row r="238" spans="1:47" x14ac:dyDescent="0.35">
      <c r="A238" s="1">
        <v>1129</v>
      </c>
      <c r="B238" s="54">
        <v>42585</v>
      </c>
      <c r="C238" s="5">
        <v>18</v>
      </c>
      <c r="D238" s="53" t="s">
        <v>137</v>
      </c>
      <c r="E238" s="5" t="s">
        <v>0</v>
      </c>
      <c r="F238" s="2">
        <v>0</v>
      </c>
      <c r="G238" s="2">
        <v>0</v>
      </c>
      <c r="H238" s="2">
        <v>0</v>
      </c>
      <c r="I238" s="2">
        <v>0</v>
      </c>
      <c r="J238" s="2">
        <v>0</v>
      </c>
      <c r="K238" s="2">
        <v>0</v>
      </c>
      <c r="L238" s="2">
        <v>0</v>
      </c>
      <c r="M238" s="2">
        <v>0</v>
      </c>
      <c r="N238" s="2">
        <v>5</v>
      </c>
      <c r="O238" s="2">
        <v>0</v>
      </c>
      <c r="P238" s="2">
        <v>3</v>
      </c>
      <c r="Q238" s="2">
        <v>2</v>
      </c>
      <c r="R238" s="2">
        <v>0</v>
      </c>
      <c r="S238" s="2">
        <v>5</v>
      </c>
      <c r="T238" s="2">
        <v>0</v>
      </c>
      <c r="U238" s="2">
        <v>2</v>
      </c>
      <c r="V238" s="2">
        <v>0</v>
      </c>
      <c r="W238" s="2">
        <v>0</v>
      </c>
      <c r="AU238" s="2">
        <f t="shared" si="2"/>
        <v>17</v>
      </c>
    </row>
    <row r="239" spans="1:47" x14ac:dyDescent="0.35">
      <c r="A239" s="1">
        <v>1129</v>
      </c>
      <c r="B239" s="54">
        <v>42585</v>
      </c>
      <c r="C239" s="5">
        <v>18</v>
      </c>
      <c r="D239" s="53" t="s">
        <v>137</v>
      </c>
      <c r="E239" s="5" t="s">
        <v>11</v>
      </c>
      <c r="F239" s="2">
        <v>3</v>
      </c>
      <c r="G239" s="2">
        <v>1</v>
      </c>
      <c r="H239" s="2">
        <v>3</v>
      </c>
      <c r="I239" s="2">
        <v>0</v>
      </c>
      <c r="J239" s="2">
        <v>1</v>
      </c>
      <c r="K239" s="2">
        <v>6</v>
      </c>
      <c r="L239" s="2">
        <v>7</v>
      </c>
      <c r="M239" s="2">
        <v>0</v>
      </c>
      <c r="N239" s="2">
        <v>4</v>
      </c>
      <c r="O239" s="2">
        <v>6</v>
      </c>
      <c r="P239" s="2">
        <v>16</v>
      </c>
      <c r="Q239" s="2">
        <v>2</v>
      </c>
      <c r="R239" s="2">
        <v>2</v>
      </c>
      <c r="S239" s="2">
        <v>22</v>
      </c>
      <c r="T239" s="2">
        <v>31</v>
      </c>
      <c r="U239" s="2">
        <v>14</v>
      </c>
      <c r="V239" s="2">
        <v>8</v>
      </c>
      <c r="W239" s="2">
        <v>62</v>
      </c>
      <c r="AU239" s="2">
        <f t="shared" si="2"/>
        <v>188</v>
      </c>
    </row>
    <row r="240" spans="1:47" x14ac:dyDescent="0.35">
      <c r="A240" s="4" t="s">
        <v>114</v>
      </c>
      <c r="B240" s="50">
        <v>42269</v>
      </c>
      <c r="C240" s="5">
        <v>9</v>
      </c>
      <c r="D240" s="5">
        <v>9</v>
      </c>
      <c r="E240" s="5" t="s">
        <v>0</v>
      </c>
      <c r="F240" s="2">
        <v>7</v>
      </c>
      <c r="G240" s="2">
        <v>22</v>
      </c>
      <c r="H240" s="2">
        <v>0</v>
      </c>
      <c r="I240" s="2">
        <v>3</v>
      </c>
      <c r="J240" s="2">
        <v>16</v>
      </c>
      <c r="K240" s="2">
        <v>0</v>
      </c>
      <c r="L240" s="2">
        <v>4</v>
      </c>
      <c r="M240" s="2">
        <v>27</v>
      </c>
      <c r="N240" s="2">
        <v>1</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f t="shared" si="2"/>
        <v>80</v>
      </c>
    </row>
    <row r="241" spans="1:47" x14ac:dyDescent="0.35">
      <c r="A241" s="4" t="s">
        <v>114</v>
      </c>
      <c r="B241" s="50">
        <v>42269</v>
      </c>
      <c r="C241" s="5">
        <v>9</v>
      </c>
      <c r="D241" s="5">
        <v>9</v>
      </c>
      <c r="E241" s="5" t="s">
        <v>11</v>
      </c>
      <c r="F241" s="2">
        <v>14</v>
      </c>
      <c r="G241" s="2">
        <v>19</v>
      </c>
      <c r="H241" s="2">
        <v>0</v>
      </c>
      <c r="I241" s="2">
        <v>8</v>
      </c>
      <c r="J241" s="2">
        <v>34</v>
      </c>
      <c r="K241" s="2">
        <v>5</v>
      </c>
      <c r="L241" s="2">
        <v>11</v>
      </c>
      <c r="M241" s="2">
        <v>38</v>
      </c>
      <c r="N241" s="2">
        <v>36</v>
      </c>
      <c r="O241" s="2"/>
      <c r="AU241" s="2">
        <f t="shared" si="2"/>
        <v>165</v>
      </c>
    </row>
    <row r="242" spans="1:47" x14ac:dyDescent="0.35">
      <c r="A242" s="4" t="s">
        <v>114</v>
      </c>
      <c r="B242" s="50">
        <v>42605</v>
      </c>
      <c r="C242" s="5">
        <v>7</v>
      </c>
      <c r="D242" s="5">
        <v>7</v>
      </c>
      <c r="E242" s="5" t="s">
        <v>0</v>
      </c>
      <c r="F242" s="2">
        <v>0</v>
      </c>
      <c r="G242" s="2">
        <v>1</v>
      </c>
      <c r="H242" s="2">
        <v>0</v>
      </c>
      <c r="I242" s="2">
        <v>0</v>
      </c>
      <c r="J242" s="2">
        <v>2</v>
      </c>
      <c r="K242" s="2">
        <v>2</v>
      </c>
      <c r="L242" s="2">
        <v>5</v>
      </c>
      <c r="M242" s="2"/>
      <c r="N242" s="2"/>
      <c r="O242" s="2"/>
      <c r="AU242" s="2">
        <f t="shared" si="2"/>
        <v>10</v>
      </c>
    </row>
    <row r="243" spans="1:47" x14ac:dyDescent="0.35">
      <c r="A243" s="4" t="s">
        <v>114</v>
      </c>
      <c r="B243" s="50">
        <v>42605</v>
      </c>
      <c r="C243" s="5">
        <v>7</v>
      </c>
      <c r="D243" s="5">
        <v>7</v>
      </c>
      <c r="E243" s="5" t="s">
        <v>11</v>
      </c>
      <c r="F243" s="2">
        <v>3</v>
      </c>
      <c r="G243" s="2">
        <v>7</v>
      </c>
      <c r="H243" s="2">
        <v>21</v>
      </c>
      <c r="I243" s="2">
        <v>9</v>
      </c>
      <c r="J243" s="2">
        <v>10</v>
      </c>
      <c r="K243" s="2">
        <v>64</v>
      </c>
      <c r="L243" s="2">
        <v>106</v>
      </c>
      <c r="M243" s="2"/>
      <c r="N243" s="2"/>
      <c r="O243" s="2"/>
      <c r="AU243" s="2">
        <f t="shared" si="2"/>
        <v>220</v>
      </c>
    </row>
    <row r="244" spans="1:47" x14ac:dyDescent="0.35">
      <c r="A244" s="4" t="s">
        <v>114</v>
      </c>
      <c r="B244" s="50">
        <v>42668</v>
      </c>
      <c r="C244" s="5">
        <v>7</v>
      </c>
      <c r="D244" s="5">
        <v>7</v>
      </c>
      <c r="E244" s="5" t="s">
        <v>0</v>
      </c>
      <c r="F244" s="2">
        <v>0</v>
      </c>
      <c r="G244" s="2">
        <v>1</v>
      </c>
      <c r="H244" s="2">
        <v>3</v>
      </c>
      <c r="I244" s="2">
        <v>5</v>
      </c>
      <c r="J244" s="2">
        <v>4</v>
      </c>
      <c r="K244" s="2">
        <v>14</v>
      </c>
      <c r="L244" s="2">
        <v>21</v>
      </c>
      <c r="M244" s="2"/>
      <c r="N244" s="2"/>
      <c r="O244" s="2"/>
      <c r="AU244" s="2">
        <f t="shared" si="2"/>
        <v>48</v>
      </c>
    </row>
    <row r="245" spans="1:47" x14ac:dyDescent="0.35">
      <c r="A245" s="4" t="s">
        <v>114</v>
      </c>
      <c r="B245" s="50">
        <v>42668</v>
      </c>
      <c r="C245" s="5">
        <v>7</v>
      </c>
      <c r="D245" s="5">
        <v>7</v>
      </c>
      <c r="E245" s="5" t="s">
        <v>11</v>
      </c>
      <c r="F245" s="2">
        <v>6</v>
      </c>
      <c r="G245" s="2">
        <v>18</v>
      </c>
      <c r="H245" s="2">
        <v>5</v>
      </c>
      <c r="I245" s="2">
        <v>1</v>
      </c>
      <c r="J245" s="2">
        <v>7</v>
      </c>
      <c r="K245" s="2">
        <v>29</v>
      </c>
      <c r="L245" s="2">
        <v>38</v>
      </c>
      <c r="M245" s="2"/>
      <c r="N245" s="2"/>
      <c r="O245" s="2"/>
      <c r="AU245" s="2">
        <f t="shared" si="2"/>
        <v>104</v>
      </c>
    </row>
    <row r="246" spans="1:47" x14ac:dyDescent="0.35">
      <c r="A246" s="4" t="s">
        <v>114</v>
      </c>
      <c r="B246" s="50">
        <v>42948</v>
      </c>
      <c r="C246" s="5">
        <v>6</v>
      </c>
      <c r="D246" s="5">
        <v>6</v>
      </c>
      <c r="E246" s="5" t="s">
        <v>0</v>
      </c>
      <c r="F246" s="2">
        <v>0</v>
      </c>
      <c r="G246" s="2">
        <v>3</v>
      </c>
      <c r="H246" s="2">
        <v>19</v>
      </c>
      <c r="I246" s="2">
        <v>8</v>
      </c>
      <c r="J246" s="2">
        <v>11</v>
      </c>
      <c r="K246" s="2">
        <v>0</v>
      </c>
      <c r="L246" s="2"/>
      <c r="M246" s="2"/>
      <c r="N246" s="2"/>
      <c r="O246" s="2"/>
      <c r="AU246" s="2">
        <f t="shared" si="2"/>
        <v>41</v>
      </c>
    </row>
    <row r="247" spans="1:47" x14ac:dyDescent="0.35">
      <c r="A247" s="4" t="s">
        <v>114</v>
      </c>
      <c r="B247" s="50">
        <v>42948</v>
      </c>
      <c r="C247" s="5">
        <v>6</v>
      </c>
      <c r="D247" s="5">
        <v>6</v>
      </c>
      <c r="E247" s="5" t="s">
        <v>11</v>
      </c>
      <c r="F247" s="2">
        <v>0</v>
      </c>
      <c r="G247" s="2">
        <v>0</v>
      </c>
      <c r="H247" s="2">
        <v>0</v>
      </c>
      <c r="I247" s="2">
        <v>0</v>
      </c>
      <c r="J247" s="2">
        <v>0</v>
      </c>
      <c r="K247" s="2">
        <v>0</v>
      </c>
      <c r="L247" s="2"/>
      <c r="M247" s="2"/>
      <c r="N247" s="2"/>
      <c r="O247" s="2"/>
      <c r="AU247" s="2">
        <f t="shared" si="2"/>
        <v>0</v>
      </c>
    </row>
    <row r="248" spans="1:47" x14ac:dyDescent="0.35">
      <c r="A248" s="4" t="s">
        <v>114</v>
      </c>
      <c r="B248" s="50">
        <v>43299</v>
      </c>
      <c r="C248" s="5">
        <v>9</v>
      </c>
      <c r="D248" s="5">
        <v>9</v>
      </c>
      <c r="E248" s="5" t="s">
        <v>0</v>
      </c>
      <c r="F248" s="2">
        <v>0</v>
      </c>
      <c r="G248" s="2">
        <v>0</v>
      </c>
      <c r="H248" s="2">
        <v>0</v>
      </c>
      <c r="I248" s="2">
        <v>0</v>
      </c>
      <c r="J248" s="2">
        <v>0</v>
      </c>
      <c r="K248" s="2">
        <v>2</v>
      </c>
      <c r="L248" s="2">
        <v>0</v>
      </c>
      <c r="M248" s="2">
        <v>0</v>
      </c>
      <c r="N248" s="2">
        <v>5</v>
      </c>
      <c r="O248" s="2"/>
      <c r="AU248" s="2">
        <f t="shared" si="2"/>
        <v>7</v>
      </c>
    </row>
    <row r="249" spans="1:47" x14ac:dyDescent="0.35">
      <c r="A249" s="4" t="s">
        <v>114</v>
      </c>
      <c r="B249" s="50">
        <v>43299</v>
      </c>
      <c r="C249" s="5">
        <v>9</v>
      </c>
      <c r="D249" s="5">
        <v>9</v>
      </c>
      <c r="E249" s="5" t="s">
        <v>11</v>
      </c>
      <c r="F249" s="2">
        <v>46</v>
      </c>
      <c r="G249" s="2">
        <v>45</v>
      </c>
      <c r="H249" s="2">
        <v>125</v>
      </c>
      <c r="I249" s="2">
        <v>11</v>
      </c>
      <c r="J249" s="2">
        <v>87</v>
      </c>
      <c r="K249" s="2">
        <v>133</v>
      </c>
      <c r="L249" s="2">
        <v>148</v>
      </c>
      <c r="M249" s="2">
        <v>0</v>
      </c>
      <c r="N249" s="2">
        <v>31</v>
      </c>
      <c r="O249" s="2"/>
      <c r="AU249" s="2">
        <f t="shared" si="2"/>
        <v>626</v>
      </c>
    </row>
    <row r="250" spans="1:47" x14ac:dyDescent="0.35">
      <c r="A250" s="4" t="s">
        <v>114</v>
      </c>
      <c r="B250" s="50">
        <v>43704</v>
      </c>
      <c r="C250" s="5">
        <v>10</v>
      </c>
      <c r="D250" s="5">
        <v>10</v>
      </c>
      <c r="E250" s="5" t="s">
        <v>0</v>
      </c>
      <c r="F250" s="2">
        <v>0</v>
      </c>
      <c r="G250" s="2">
        <v>0</v>
      </c>
      <c r="H250" s="2">
        <v>0</v>
      </c>
      <c r="I250" s="2">
        <v>0</v>
      </c>
      <c r="J250" s="2">
        <v>0</v>
      </c>
      <c r="K250" s="2">
        <v>0</v>
      </c>
      <c r="L250" s="2">
        <v>0</v>
      </c>
      <c r="M250" s="2">
        <v>0</v>
      </c>
      <c r="N250" s="2">
        <v>0</v>
      </c>
      <c r="O250" s="2">
        <v>1</v>
      </c>
      <c r="AU250" s="2">
        <f t="shared" si="2"/>
        <v>1</v>
      </c>
    </row>
    <row r="251" spans="1:47" x14ac:dyDescent="0.35">
      <c r="A251" s="4" t="s">
        <v>114</v>
      </c>
      <c r="B251" s="50">
        <v>43704</v>
      </c>
      <c r="C251" s="5">
        <v>10</v>
      </c>
      <c r="D251" s="5">
        <v>10</v>
      </c>
      <c r="E251" s="5" t="s">
        <v>11</v>
      </c>
      <c r="F251" s="2">
        <v>166</v>
      </c>
      <c r="G251" s="2">
        <v>137</v>
      </c>
      <c r="H251" s="2">
        <v>46</v>
      </c>
      <c r="I251" s="2">
        <v>15</v>
      </c>
      <c r="J251" s="2">
        <v>83</v>
      </c>
      <c r="K251" s="2">
        <v>17</v>
      </c>
      <c r="L251" s="2">
        <v>116</v>
      </c>
      <c r="M251" s="2">
        <v>618</v>
      </c>
      <c r="N251" s="2">
        <v>36</v>
      </c>
      <c r="O251" s="2">
        <v>90</v>
      </c>
      <c r="AU251" s="2">
        <f t="shared" si="2"/>
        <v>1324</v>
      </c>
    </row>
    <row r="252" spans="1:47" x14ac:dyDescent="0.35">
      <c r="A252" s="303" t="s">
        <v>114</v>
      </c>
      <c r="B252" s="50">
        <v>44433</v>
      </c>
      <c r="C252" s="5">
        <v>4</v>
      </c>
      <c r="D252" s="53" t="s">
        <v>137</v>
      </c>
      <c r="E252" s="5" t="s">
        <v>0</v>
      </c>
      <c r="F252" s="2">
        <v>0</v>
      </c>
      <c r="G252" s="2">
        <v>0</v>
      </c>
      <c r="H252" s="2">
        <v>11</v>
      </c>
      <c r="I252" s="2">
        <v>2</v>
      </c>
      <c r="J252" s="2"/>
      <c r="K252" s="2"/>
      <c r="L252" s="2"/>
      <c r="M252" s="2"/>
      <c r="N252" s="2"/>
      <c r="O252" s="2"/>
      <c r="AU252" s="2">
        <f t="shared" ref="AU252:AU253" si="3">SUM(F252:AT252)</f>
        <v>13</v>
      </c>
    </row>
    <row r="253" spans="1:47" x14ac:dyDescent="0.35">
      <c r="A253" s="303" t="s">
        <v>114</v>
      </c>
      <c r="B253" s="50">
        <v>44433</v>
      </c>
      <c r="C253" s="5">
        <v>4</v>
      </c>
      <c r="D253" s="53" t="s">
        <v>137</v>
      </c>
      <c r="E253" s="5" t="s">
        <v>11</v>
      </c>
      <c r="F253" s="2">
        <v>133</v>
      </c>
      <c r="G253" s="2">
        <v>3</v>
      </c>
      <c r="H253" s="2">
        <v>296</v>
      </c>
      <c r="I253" s="2">
        <v>90</v>
      </c>
      <c r="J253" s="2"/>
      <c r="K253" s="2"/>
      <c r="L253" s="2"/>
      <c r="M253" s="2"/>
      <c r="N253" s="2"/>
      <c r="O253" s="2"/>
      <c r="AU253" s="2">
        <f t="shared" si="3"/>
        <v>522</v>
      </c>
    </row>
    <row r="254" spans="1:47" x14ac:dyDescent="0.35">
      <c r="A254" s="1">
        <v>1138</v>
      </c>
      <c r="B254" s="50">
        <v>42277</v>
      </c>
      <c r="C254" s="5">
        <v>10</v>
      </c>
      <c r="D254" s="5">
        <v>10</v>
      </c>
      <c r="E254" s="5" t="s">
        <v>0</v>
      </c>
      <c r="F254" s="2">
        <v>57</v>
      </c>
      <c r="G254" s="2">
        <v>4</v>
      </c>
      <c r="H254" s="2">
        <v>1</v>
      </c>
      <c r="I254" s="2">
        <v>76</v>
      </c>
      <c r="J254" s="2">
        <v>1</v>
      </c>
      <c r="K254" s="2">
        <v>174</v>
      </c>
      <c r="L254" s="2">
        <v>0</v>
      </c>
      <c r="M254" s="2">
        <v>97</v>
      </c>
      <c r="N254" s="2">
        <v>41</v>
      </c>
      <c r="O254" s="2">
        <v>3</v>
      </c>
      <c r="P254" s="2"/>
      <c r="Q254" s="2"/>
      <c r="AU254" s="2">
        <f t="shared" si="2"/>
        <v>454</v>
      </c>
    </row>
    <row r="255" spans="1:47" x14ac:dyDescent="0.35">
      <c r="A255" s="1">
        <v>1138</v>
      </c>
      <c r="B255" s="50">
        <v>42277</v>
      </c>
      <c r="C255" s="5">
        <v>10</v>
      </c>
      <c r="D255" s="5">
        <v>10</v>
      </c>
      <c r="E255" s="5" t="s">
        <v>11</v>
      </c>
      <c r="F255" s="2">
        <v>0</v>
      </c>
      <c r="G255" s="2">
        <v>0</v>
      </c>
      <c r="H255" s="2">
        <v>0</v>
      </c>
      <c r="I255" s="2">
        <v>0</v>
      </c>
      <c r="J255" s="2">
        <v>0</v>
      </c>
      <c r="K255" s="2">
        <v>0</v>
      </c>
      <c r="L255" s="2">
        <v>0</v>
      </c>
      <c r="M255" s="2">
        <v>0</v>
      </c>
      <c r="N255" s="2">
        <v>0</v>
      </c>
      <c r="O255" s="2">
        <v>0</v>
      </c>
      <c r="P255" s="2"/>
      <c r="AU255" s="2">
        <f t="shared" si="2"/>
        <v>0</v>
      </c>
    </row>
    <row r="256" spans="1:47" x14ac:dyDescent="0.35">
      <c r="A256" s="1">
        <v>1138</v>
      </c>
      <c r="B256" s="50">
        <v>43292</v>
      </c>
      <c r="C256" s="5">
        <v>9</v>
      </c>
      <c r="D256" s="5">
        <v>9</v>
      </c>
      <c r="E256" s="5" t="s">
        <v>0</v>
      </c>
      <c r="F256" s="2">
        <v>0</v>
      </c>
      <c r="G256" s="2">
        <v>0</v>
      </c>
      <c r="H256" s="2">
        <v>0</v>
      </c>
      <c r="I256" s="2">
        <v>0</v>
      </c>
      <c r="J256" s="2">
        <v>0</v>
      </c>
      <c r="K256" s="2">
        <v>0</v>
      </c>
      <c r="L256" s="2">
        <v>0</v>
      </c>
      <c r="M256" s="2">
        <v>0</v>
      </c>
      <c r="N256" s="2">
        <v>0</v>
      </c>
      <c r="O256" s="2"/>
      <c r="P256" s="2"/>
      <c r="AU256" s="2">
        <f t="shared" si="2"/>
        <v>0</v>
      </c>
    </row>
    <row r="257" spans="1:47" x14ac:dyDescent="0.35">
      <c r="A257" s="1">
        <v>1138</v>
      </c>
      <c r="B257" s="50">
        <v>43292</v>
      </c>
      <c r="C257" s="5">
        <v>9</v>
      </c>
      <c r="D257" s="5">
        <v>9</v>
      </c>
      <c r="E257" s="5" t="s">
        <v>11</v>
      </c>
      <c r="F257" s="2">
        <v>1</v>
      </c>
      <c r="G257" s="2">
        <v>0</v>
      </c>
      <c r="H257" s="2">
        <v>0</v>
      </c>
      <c r="I257" s="2">
        <v>0</v>
      </c>
      <c r="J257" s="2">
        <v>0</v>
      </c>
      <c r="K257" s="2">
        <v>0</v>
      </c>
      <c r="L257" s="2">
        <v>0</v>
      </c>
      <c r="M257" s="2">
        <v>0</v>
      </c>
      <c r="N257" s="2">
        <v>0</v>
      </c>
      <c r="O257" s="2"/>
      <c r="P257" s="2"/>
      <c r="AU257" s="2">
        <f t="shared" si="2"/>
        <v>1</v>
      </c>
    </row>
    <row r="258" spans="1:47" x14ac:dyDescent="0.35">
      <c r="A258" s="1">
        <v>1196</v>
      </c>
      <c r="B258" s="50">
        <v>41536</v>
      </c>
      <c r="C258" s="5">
        <v>6</v>
      </c>
      <c r="D258" s="5">
        <v>6</v>
      </c>
      <c r="E258" s="5" t="s">
        <v>0</v>
      </c>
      <c r="F258" s="2">
        <v>244</v>
      </c>
      <c r="G258" s="2">
        <v>37</v>
      </c>
      <c r="H258" s="2">
        <v>6</v>
      </c>
      <c r="I258" s="2">
        <v>15</v>
      </c>
      <c r="J258" s="2">
        <v>14</v>
      </c>
      <c r="K258" s="2">
        <v>5</v>
      </c>
      <c r="L258" s="2"/>
      <c r="M258" s="2"/>
      <c r="AU258" s="2">
        <f t="shared" si="2"/>
        <v>321</v>
      </c>
    </row>
    <row r="259" spans="1:47" x14ac:dyDescent="0.35">
      <c r="A259" s="1">
        <v>1196</v>
      </c>
      <c r="B259" s="50">
        <v>41536</v>
      </c>
      <c r="C259" s="5">
        <v>6</v>
      </c>
      <c r="D259" s="5">
        <v>6</v>
      </c>
      <c r="E259" s="5" t="s">
        <v>11</v>
      </c>
      <c r="F259" s="2">
        <v>0</v>
      </c>
      <c r="G259" s="2">
        <v>4</v>
      </c>
      <c r="H259" s="2">
        <v>1</v>
      </c>
      <c r="I259" s="2">
        <v>0</v>
      </c>
      <c r="J259" s="2">
        <v>1</v>
      </c>
      <c r="K259" s="2">
        <v>5</v>
      </c>
      <c r="L259" s="2"/>
      <c r="AU259" s="2">
        <f t="shared" si="2"/>
        <v>11</v>
      </c>
    </row>
    <row r="260" spans="1:47" x14ac:dyDescent="0.35">
      <c r="A260" s="1">
        <v>1196</v>
      </c>
      <c r="B260" s="50">
        <v>41899</v>
      </c>
      <c r="C260" s="5">
        <v>6</v>
      </c>
      <c r="D260" s="5">
        <v>6</v>
      </c>
      <c r="E260" s="5" t="s">
        <v>0</v>
      </c>
      <c r="F260" s="2">
        <v>158</v>
      </c>
      <c r="G260" s="2">
        <v>5</v>
      </c>
      <c r="H260" s="2">
        <v>23</v>
      </c>
      <c r="I260" s="2">
        <v>14</v>
      </c>
      <c r="J260" s="2">
        <v>12</v>
      </c>
      <c r="K260" s="2">
        <v>4</v>
      </c>
      <c r="L260" s="2"/>
      <c r="M260" s="2"/>
      <c r="AU260" s="2">
        <f t="shared" si="2"/>
        <v>216</v>
      </c>
    </row>
    <row r="261" spans="1:47" x14ac:dyDescent="0.35">
      <c r="A261" s="1">
        <v>1196</v>
      </c>
      <c r="B261" s="50">
        <v>41899</v>
      </c>
      <c r="C261" s="5">
        <v>6</v>
      </c>
      <c r="D261" s="5">
        <v>6</v>
      </c>
      <c r="E261" s="5" t="s">
        <v>11</v>
      </c>
      <c r="F261" s="2">
        <v>36</v>
      </c>
      <c r="G261" s="2">
        <v>6</v>
      </c>
      <c r="H261" s="2">
        <v>0</v>
      </c>
      <c r="I261" s="2">
        <v>7</v>
      </c>
      <c r="J261" s="2">
        <v>4</v>
      </c>
      <c r="K261" s="2">
        <v>3</v>
      </c>
      <c r="L261" s="2"/>
      <c r="AU261" s="2">
        <f t="shared" si="2"/>
        <v>56</v>
      </c>
    </row>
    <row r="262" spans="1:47" x14ac:dyDescent="0.35">
      <c r="A262" s="1">
        <v>1196</v>
      </c>
      <c r="B262" s="50">
        <v>43005</v>
      </c>
      <c r="C262" s="5">
        <v>6</v>
      </c>
      <c r="D262" s="5">
        <v>6</v>
      </c>
      <c r="E262" s="5" t="s">
        <v>0</v>
      </c>
      <c r="F262" s="2">
        <v>33</v>
      </c>
      <c r="G262" s="2">
        <v>2</v>
      </c>
      <c r="H262" s="2">
        <v>3</v>
      </c>
      <c r="I262" s="2">
        <v>1</v>
      </c>
      <c r="J262" s="2">
        <v>3</v>
      </c>
      <c r="K262" s="2">
        <v>0</v>
      </c>
      <c r="L262" s="2"/>
      <c r="AU262" s="2">
        <f t="shared" si="2"/>
        <v>42</v>
      </c>
    </row>
    <row r="263" spans="1:47" x14ac:dyDescent="0.35">
      <c r="A263" s="1">
        <v>1196</v>
      </c>
      <c r="B263" s="50">
        <v>43005</v>
      </c>
      <c r="C263" s="5">
        <v>6</v>
      </c>
      <c r="D263" s="5">
        <v>6</v>
      </c>
      <c r="E263" s="5" t="s">
        <v>11</v>
      </c>
      <c r="F263" s="2">
        <v>0</v>
      </c>
      <c r="G263" s="2">
        <v>0</v>
      </c>
      <c r="H263" s="2">
        <v>2</v>
      </c>
      <c r="I263" s="2">
        <v>0</v>
      </c>
      <c r="J263" s="2">
        <v>0</v>
      </c>
      <c r="K263" s="2">
        <v>3</v>
      </c>
      <c r="L263" s="2"/>
      <c r="AU263" s="2">
        <f t="shared" si="2"/>
        <v>5</v>
      </c>
    </row>
    <row r="264" spans="1:47" x14ac:dyDescent="0.35">
      <c r="A264" s="1">
        <v>1196</v>
      </c>
      <c r="B264" s="50">
        <v>43321</v>
      </c>
      <c r="C264" s="5">
        <v>6</v>
      </c>
      <c r="D264" s="5">
        <v>6</v>
      </c>
      <c r="E264" s="5" t="s">
        <v>0</v>
      </c>
      <c r="F264" s="2">
        <v>0</v>
      </c>
      <c r="G264" s="2">
        <v>0</v>
      </c>
      <c r="H264" s="2">
        <v>0</v>
      </c>
      <c r="I264" s="2">
        <v>0</v>
      </c>
      <c r="J264" s="2">
        <v>0</v>
      </c>
      <c r="K264" s="2">
        <v>0</v>
      </c>
      <c r="L264" s="2"/>
      <c r="AU264" s="2">
        <f t="shared" si="2"/>
        <v>0</v>
      </c>
    </row>
    <row r="265" spans="1:47" x14ac:dyDescent="0.35">
      <c r="A265" s="1">
        <v>1196</v>
      </c>
      <c r="B265" s="50">
        <v>43321</v>
      </c>
      <c r="C265" s="5">
        <v>6</v>
      </c>
      <c r="D265" s="5">
        <v>6</v>
      </c>
      <c r="E265" s="5" t="s">
        <v>11</v>
      </c>
      <c r="F265" s="2">
        <v>0</v>
      </c>
      <c r="G265" s="2">
        <v>1</v>
      </c>
      <c r="H265" s="2">
        <v>0</v>
      </c>
      <c r="I265" s="2">
        <v>0</v>
      </c>
      <c r="J265" s="2">
        <v>0</v>
      </c>
      <c r="K265" s="2">
        <v>1</v>
      </c>
      <c r="L265" s="2"/>
      <c r="AU265" s="2">
        <f t="shared" si="2"/>
        <v>2</v>
      </c>
    </row>
    <row r="266" spans="1:47" x14ac:dyDescent="0.35">
      <c r="A266" s="1" t="s">
        <v>285</v>
      </c>
      <c r="B266" s="50">
        <v>44097</v>
      </c>
      <c r="C266" s="5">
        <v>21</v>
      </c>
      <c r="D266" s="5">
        <v>22</v>
      </c>
      <c r="E266" s="5" t="s">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U266" s="2">
        <f t="shared" si="2"/>
        <v>0</v>
      </c>
    </row>
    <row r="267" spans="1:47" x14ac:dyDescent="0.35">
      <c r="A267" s="1" t="s">
        <v>285</v>
      </c>
      <c r="B267" s="50">
        <v>44097</v>
      </c>
      <c r="C267" s="5">
        <v>21</v>
      </c>
      <c r="D267" s="5">
        <v>22</v>
      </c>
      <c r="E267" s="5" t="s">
        <v>11</v>
      </c>
      <c r="F267" s="2">
        <v>0</v>
      </c>
      <c r="G267" s="2">
        <v>0</v>
      </c>
      <c r="H267" s="2">
        <v>0</v>
      </c>
      <c r="I267" s="2">
        <v>0</v>
      </c>
      <c r="J267" s="2">
        <v>0</v>
      </c>
      <c r="K267" s="2">
        <v>0</v>
      </c>
      <c r="L267" s="2">
        <v>0</v>
      </c>
      <c r="M267" s="2">
        <v>0</v>
      </c>
      <c r="N267" s="2">
        <v>0</v>
      </c>
      <c r="O267" s="2">
        <v>0</v>
      </c>
      <c r="P267" s="2">
        <v>0</v>
      </c>
      <c r="Q267" s="2">
        <v>0</v>
      </c>
      <c r="R267" s="2">
        <v>0</v>
      </c>
      <c r="S267" s="2">
        <v>0</v>
      </c>
      <c r="T267" s="2">
        <v>0</v>
      </c>
      <c r="U267" s="2">
        <v>0</v>
      </c>
      <c r="V267" s="2">
        <v>0</v>
      </c>
      <c r="W267" s="2">
        <v>0</v>
      </c>
      <c r="X267" s="2">
        <v>0</v>
      </c>
      <c r="Y267" s="2">
        <v>0</v>
      </c>
      <c r="Z267" s="2">
        <v>0</v>
      </c>
      <c r="AU267" s="2">
        <f t="shared" si="2"/>
        <v>0</v>
      </c>
    </row>
    <row r="268" spans="1:47" x14ac:dyDescent="0.35">
      <c r="A268" s="302" t="s">
        <v>285</v>
      </c>
      <c r="B268" s="50">
        <v>44426</v>
      </c>
      <c r="C268" s="5">
        <v>25</v>
      </c>
      <c r="D268" s="53" t="s">
        <v>137</v>
      </c>
      <c r="E268" s="5" t="s">
        <v>0</v>
      </c>
      <c r="F268" s="2">
        <v>0</v>
      </c>
      <c r="G268" s="2">
        <v>2</v>
      </c>
      <c r="H268" s="2">
        <v>0</v>
      </c>
      <c r="I268" s="2">
        <v>0</v>
      </c>
      <c r="J268" s="2">
        <v>1</v>
      </c>
      <c r="K268" s="2">
        <v>8</v>
      </c>
      <c r="L268" s="2">
        <v>0</v>
      </c>
      <c r="M268" s="2">
        <v>10</v>
      </c>
      <c r="N268" s="2">
        <v>7</v>
      </c>
      <c r="O268" s="2">
        <v>2</v>
      </c>
      <c r="P268" s="2">
        <v>6</v>
      </c>
      <c r="Q268" s="2">
        <v>2</v>
      </c>
      <c r="R268" s="2">
        <v>3</v>
      </c>
      <c r="S268" s="2">
        <v>0</v>
      </c>
      <c r="T268" s="2">
        <v>0</v>
      </c>
      <c r="U268" s="2">
        <v>0</v>
      </c>
      <c r="V268" s="2">
        <v>0</v>
      </c>
      <c r="W268" s="2">
        <v>0</v>
      </c>
      <c r="X268" s="2">
        <v>0</v>
      </c>
      <c r="Y268" s="2">
        <v>0</v>
      </c>
      <c r="Z268" s="2">
        <v>0</v>
      </c>
      <c r="AA268" s="3">
        <v>0</v>
      </c>
      <c r="AB268" s="3">
        <v>0</v>
      </c>
      <c r="AC268" s="3">
        <v>0</v>
      </c>
      <c r="AD268" s="3">
        <v>0</v>
      </c>
      <c r="AU268" s="2">
        <f t="shared" ref="AU268:AU269" si="4">SUM(F268:AT268)</f>
        <v>41</v>
      </c>
    </row>
    <row r="269" spans="1:47" x14ac:dyDescent="0.35">
      <c r="A269" s="302" t="s">
        <v>285</v>
      </c>
      <c r="B269" s="50">
        <v>44426</v>
      </c>
      <c r="C269" s="5">
        <v>25</v>
      </c>
      <c r="D269" s="53" t="s">
        <v>137</v>
      </c>
      <c r="E269" s="5" t="s">
        <v>11</v>
      </c>
      <c r="F269" s="2">
        <v>0</v>
      </c>
      <c r="G269" s="2">
        <v>4</v>
      </c>
      <c r="H269" s="2">
        <v>4</v>
      </c>
      <c r="I269" s="2">
        <v>2</v>
      </c>
      <c r="J269" s="2">
        <v>5</v>
      </c>
      <c r="K269" s="2">
        <v>30</v>
      </c>
      <c r="L269" s="2">
        <v>0</v>
      </c>
      <c r="M269" s="2">
        <v>0</v>
      </c>
      <c r="N269" s="2">
        <v>9</v>
      </c>
      <c r="O269" s="2">
        <v>6</v>
      </c>
      <c r="P269" s="2">
        <v>17</v>
      </c>
      <c r="Q269" s="2">
        <v>0</v>
      </c>
      <c r="R269" s="2">
        <v>13</v>
      </c>
      <c r="S269" s="2">
        <v>0</v>
      </c>
      <c r="T269" s="2">
        <v>0</v>
      </c>
      <c r="U269" s="2">
        <v>0</v>
      </c>
      <c r="V269" s="2">
        <v>0</v>
      </c>
      <c r="W269" s="2">
        <v>0</v>
      </c>
      <c r="X269" s="2">
        <v>0</v>
      </c>
      <c r="Y269" s="2">
        <v>0</v>
      </c>
      <c r="Z269" s="2">
        <v>0</v>
      </c>
      <c r="AA269" s="3">
        <v>0</v>
      </c>
      <c r="AB269" s="3">
        <v>0</v>
      </c>
      <c r="AC269" s="3">
        <v>0</v>
      </c>
      <c r="AD269" s="3">
        <v>0</v>
      </c>
      <c r="AU269" s="2">
        <f t="shared" si="4"/>
        <v>90</v>
      </c>
    </row>
    <row r="270" spans="1:47" x14ac:dyDescent="0.35">
      <c r="A270" s="1">
        <v>1288</v>
      </c>
      <c r="B270" s="50">
        <v>41878</v>
      </c>
      <c r="C270" s="5">
        <v>15</v>
      </c>
      <c r="D270" s="5">
        <v>15</v>
      </c>
      <c r="E270" s="5" t="s">
        <v>0</v>
      </c>
      <c r="F270" s="2">
        <v>0</v>
      </c>
      <c r="G270" s="2">
        <v>0</v>
      </c>
      <c r="H270" s="2">
        <v>0</v>
      </c>
      <c r="I270" s="2">
        <v>0</v>
      </c>
      <c r="J270" s="2">
        <v>0</v>
      </c>
      <c r="K270" s="2">
        <v>0</v>
      </c>
      <c r="L270" s="2">
        <v>0</v>
      </c>
      <c r="M270" s="2">
        <v>0</v>
      </c>
      <c r="N270" s="2">
        <v>0</v>
      </c>
      <c r="O270" s="2">
        <v>0</v>
      </c>
      <c r="P270" s="2">
        <v>0</v>
      </c>
      <c r="Q270" s="2">
        <v>0</v>
      </c>
      <c r="R270" s="2">
        <v>0</v>
      </c>
      <c r="S270" s="2">
        <v>0</v>
      </c>
      <c r="T270" s="2">
        <v>0</v>
      </c>
      <c r="U270" s="2"/>
      <c r="V270" s="2"/>
      <c r="AU270" s="2">
        <f t="shared" si="2"/>
        <v>0</v>
      </c>
    </row>
    <row r="271" spans="1:47" x14ac:dyDescent="0.35">
      <c r="A271" s="1">
        <v>1288</v>
      </c>
      <c r="B271" s="50">
        <v>41878</v>
      </c>
      <c r="C271" s="5">
        <v>15</v>
      </c>
      <c r="D271" s="5">
        <v>15</v>
      </c>
      <c r="E271" s="5" t="s">
        <v>11</v>
      </c>
      <c r="F271" s="2">
        <v>0</v>
      </c>
      <c r="G271" s="2">
        <v>1</v>
      </c>
      <c r="H271" s="2">
        <v>0</v>
      </c>
      <c r="I271" s="2">
        <v>1</v>
      </c>
      <c r="J271" s="2">
        <v>2</v>
      </c>
      <c r="K271" s="2">
        <v>0</v>
      </c>
      <c r="L271" s="2">
        <v>1</v>
      </c>
      <c r="M271" s="2">
        <v>0</v>
      </c>
      <c r="N271" s="2">
        <v>0</v>
      </c>
      <c r="O271" s="2">
        <v>1</v>
      </c>
      <c r="P271" s="2">
        <v>1</v>
      </c>
      <c r="Q271" s="2">
        <v>0</v>
      </c>
      <c r="R271" s="2">
        <v>0</v>
      </c>
      <c r="S271" s="2">
        <v>2</v>
      </c>
      <c r="T271" s="2">
        <v>3</v>
      </c>
      <c r="U271" s="2"/>
      <c r="AU271" s="2">
        <f t="shared" si="2"/>
        <v>12</v>
      </c>
    </row>
    <row r="272" spans="1:47" x14ac:dyDescent="0.35">
      <c r="A272" s="1">
        <v>1288</v>
      </c>
      <c r="B272" s="50">
        <v>42962</v>
      </c>
      <c r="C272" s="5">
        <v>11</v>
      </c>
      <c r="D272" s="5">
        <v>11</v>
      </c>
      <c r="E272" s="5" t="s">
        <v>0</v>
      </c>
      <c r="F272" s="2">
        <v>0</v>
      </c>
      <c r="G272" s="2">
        <v>0</v>
      </c>
      <c r="H272" s="2">
        <v>0</v>
      </c>
      <c r="I272" s="2">
        <v>0</v>
      </c>
      <c r="J272" s="2">
        <v>0</v>
      </c>
      <c r="K272" s="2">
        <v>0</v>
      </c>
      <c r="L272" s="2">
        <v>0</v>
      </c>
      <c r="M272" s="2">
        <v>0</v>
      </c>
      <c r="N272" s="2">
        <v>0</v>
      </c>
      <c r="O272" s="2">
        <v>0</v>
      </c>
      <c r="P272" s="2">
        <v>0</v>
      </c>
      <c r="Q272" s="2"/>
      <c r="R272" s="2"/>
      <c r="S272" s="2"/>
      <c r="T272" s="2"/>
      <c r="U272" s="2"/>
      <c r="AU272" s="2">
        <f t="shared" si="2"/>
        <v>0</v>
      </c>
    </row>
    <row r="273" spans="1:47" x14ac:dyDescent="0.35">
      <c r="A273" s="1">
        <v>1288</v>
      </c>
      <c r="B273" s="50">
        <v>42962</v>
      </c>
      <c r="C273" s="5">
        <v>11</v>
      </c>
      <c r="D273" s="5">
        <v>11</v>
      </c>
      <c r="E273" s="5" t="s">
        <v>11</v>
      </c>
      <c r="F273" s="2">
        <v>1</v>
      </c>
      <c r="G273" s="2">
        <v>2</v>
      </c>
      <c r="H273" s="2">
        <v>0</v>
      </c>
      <c r="I273" s="2">
        <v>1</v>
      </c>
      <c r="J273" s="2">
        <v>3</v>
      </c>
      <c r="K273" s="2">
        <v>0</v>
      </c>
      <c r="L273" s="2">
        <v>1</v>
      </c>
      <c r="M273" s="2">
        <v>3</v>
      </c>
      <c r="N273" s="2">
        <v>0</v>
      </c>
      <c r="O273" s="2">
        <v>4</v>
      </c>
      <c r="P273" s="2">
        <v>1</v>
      </c>
      <c r="Q273" s="2"/>
      <c r="R273" s="2"/>
      <c r="S273" s="2"/>
      <c r="T273" s="2"/>
      <c r="U273" s="2"/>
      <c r="AU273" s="2">
        <f t="shared" si="2"/>
        <v>16</v>
      </c>
    </row>
    <row r="274" spans="1:47" x14ac:dyDescent="0.35">
      <c r="A274" s="1">
        <v>1328</v>
      </c>
      <c r="B274" s="50">
        <v>42234</v>
      </c>
      <c r="C274" s="5">
        <v>8</v>
      </c>
      <c r="D274" s="5">
        <v>8</v>
      </c>
      <c r="E274" s="5" t="s">
        <v>0</v>
      </c>
      <c r="F274" s="2">
        <v>0</v>
      </c>
      <c r="G274" s="2">
        <v>4</v>
      </c>
      <c r="H274" s="2">
        <v>0</v>
      </c>
      <c r="I274" s="2">
        <v>17</v>
      </c>
      <c r="J274" s="2">
        <v>14</v>
      </c>
      <c r="K274" s="2">
        <v>2</v>
      </c>
      <c r="L274" s="2">
        <v>0</v>
      </c>
      <c r="M274" s="2">
        <v>22</v>
      </c>
      <c r="N274" s="2"/>
      <c r="O274" s="2"/>
      <c r="AU274" s="2">
        <f t="shared" si="2"/>
        <v>59</v>
      </c>
    </row>
    <row r="275" spans="1:47" x14ac:dyDescent="0.35">
      <c r="A275" s="1">
        <v>1328</v>
      </c>
      <c r="B275" s="50">
        <v>42234</v>
      </c>
      <c r="C275" s="5">
        <v>8</v>
      </c>
      <c r="D275" s="5">
        <v>8</v>
      </c>
      <c r="E275" s="5" t="s">
        <v>11</v>
      </c>
      <c r="F275" s="2">
        <v>1</v>
      </c>
      <c r="G275" s="2">
        <v>7</v>
      </c>
      <c r="H275" s="2">
        <v>4</v>
      </c>
      <c r="I275" s="2">
        <v>11</v>
      </c>
      <c r="J275" s="2">
        <v>9</v>
      </c>
      <c r="K275" s="2">
        <v>11</v>
      </c>
      <c r="L275" s="2">
        <v>0</v>
      </c>
      <c r="M275" s="2">
        <v>10</v>
      </c>
      <c r="N275" s="2"/>
      <c r="AU275" s="2">
        <f t="shared" si="2"/>
        <v>53</v>
      </c>
    </row>
    <row r="276" spans="1:47" x14ac:dyDescent="0.35">
      <c r="A276" s="1">
        <v>1408</v>
      </c>
      <c r="B276" s="50">
        <v>42201</v>
      </c>
      <c r="C276" s="5">
        <v>12</v>
      </c>
      <c r="D276" s="5">
        <v>12</v>
      </c>
      <c r="E276" s="5" t="s">
        <v>0</v>
      </c>
      <c r="F276" s="2">
        <v>0</v>
      </c>
      <c r="G276" s="2">
        <v>0</v>
      </c>
      <c r="H276" s="2">
        <v>0</v>
      </c>
      <c r="I276" s="2">
        <v>0</v>
      </c>
      <c r="J276" s="2">
        <v>0</v>
      </c>
      <c r="K276" s="2">
        <v>0</v>
      </c>
      <c r="L276" s="2">
        <v>0</v>
      </c>
      <c r="M276" s="2">
        <v>0</v>
      </c>
      <c r="N276" s="2">
        <v>0</v>
      </c>
      <c r="O276" s="2">
        <v>0</v>
      </c>
      <c r="P276" s="2">
        <v>0</v>
      </c>
      <c r="Q276" s="2">
        <v>0</v>
      </c>
      <c r="R276" s="2"/>
      <c r="S276" s="2"/>
      <c r="AU276" s="2">
        <f t="shared" si="2"/>
        <v>0</v>
      </c>
    </row>
    <row r="277" spans="1:47" x14ac:dyDescent="0.35">
      <c r="A277" s="1">
        <v>1408</v>
      </c>
      <c r="B277" s="50">
        <v>42201</v>
      </c>
      <c r="C277" s="5">
        <v>12</v>
      </c>
      <c r="D277" s="5">
        <v>12</v>
      </c>
      <c r="E277" s="5" t="s">
        <v>11</v>
      </c>
      <c r="F277" s="2">
        <v>0</v>
      </c>
      <c r="G277" s="2">
        <v>0</v>
      </c>
      <c r="H277" s="2">
        <v>0</v>
      </c>
      <c r="I277" s="2">
        <v>1</v>
      </c>
      <c r="J277" s="2">
        <v>0</v>
      </c>
      <c r="K277" s="2">
        <v>4</v>
      </c>
      <c r="L277" s="2">
        <v>0</v>
      </c>
      <c r="M277" s="2">
        <v>0</v>
      </c>
      <c r="N277" s="2">
        <v>0</v>
      </c>
      <c r="O277" s="2">
        <v>0</v>
      </c>
      <c r="P277" s="2">
        <v>0</v>
      </c>
      <c r="Q277" s="2">
        <v>0</v>
      </c>
      <c r="R277" s="2"/>
      <c r="AU277" s="2">
        <f t="shared" ref="AU277:AU376" si="5">SUM(F277:AT277)</f>
        <v>5</v>
      </c>
    </row>
    <row r="278" spans="1:47" x14ac:dyDescent="0.35">
      <c r="A278" s="1">
        <v>1408</v>
      </c>
      <c r="B278" s="50">
        <v>43292</v>
      </c>
      <c r="C278" s="5">
        <v>8</v>
      </c>
      <c r="D278" s="5">
        <v>8</v>
      </c>
      <c r="E278" s="5" t="s">
        <v>0</v>
      </c>
      <c r="F278" s="2">
        <v>0</v>
      </c>
      <c r="G278" s="2">
        <v>0</v>
      </c>
      <c r="H278" s="2">
        <v>0</v>
      </c>
      <c r="I278" s="2">
        <v>0</v>
      </c>
      <c r="J278" s="2">
        <v>0</v>
      </c>
      <c r="K278" s="2">
        <v>0</v>
      </c>
      <c r="L278" s="2">
        <v>0</v>
      </c>
      <c r="M278" s="2">
        <v>1</v>
      </c>
      <c r="N278" s="2"/>
      <c r="O278" s="2"/>
      <c r="P278" s="2"/>
      <c r="Q278" s="2"/>
      <c r="R278" s="2"/>
      <c r="AU278" s="2">
        <f t="shared" si="5"/>
        <v>1</v>
      </c>
    </row>
    <row r="279" spans="1:47" x14ac:dyDescent="0.35">
      <c r="A279" s="1">
        <v>1408</v>
      </c>
      <c r="B279" s="50">
        <v>43292</v>
      </c>
      <c r="C279" s="5">
        <v>8</v>
      </c>
      <c r="D279" s="5">
        <v>8</v>
      </c>
      <c r="E279" s="5" t="s">
        <v>11</v>
      </c>
      <c r="F279" s="2">
        <v>1</v>
      </c>
      <c r="G279" s="2">
        <v>0</v>
      </c>
      <c r="H279" s="2">
        <v>0</v>
      </c>
      <c r="I279" s="2">
        <v>1</v>
      </c>
      <c r="J279" s="2">
        <v>2</v>
      </c>
      <c r="K279" s="2">
        <v>0</v>
      </c>
      <c r="L279" s="2">
        <v>4</v>
      </c>
      <c r="M279" s="2">
        <v>6</v>
      </c>
      <c r="N279" s="2"/>
      <c r="O279" s="2"/>
      <c r="P279" s="2"/>
      <c r="Q279" s="2"/>
      <c r="R279" s="2"/>
      <c r="AU279" s="2">
        <f t="shared" si="5"/>
        <v>14</v>
      </c>
    </row>
    <row r="280" spans="1:47" x14ac:dyDescent="0.35">
      <c r="A280" s="1">
        <v>1411</v>
      </c>
      <c r="B280" s="50">
        <v>41891</v>
      </c>
      <c r="C280" s="5">
        <v>10</v>
      </c>
      <c r="D280" s="5">
        <v>10</v>
      </c>
      <c r="E280" s="5" t="s">
        <v>0</v>
      </c>
      <c r="F280" s="2">
        <v>4</v>
      </c>
      <c r="G280" s="2">
        <v>2</v>
      </c>
      <c r="H280" s="2">
        <v>9</v>
      </c>
      <c r="I280" s="2">
        <v>0</v>
      </c>
      <c r="J280" s="2">
        <v>0</v>
      </c>
      <c r="K280" s="2">
        <v>0</v>
      </c>
      <c r="L280" s="2">
        <v>1</v>
      </c>
      <c r="M280" s="2">
        <v>1</v>
      </c>
      <c r="N280" s="2">
        <v>0</v>
      </c>
      <c r="O280" s="2">
        <v>0</v>
      </c>
      <c r="P280" s="2"/>
      <c r="Q280" s="2"/>
      <c r="AU280" s="2">
        <f t="shared" si="5"/>
        <v>17</v>
      </c>
    </row>
    <row r="281" spans="1:47" x14ac:dyDescent="0.35">
      <c r="A281" s="1">
        <v>1411</v>
      </c>
      <c r="B281" s="50">
        <v>41891</v>
      </c>
      <c r="C281" s="5">
        <v>10</v>
      </c>
      <c r="D281" s="5">
        <v>10</v>
      </c>
      <c r="E281" s="5" t="s">
        <v>11</v>
      </c>
      <c r="F281" s="2">
        <v>1</v>
      </c>
      <c r="G281" s="2">
        <v>3</v>
      </c>
      <c r="H281" s="2">
        <v>6</v>
      </c>
      <c r="I281" s="2">
        <v>12</v>
      </c>
      <c r="J281" s="2">
        <v>0</v>
      </c>
      <c r="K281" s="2">
        <v>14</v>
      </c>
      <c r="L281" s="2">
        <v>24</v>
      </c>
      <c r="M281" s="2">
        <v>7</v>
      </c>
      <c r="N281" s="2">
        <v>19</v>
      </c>
      <c r="O281" s="2">
        <v>0</v>
      </c>
      <c r="P281" s="2"/>
      <c r="AU281" s="2">
        <f t="shared" si="5"/>
        <v>86</v>
      </c>
    </row>
    <row r="282" spans="1:47" x14ac:dyDescent="0.35">
      <c r="A282" s="1">
        <v>1411</v>
      </c>
      <c r="B282" s="50">
        <v>42963</v>
      </c>
      <c r="C282" s="5">
        <v>17</v>
      </c>
      <c r="D282" s="5">
        <v>17</v>
      </c>
      <c r="E282" s="5" t="s">
        <v>0</v>
      </c>
      <c r="F282" s="2">
        <v>0</v>
      </c>
      <c r="G282" s="2">
        <v>0</v>
      </c>
      <c r="H282" s="2">
        <v>0</v>
      </c>
      <c r="I282" s="2">
        <v>0</v>
      </c>
      <c r="J282" s="2">
        <v>0</v>
      </c>
      <c r="K282" s="2">
        <v>0</v>
      </c>
      <c r="L282" s="2">
        <v>0</v>
      </c>
      <c r="M282" s="2">
        <v>0</v>
      </c>
      <c r="N282" s="2">
        <v>0</v>
      </c>
      <c r="O282" s="2">
        <v>0</v>
      </c>
      <c r="P282" s="2">
        <v>0</v>
      </c>
      <c r="Q282" s="3">
        <v>2</v>
      </c>
      <c r="R282" s="3">
        <v>0</v>
      </c>
      <c r="S282" s="3">
        <v>0</v>
      </c>
      <c r="T282" s="3">
        <v>0</v>
      </c>
      <c r="U282" s="3">
        <v>0</v>
      </c>
      <c r="V282" s="3">
        <v>0</v>
      </c>
      <c r="AU282" s="2">
        <f t="shared" si="5"/>
        <v>2</v>
      </c>
    </row>
    <row r="283" spans="1:47" x14ac:dyDescent="0.35">
      <c r="A283" s="1">
        <v>1411</v>
      </c>
      <c r="B283" s="50">
        <v>42963</v>
      </c>
      <c r="C283" s="5">
        <v>17</v>
      </c>
      <c r="D283" s="5">
        <v>17</v>
      </c>
      <c r="E283" s="5" t="s">
        <v>11</v>
      </c>
      <c r="F283" s="2">
        <v>9</v>
      </c>
      <c r="G283" s="2">
        <v>1</v>
      </c>
      <c r="H283" s="2">
        <v>0</v>
      </c>
      <c r="I283" s="2">
        <v>0</v>
      </c>
      <c r="J283" s="2">
        <v>5</v>
      </c>
      <c r="K283" s="2">
        <v>0</v>
      </c>
      <c r="L283" s="2">
        <v>0</v>
      </c>
      <c r="M283" s="2">
        <v>8</v>
      </c>
      <c r="N283" s="2">
        <v>1</v>
      </c>
      <c r="O283" s="2">
        <v>9</v>
      </c>
      <c r="P283" s="2">
        <v>9</v>
      </c>
      <c r="Q283" s="3">
        <v>6</v>
      </c>
      <c r="R283" s="3">
        <v>21</v>
      </c>
      <c r="S283" s="3">
        <v>12</v>
      </c>
      <c r="T283" s="3">
        <v>0</v>
      </c>
      <c r="U283" s="3">
        <v>5</v>
      </c>
      <c r="V283" s="3">
        <v>10</v>
      </c>
      <c r="AU283" s="2">
        <f t="shared" si="5"/>
        <v>96</v>
      </c>
    </row>
    <row r="284" spans="1:47" x14ac:dyDescent="0.35">
      <c r="A284" s="1">
        <v>1503</v>
      </c>
      <c r="B284" s="50">
        <v>41522</v>
      </c>
      <c r="C284" s="5">
        <v>6</v>
      </c>
      <c r="D284" s="5">
        <v>6</v>
      </c>
      <c r="E284" s="5" t="s">
        <v>0</v>
      </c>
      <c r="F284" s="2">
        <v>0</v>
      </c>
      <c r="G284" s="2">
        <v>26</v>
      </c>
      <c r="H284" s="2">
        <v>4</v>
      </c>
      <c r="I284" s="2">
        <v>5</v>
      </c>
      <c r="J284" s="2">
        <v>23</v>
      </c>
      <c r="K284" s="2">
        <v>11</v>
      </c>
      <c r="L284" s="2"/>
      <c r="M284" s="2"/>
      <c r="N284" s="2"/>
      <c r="O284" s="2"/>
      <c r="AU284" s="2">
        <f t="shared" si="5"/>
        <v>69</v>
      </c>
    </row>
    <row r="285" spans="1:47" x14ac:dyDescent="0.35">
      <c r="A285" s="1">
        <v>1503</v>
      </c>
      <c r="B285" s="50">
        <v>41522</v>
      </c>
      <c r="C285" s="5">
        <v>6</v>
      </c>
      <c r="D285" s="5">
        <v>6</v>
      </c>
      <c r="E285" s="5" t="s">
        <v>11</v>
      </c>
      <c r="F285" s="2">
        <v>0</v>
      </c>
      <c r="G285" s="2">
        <v>15</v>
      </c>
      <c r="H285" s="2">
        <v>11</v>
      </c>
      <c r="I285" s="2">
        <v>1</v>
      </c>
      <c r="J285" s="2">
        <v>7</v>
      </c>
      <c r="K285" s="2">
        <v>1</v>
      </c>
      <c r="L285" s="2"/>
      <c r="M285" s="2"/>
      <c r="N285" s="2"/>
      <c r="AU285" s="2">
        <f t="shared" si="5"/>
        <v>35</v>
      </c>
    </row>
    <row r="286" spans="1:47" x14ac:dyDescent="0.35">
      <c r="A286" s="1">
        <v>1503</v>
      </c>
      <c r="B286" s="50">
        <v>41900</v>
      </c>
      <c r="C286" s="5">
        <v>7</v>
      </c>
      <c r="D286" s="5">
        <v>7</v>
      </c>
      <c r="E286" s="5" t="s">
        <v>0</v>
      </c>
      <c r="F286" s="2">
        <v>0</v>
      </c>
      <c r="G286" s="2">
        <v>0</v>
      </c>
      <c r="H286" s="2">
        <v>99</v>
      </c>
      <c r="I286" s="2">
        <v>1</v>
      </c>
      <c r="J286" s="2">
        <v>4</v>
      </c>
      <c r="K286" s="2">
        <v>0</v>
      </c>
      <c r="L286" s="2">
        <v>1</v>
      </c>
      <c r="M286" s="2"/>
      <c r="N286" s="2"/>
      <c r="O286" s="2"/>
      <c r="AU286" s="2">
        <f t="shared" si="5"/>
        <v>105</v>
      </c>
    </row>
    <row r="287" spans="1:47" x14ac:dyDescent="0.35">
      <c r="A287" s="1">
        <v>1503</v>
      </c>
      <c r="B287" s="50">
        <v>41900</v>
      </c>
      <c r="C287" s="5">
        <v>7</v>
      </c>
      <c r="D287" s="5">
        <v>7</v>
      </c>
      <c r="E287" s="5" t="s">
        <v>11</v>
      </c>
      <c r="F287" s="2">
        <v>0</v>
      </c>
      <c r="G287" s="2">
        <v>3</v>
      </c>
      <c r="H287" s="2">
        <v>0</v>
      </c>
      <c r="I287" s="2">
        <v>3</v>
      </c>
      <c r="J287" s="2">
        <v>6</v>
      </c>
      <c r="K287" s="2">
        <v>1</v>
      </c>
      <c r="L287" s="2">
        <v>1</v>
      </c>
      <c r="M287" s="2"/>
      <c r="N287" s="2"/>
      <c r="AU287" s="2">
        <f t="shared" si="5"/>
        <v>14</v>
      </c>
    </row>
    <row r="288" spans="1:47" x14ac:dyDescent="0.35">
      <c r="A288" s="1">
        <v>1503</v>
      </c>
      <c r="B288" s="50">
        <v>42234</v>
      </c>
      <c r="C288" s="5">
        <v>8</v>
      </c>
      <c r="D288" s="5">
        <v>8</v>
      </c>
      <c r="E288" s="5" t="s">
        <v>0</v>
      </c>
      <c r="F288" s="2">
        <v>2</v>
      </c>
      <c r="G288" s="2">
        <v>1</v>
      </c>
      <c r="H288" s="2">
        <v>3</v>
      </c>
      <c r="I288" s="2">
        <v>3</v>
      </c>
      <c r="J288" s="2">
        <v>19</v>
      </c>
      <c r="K288" s="2">
        <v>6</v>
      </c>
      <c r="L288" s="2">
        <v>34</v>
      </c>
      <c r="M288" s="2">
        <v>0</v>
      </c>
      <c r="N288" s="2"/>
      <c r="O288" s="2"/>
      <c r="AU288" s="2">
        <f t="shared" si="5"/>
        <v>68</v>
      </c>
    </row>
    <row r="289" spans="1:47" x14ac:dyDescent="0.35">
      <c r="A289" s="1">
        <v>1503</v>
      </c>
      <c r="B289" s="50">
        <v>42234</v>
      </c>
      <c r="C289" s="5">
        <v>8</v>
      </c>
      <c r="D289" s="5">
        <v>8</v>
      </c>
      <c r="E289" s="5" t="s">
        <v>11</v>
      </c>
      <c r="F289" s="2">
        <v>5</v>
      </c>
      <c r="G289" s="2">
        <v>26</v>
      </c>
      <c r="H289" s="2">
        <v>66</v>
      </c>
      <c r="I289" s="2">
        <v>32</v>
      </c>
      <c r="J289" s="2">
        <v>43</v>
      </c>
      <c r="K289" s="2">
        <v>48</v>
      </c>
      <c r="L289" s="2">
        <v>47</v>
      </c>
      <c r="M289" s="2">
        <v>12</v>
      </c>
      <c r="N289" s="2"/>
      <c r="AU289" s="2">
        <f t="shared" si="5"/>
        <v>279</v>
      </c>
    </row>
    <row r="290" spans="1:47" x14ac:dyDescent="0.35">
      <c r="A290" s="1">
        <v>1503</v>
      </c>
      <c r="B290" s="50">
        <v>42576</v>
      </c>
      <c r="C290" s="5">
        <v>8</v>
      </c>
      <c r="D290" s="5">
        <v>8</v>
      </c>
      <c r="E290" s="5" t="s">
        <v>0</v>
      </c>
      <c r="F290" s="2">
        <v>0</v>
      </c>
      <c r="G290" s="2">
        <v>4</v>
      </c>
      <c r="H290" s="2">
        <v>4</v>
      </c>
      <c r="I290" s="2">
        <v>0</v>
      </c>
      <c r="J290" s="2">
        <v>4</v>
      </c>
      <c r="K290" s="2">
        <v>8</v>
      </c>
      <c r="L290" s="2">
        <v>3</v>
      </c>
      <c r="M290" s="2">
        <v>0</v>
      </c>
      <c r="N290" s="2"/>
      <c r="AU290" s="2">
        <f t="shared" si="5"/>
        <v>23</v>
      </c>
    </row>
    <row r="291" spans="1:47" x14ac:dyDescent="0.35">
      <c r="A291" s="1">
        <v>1503</v>
      </c>
      <c r="B291" s="50">
        <v>42576</v>
      </c>
      <c r="C291" s="5">
        <v>8</v>
      </c>
      <c r="D291" s="5">
        <v>8</v>
      </c>
      <c r="E291" s="5" t="s">
        <v>11</v>
      </c>
      <c r="F291" s="2">
        <v>3</v>
      </c>
      <c r="G291" s="2">
        <v>8</v>
      </c>
      <c r="H291" s="2">
        <v>6</v>
      </c>
      <c r="I291" s="2">
        <v>11</v>
      </c>
      <c r="J291" s="2">
        <v>9</v>
      </c>
      <c r="K291" s="2">
        <v>1</v>
      </c>
      <c r="L291" s="2">
        <v>2</v>
      </c>
      <c r="M291" s="2">
        <v>1</v>
      </c>
      <c r="N291" s="2"/>
      <c r="AU291" s="2">
        <f t="shared" si="5"/>
        <v>41</v>
      </c>
    </row>
    <row r="292" spans="1:47" x14ac:dyDescent="0.35">
      <c r="A292" s="1">
        <v>1503</v>
      </c>
      <c r="B292" s="50">
        <v>42998</v>
      </c>
      <c r="C292" s="5">
        <v>8</v>
      </c>
      <c r="D292" s="5">
        <v>8</v>
      </c>
      <c r="E292" s="5" t="s">
        <v>0</v>
      </c>
      <c r="F292" s="2">
        <v>0</v>
      </c>
      <c r="G292" s="2">
        <v>0</v>
      </c>
      <c r="H292" s="2">
        <v>3</v>
      </c>
      <c r="I292" s="2">
        <v>0</v>
      </c>
      <c r="J292" s="2">
        <v>0</v>
      </c>
      <c r="K292" s="2">
        <v>0</v>
      </c>
      <c r="L292" s="2">
        <v>0</v>
      </c>
      <c r="M292" s="2">
        <v>0</v>
      </c>
      <c r="N292" s="2"/>
      <c r="AU292" s="2">
        <f t="shared" si="5"/>
        <v>3</v>
      </c>
    </row>
    <row r="293" spans="1:47" x14ac:dyDescent="0.35">
      <c r="A293" s="1">
        <v>1503</v>
      </c>
      <c r="B293" s="50">
        <v>42998</v>
      </c>
      <c r="C293" s="5">
        <v>8</v>
      </c>
      <c r="D293" s="5">
        <v>8</v>
      </c>
      <c r="E293" s="5" t="s">
        <v>11</v>
      </c>
      <c r="F293" s="2">
        <v>0</v>
      </c>
      <c r="G293" s="2">
        <v>0</v>
      </c>
      <c r="H293" s="2">
        <v>1</v>
      </c>
      <c r="I293" s="2">
        <v>1</v>
      </c>
      <c r="J293" s="2">
        <v>0</v>
      </c>
      <c r="K293" s="2">
        <v>0</v>
      </c>
      <c r="L293" s="2">
        <v>0</v>
      </c>
      <c r="M293" s="2">
        <v>0</v>
      </c>
      <c r="N293" s="2"/>
      <c r="AU293" s="2">
        <f t="shared" si="5"/>
        <v>2</v>
      </c>
    </row>
    <row r="294" spans="1:47" x14ac:dyDescent="0.35">
      <c r="A294" s="1">
        <v>1503</v>
      </c>
      <c r="B294" s="50">
        <v>43326</v>
      </c>
      <c r="C294" s="5">
        <v>8</v>
      </c>
      <c r="D294" s="5">
        <v>8</v>
      </c>
      <c r="E294" s="5" t="s">
        <v>0</v>
      </c>
      <c r="F294" s="2">
        <v>0</v>
      </c>
      <c r="G294" s="2">
        <v>0</v>
      </c>
      <c r="H294" s="2">
        <v>0</v>
      </c>
      <c r="I294" s="2">
        <v>0</v>
      </c>
      <c r="J294" s="2">
        <v>0</v>
      </c>
      <c r="K294" s="2">
        <v>0</v>
      </c>
      <c r="L294" s="2">
        <v>0</v>
      </c>
      <c r="M294" s="2">
        <v>0</v>
      </c>
      <c r="N294" s="2"/>
      <c r="AU294" s="2">
        <f t="shared" si="5"/>
        <v>0</v>
      </c>
    </row>
    <row r="295" spans="1:47" x14ac:dyDescent="0.35">
      <c r="A295" s="1">
        <v>1503</v>
      </c>
      <c r="B295" s="50">
        <v>43326</v>
      </c>
      <c r="C295" s="5">
        <v>8</v>
      </c>
      <c r="D295" s="5">
        <v>8</v>
      </c>
      <c r="E295" s="5" t="s">
        <v>11</v>
      </c>
      <c r="F295" s="2">
        <v>0</v>
      </c>
      <c r="G295" s="2">
        <v>0</v>
      </c>
      <c r="H295" s="2">
        <v>0</v>
      </c>
      <c r="I295" s="2">
        <v>0</v>
      </c>
      <c r="J295" s="2">
        <v>2</v>
      </c>
      <c r="K295" s="2">
        <v>0</v>
      </c>
      <c r="L295" s="2">
        <v>0</v>
      </c>
      <c r="M295" s="2">
        <v>0</v>
      </c>
      <c r="N295" s="2"/>
      <c r="AU295" s="2">
        <f t="shared" si="5"/>
        <v>2</v>
      </c>
    </row>
    <row r="296" spans="1:47" x14ac:dyDescent="0.35">
      <c r="A296" s="1">
        <v>1503</v>
      </c>
      <c r="B296" s="50">
        <v>43691</v>
      </c>
      <c r="C296" s="5">
        <v>11</v>
      </c>
      <c r="D296" s="5">
        <v>11</v>
      </c>
      <c r="E296" s="5" t="s">
        <v>0</v>
      </c>
      <c r="F296" s="2">
        <v>0</v>
      </c>
      <c r="G296" s="2">
        <v>1</v>
      </c>
      <c r="H296" s="2">
        <v>0</v>
      </c>
      <c r="I296" s="2">
        <v>0</v>
      </c>
      <c r="J296" s="2">
        <v>3</v>
      </c>
      <c r="K296" s="2">
        <v>30</v>
      </c>
      <c r="L296" s="2">
        <v>0</v>
      </c>
      <c r="M296" s="2">
        <v>0</v>
      </c>
      <c r="N296" s="2">
        <v>0</v>
      </c>
      <c r="O296" s="3">
        <v>3</v>
      </c>
      <c r="P296" s="3">
        <v>1</v>
      </c>
      <c r="AU296" s="2">
        <f t="shared" si="5"/>
        <v>38</v>
      </c>
    </row>
    <row r="297" spans="1:47" x14ac:dyDescent="0.35">
      <c r="A297" s="1">
        <v>1503</v>
      </c>
      <c r="B297" s="50">
        <v>43691</v>
      </c>
      <c r="C297" s="5">
        <v>11</v>
      </c>
      <c r="D297" s="5">
        <v>11</v>
      </c>
      <c r="E297" s="5" t="s">
        <v>11</v>
      </c>
      <c r="F297" s="2">
        <v>0</v>
      </c>
      <c r="G297" s="2">
        <v>1</v>
      </c>
      <c r="H297" s="2">
        <v>1</v>
      </c>
      <c r="I297" s="2">
        <v>0</v>
      </c>
      <c r="J297" s="2">
        <v>3</v>
      </c>
      <c r="K297" s="2">
        <v>2</v>
      </c>
      <c r="L297" s="2">
        <v>3</v>
      </c>
      <c r="M297" s="2">
        <v>4</v>
      </c>
      <c r="N297" s="2">
        <v>2</v>
      </c>
      <c r="O297" s="3">
        <v>4</v>
      </c>
      <c r="P297" s="3">
        <v>0</v>
      </c>
      <c r="AU297" s="2">
        <f t="shared" si="5"/>
        <v>20</v>
      </c>
    </row>
    <row r="298" spans="1:47" x14ac:dyDescent="0.35">
      <c r="A298" s="1">
        <v>1512</v>
      </c>
      <c r="B298" s="50">
        <v>41535</v>
      </c>
      <c r="C298" s="5">
        <v>10</v>
      </c>
      <c r="D298" s="5">
        <v>10</v>
      </c>
      <c r="E298" s="5" t="s">
        <v>0</v>
      </c>
      <c r="F298" s="2">
        <v>30</v>
      </c>
      <c r="G298" s="2">
        <v>14</v>
      </c>
      <c r="H298" s="2">
        <v>0</v>
      </c>
      <c r="I298" s="2">
        <v>58</v>
      </c>
      <c r="J298" s="2">
        <v>8</v>
      </c>
      <c r="K298" s="2">
        <v>62</v>
      </c>
      <c r="L298" s="2">
        <v>29</v>
      </c>
      <c r="M298" s="2">
        <v>45</v>
      </c>
      <c r="N298" s="2">
        <v>29</v>
      </c>
      <c r="O298" s="2">
        <v>4</v>
      </c>
      <c r="P298" s="2"/>
      <c r="Q298" s="2"/>
      <c r="AU298" s="2">
        <f t="shared" si="5"/>
        <v>279</v>
      </c>
    </row>
    <row r="299" spans="1:47" x14ac:dyDescent="0.35">
      <c r="A299" s="1">
        <v>1512</v>
      </c>
      <c r="B299" s="50">
        <v>41535</v>
      </c>
      <c r="C299" s="5">
        <v>10</v>
      </c>
      <c r="D299" s="5">
        <v>10</v>
      </c>
      <c r="E299" s="5" t="s">
        <v>11</v>
      </c>
      <c r="F299" s="2">
        <v>0</v>
      </c>
      <c r="G299" s="2">
        <v>2</v>
      </c>
      <c r="H299" s="2">
        <v>0</v>
      </c>
      <c r="I299" s="2">
        <v>4</v>
      </c>
      <c r="J299" s="2">
        <v>0</v>
      </c>
      <c r="K299" s="2">
        <v>1</v>
      </c>
      <c r="L299" s="2">
        <v>1</v>
      </c>
      <c r="M299" s="2">
        <v>0</v>
      </c>
      <c r="N299" s="2">
        <v>1</v>
      </c>
      <c r="O299" s="2">
        <v>0</v>
      </c>
      <c r="P299" s="2"/>
      <c r="AU299" s="2">
        <f t="shared" si="5"/>
        <v>9</v>
      </c>
    </row>
    <row r="300" spans="1:47" x14ac:dyDescent="0.35">
      <c r="A300" s="1">
        <v>1512</v>
      </c>
      <c r="B300" s="50">
        <v>42584</v>
      </c>
      <c r="C300" s="5">
        <v>11</v>
      </c>
      <c r="D300" s="5">
        <v>11</v>
      </c>
      <c r="E300" s="5" t="s">
        <v>0</v>
      </c>
      <c r="F300" s="2">
        <v>2</v>
      </c>
      <c r="G300" s="2">
        <v>0</v>
      </c>
      <c r="H300" s="2">
        <v>0</v>
      </c>
      <c r="I300" s="2">
        <v>2</v>
      </c>
      <c r="J300" s="2">
        <v>8</v>
      </c>
      <c r="K300" s="2">
        <v>1</v>
      </c>
      <c r="L300" s="2">
        <v>0</v>
      </c>
      <c r="M300" s="2">
        <v>6</v>
      </c>
      <c r="N300" s="2">
        <v>0</v>
      </c>
      <c r="O300" s="2">
        <v>1</v>
      </c>
      <c r="P300" s="2">
        <v>2</v>
      </c>
      <c r="AU300" s="2">
        <f t="shared" si="5"/>
        <v>22</v>
      </c>
    </row>
    <row r="301" spans="1:47" x14ac:dyDescent="0.35">
      <c r="A301" s="1">
        <v>1512</v>
      </c>
      <c r="B301" s="50">
        <v>42584</v>
      </c>
      <c r="C301" s="5">
        <v>11</v>
      </c>
      <c r="D301" s="5">
        <v>11</v>
      </c>
      <c r="E301" s="5" t="s">
        <v>11</v>
      </c>
      <c r="F301" s="2">
        <v>4</v>
      </c>
      <c r="G301" s="2">
        <v>0</v>
      </c>
      <c r="H301" s="2">
        <v>1</v>
      </c>
      <c r="I301" s="2">
        <v>2</v>
      </c>
      <c r="J301" s="2">
        <v>0</v>
      </c>
      <c r="K301" s="2">
        <v>0</v>
      </c>
      <c r="L301" s="2">
        <v>0</v>
      </c>
      <c r="M301" s="2">
        <v>2</v>
      </c>
      <c r="N301" s="2">
        <v>3</v>
      </c>
      <c r="O301" s="2">
        <v>0</v>
      </c>
      <c r="P301" s="2">
        <v>2</v>
      </c>
      <c r="AU301" s="2">
        <f t="shared" si="5"/>
        <v>14</v>
      </c>
    </row>
    <row r="302" spans="1:47" x14ac:dyDescent="0.35">
      <c r="A302" s="1">
        <v>1524</v>
      </c>
      <c r="B302" s="50">
        <v>41535</v>
      </c>
      <c r="C302" s="5">
        <v>11</v>
      </c>
      <c r="D302" s="5">
        <v>11</v>
      </c>
      <c r="E302" s="5" t="s">
        <v>0</v>
      </c>
      <c r="F302" s="2">
        <v>24</v>
      </c>
      <c r="G302" s="2">
        <v>26</v>
      </c>
      <c r="H302" s="2">
        <v>96</v>
      </c>
      <c r="I302" s="2">
        <v>14</v>
      </c>
      <c r="J302" s="2">
        <v>0</v>
      </c>
      <c r="K302" s="2">
        <v>23</v>
      </c>
      <c r="L302" s="2">
        <v>7</v>
      </c>
      <c r="M302" s="2">
        <v>60</v>
      </c>
      <c r="N302" s="2">
        <v>40</v>
      </c>
      <c r="O302" s="2">
        <v>50</v>
      </c>
      <c r="P302" s="2">
        <v>76</v>
      </c>
      <c r="Q302" s="2"/>
      <c r="R302" s="2"/>
      <c r="AU302" s="2">
        <f t="shared" si="5"/>
        <v>416</v>
      </c>
    </row>
    <row r="303" spans="1:47" x14ac:dyDescent="0.35">
      <c r="A303" s="1">
        <v>1524</v>
      </c>
      <c r="B303" s="50">
        <v>41535</v>
      </c>
      <c r="C303" s="5">
        <v>11</v>
      </c>
      <c r="D303" s="5">
        <v>11</v>
      </c>
      <c r="E303" s="5" t="s">
        <v>11</v>
      </c>
      <c r="F303" s="2">
        <v>2</v>
      </c>
      <c r="G303" s="2">
        <v>1</v>
      </c>
      <c r="H303" s="2">
        <v>5</v>
      </c>
      <c r="I303" s="2">
        <v>1</v>
      </c>
      <c r="J303" s="2">
        <v>1</v>
      </c>
      <c r="K303" s="2">
        <v>2</v>
      </c>
      <c r="L303" s="2">
        <v>1</v>
      </c>
      <c r="M303" s="2">
        <v>9</v>
      </c>
      <c r="N303" s="2">
        <v>4</v>
      </c>
      <c r="O303" s="2">
        <v>5</v>
      </c>
      <c r="P303" s="2">
        <v>2</v>
      </c>
      <c r="Q303" s="2"/>
      <c r="AU303" s="2">
        <f t="shared" si="5"/>
        <v>33</v>
      </c>
    </row>
    <row r="304" spans="1:47" x14ac:dyDescent="0.35">
      <c r="A304" s="1">
        <v>1524</v>
      </c>
      <c r="B304" s="50">
        <v>42584</v>
      </c>
      <c r="C304" s="5">
        <v>11</v>
      </c>
      <c r="D304" s="5">
        <v>9</v>
      </c>
      <c r="E304" s="5" t="s">
        <v>0</v>
      </c>
      <c r="F304" s="2">
        <v>0</v>
      </c>
      <c r="G304" s="2">
        <v>0</v>
      </c>
      <c r="H304" s="2">
        <v>0</v>
      </c>
      <c r="I304" s="2">
        <v>16</v>
      </c>
      <c r="J304" s="2">
        <v>1</v>
      </c>
      <c r="K304" s="2">
        <v>0</v>
      </c>
      <c r="L304" s="2">
        <v>1</v>
      </c>
      <c r="M304" s="2">
        <v>0</v>
      </c>
      <c r="N304" s="2">
        <v>1</v>
      </c>
      <c r="O304" s="2">
        <v>0</v>
      </c>
      <c r="P304" s="2">
        <v>0</v>
      </c>
      <c r="Q304" s="2"/>
      <c r="AU304" s="2">
        <f t="shared" si="5"/>
        <v>19</v>
      </c>
    </row>
    <row r="305" spans="1:47" x14ac:dyDescent="0.35">
      <c r="A305" s="1">
        <v>1524</v>
      </c>
      <c r="B305" s="50">
        <v>42584</v>
      </c>
      <c r="C305" s="5">
        <v>11</v>
      </c>
      <c r="D305" s="5">
        <v>9</v>
      </c>
      <c r="E305" s="5" t="s">
        <v>11</v>
      </c>
      <c r="F305" s="2">
        <v>1</v>
      </c>
      <c r="G305" s="2">
        <v>0</v>
      </c>
      <c r="H305" s="2">
        <v>0</v>
      </c>
      <c r="I305" s="2">
        <v>0</v>
      </c>
      <c r="J305" s="2">
        <v>0</v>
      </c>
      <c r="K305" s="2">
        <v>0</v>
      </c>
      <c r="L305" s="2">
        <v>0</v>
      </c>
      <c r="M305" s="2">
        <v>0</v>
      </c>
      <c r="N305" s="2">
        <v>1</v>
      </c>
      <c r="O305" s="2">
        <v>1</v>
      </c>
      <c r="P305" s="2">
        <v>0</v>
      </c>
      <c r="Q305" s="2"/>
      <c r="AU305" s="2">
        <f t="shared" si="5"/>
        <v>3</v>
      </c>
    </row>
    <row r="306" spans="1:47" x14ac:dyDescent="0.35">
      <c r="A306" s="1">
        <v>1529</v>
      </c>
      <c r="B306" s="50">
        <v>42612</v>
      </c>
      <c r="C306" s="5">
        <v>18</v>
      </c>
      <c r="D306" s="5">
        <v>18</v>
      </c>
      <c r="E306" s="5" t="s">
        <v>0</v>
      </c>
      <c r="F306" s="2">
        <v>0</v>
      </c>
      <c r="G306" s="2">
        <v>14</v>
      </c>
      <c r="H306" s="2">
        <v>0</v>
      </c>
      <c r="I306" s="2">
        <v>0</v>
      </c>
      <c r="J306" s="2">
        <v>10</v>
      </c>
      <c r="K306" s="2">
        <v>4</v>
      </c>
      <c r="L306" s="2">
        <v>0</v>
      </c>
      <c r="M306" s="2">
        <v>0</v>
      </c>
      <c r="N306" s="2">
        <v>18</v>
      </c>
      <c r="O306" s="2">
        <v>1</v>
      </c>
      <c r="P306" s="2">
        <v>0</v>
      </c>
      <c r="Q306" s="2">
        <v>0</v>
      </c>
      <c r="R306" s="3">
        <v>0</v>
      </c>
      <c r="S306" s="3">
        <v>19</v>
      </c>
      <c r="T306" s="3">
        <v>2</v>
      </c>
      <c r="U306" s="3">
        <v>7</v>
      </c>
      <c r="V306" s="3">
        <v>0</v>
      </c>
      <c r="W306" s="3">
        <v>0</v>
      </c>
      <c r="AU306" s="2">
        <f t="shared" si="5"/>
        <v>75</v>
      </c>
    </row>
    <row r="307" spans="1:47" x14ac:dyDescent="0.35">
      <c r="A307" s="1">
        <v>1529</v>
      </c>
      <c r="B307" s="50">
        <v>42612</v>
      </c>
      <c r="C307" s="5">
        <v>18</v>
      </c>
      <c r="D307" s="5">
        <v>18</v>
      </c>
      <c r="E307" s="5" t="s">
        <v>11</v>
      </c>
      <c r="F307" s="2">
        <v>5</v>
      </c>
      <c r="G307" s="2">
        <v>17</v>
      </c>
      <c r="H307" s="2">
        <v>1</v>
      </c>
      <c r="I307" s="2">
        <v>56</v>
      </c>
      <c r="J307" s="2">
        <v>6</v>
      </c>
      <c r="K307" s="2">
        <v>9</v>
      </c>
      <c r="L307" s="2">
        <v>1</v>
      </c>
      <c r="M307" s="2">
        <v>6</v>
      </c>
      <c r="N307" s="2">
        <v>26</v>
      </c>
      <c r="O307" s="2">
        <v>2</v>
      </c>
      <c r="P307" s="2">
        <v>3</v>
      </c>
      <c r="Q307" s="2">
        <v>6</v>
      </c>
      <c r="R307" s="3">
        <v>0</v>
      </c>
      <c r="S307" s="3">
        <v>21</v>
      </c>
      <c r="T307" s="3">
        <v>23</v>
      </c>
      <c r="U307" s="3">
        <v>21</v>
      </c>
      <c r="V307" s="3">
        <v>9</v>
      </c>
      <c r="W307" s="3">
        <v>12</v>
      </c>
      <c r="AU307" s="2">
        <f t="shared" si="5"/>
        <v>224</v>
      </c>
    </row>
    <row r="308" spans="1:47" x14ac:dyDescent="0.35">
      <c r="A308" s="1">
        <v>1529</v>
      </c>
      <c r="B308" s="50">
        <v>42631</v>
      </c>
      <c r="C308" s="5">
        <v>18</v>
      </c>
      <c r="D308" s="5">
        <v>18</v>
      </c>
      <c r="E308" s="5" t="s">
        <v>0</v>
      </c>
      <c r="F308" s="2">
        <v>0</v>
      </c>
      <c r="G308" s="2">
        <v>1</v>
      </c>
      <c r="H308" s="2">
        <v>48</v>
      </c>
      <c r="I308" s="2">
        <v>13</v>
      </c>
      <c r="J308" s="2">
        <v>15</v>
      </c>
      <c r="K308" s="2">
        <v>0</v>
      </c>
      <c r="L308" s="2">
        <v>2</v>
      </c>
      <c r="M308" s="2">
        <v>3</v>
      </c>
      <c r="N308" s="2">
        <v>44</v>
      </c>
      <c r="O308" s="2">
        <v>1</v>
      </c>
      <c r="P308" s="2">
        <v>13</v>
      </c>
      <c r="Q308" s="2">
        <v>3</v>
      </c>
      <c r="R308" s="3">
        <v>1</v>
      </c>
      <c r="S308" s="3">
        <v>1</v>
      </c>
      <c r="T308" s="3">
        <v>35</v>
      </c>
      <c r="U308" s="3">
        <v>17</v>
      </c>
      <c r="V308" s="3">
        <v>0</v>
      </c>
      <c r="W308" s="3">
        <v>3</v>
      </c>
      <c r="AU308" s="2">
        <f t="shared" si="5"/>
        <v>200</v>
      </c>
    </row>
    <row r="309" spans="1:47" x14ac:dyDescent="0.35">
      <c r="A309" s="1">
        <v>1529</v>
      </c>
      <c r="B309" s="50">
        <v>42631</v>
      </c>
      <c r="C309" s="5">
        <v>18</v>
      </c>
      <c r="D309" s="5">
        <v>18</v>
      </c>
      <c r="E309" s="5" t="s">
        <v>11</v>
      </c>
      <c r="F309" s="2">
        <v>1</v>
      </c>
      <c r="G309" s="2">
        <v>0</v>
      </c>
      <c r="H309" s="2">
        <v>10</v>
      </c>
      <c r="I309" s="2">
        <v>58</v>
      </c>
      <c r="J309" s="2">
        <v>10</v>
      </c>
      <c r="K309" s="2">
        <v>6</v>
      </c>
      <c r="L309" s="2">
        <v>3</v>
      </c>
      <c r="M309" s="2">
        <v>0</v>
      </c>
      <c r="N309" s="2">
        <v>57</v>
      </c>
      <c r="O309" s="2">
        <v>7</v>
      </c>
      <c r="P309" s="2">
        <v>9</v>
      </c>
      <c r="Q309" s="2">
        <v>14</v>
      </c>
      <c r="R309" s="3">
        <v>7</v>
      </c>
      <c r="S309" s="3">
        <v>10</v>
      </c>
      <c r="T309" s="3">
        <v>6</v>
      </c>
      <c r="U309" s="3">
        <v>21</v>
      </c>
      <c r="V309" s="3">
        <v>2</v>
      </c>
      <c r="W309" s="3">
        <v>17</v>
      </c>
      <c r="AU309" s="2">
        <f t="shared" si="5"/>
        <v>238</v>
      </c>
    </row>
    <row r="310" spans="1:47" x14ac:dyDescent="0.35">
      <c r="A310" s="1">
        <v>1529</v>
      </c>
      <c r="B310" s="50">
        <v>42641</v>
      </c>
      <c r="C310" s="5">
        <v>18</v>
      </c>
      <c r="D310" s="5">
        <v>18</v>
      </c>
      <c r="E310" s="5" t="s">
        <v>0</v>
      </c>
      <c r="F310" s="2">
        <v>0</v>
      </c>
      <c r="G310" s="2">
        <v>0</v>
      </c>
      <c r="H310" s="2">
        <v>0</v>
      </c>
      <c r="I310" s="2">
        <v>0</v>
      </c>
      <c r="J310" s="2">
        <v>0</v>
      </c>
      <c r="K310" s="2">
        <v>0</v>
      </c>
      <c r="L310" s="2">
        <v>1</v>
      </c>
      <c r="M310" s="2">
        <v>0</v>
      </c>
      <c r="N310" s="2">
        <v>10</v>
      </c>
      <c r="O310" s="2">
        <v>0</v>
      </c>
      <c r="P310" s="2">
        <v>0</v>
      </c>
      <c r="Q310" s="2">
        <v>14</v>
      </c>
      <c r="R310" s="3">
        <v>0</v>
      </c>
      <c r="S310" s="3">
        <v>0</v>
      </c>
      <c r="T310" s="3">
        <v>0</v>
      </c>
      <c r="U310" s="3">
        <v>0</v>
      </c>
      <c r="V310" s="3">
        <v>0</v>
      </c>
      <c r="W310" s="3">
        <v>0</v>
      </c>
      <c r="AU310" s="2">
        <f t="shared" si="5"/>
        <v>25</v>
      </c>
    </row>
    <row r="311" spans="1:47" x14ac:dyDescent="0.35">
      <c r="A311" s="1">
        <v>1529</v>
      </c>
      <c r="B311" s="50">
        <v>42641</v>
      </c>
      <c r="C311" s="5">
        <v>18</v>
      </c>
      <c r="D311" s="5">
        <v>18</v>
      </c>
      <c r="E311" s="5" t="s">
        <v>11</v>
      </c>
      <c r="F311" s="2">
        <v>0</v>
      </c>
      <c r="G311" s="2">
        <v>0</v>
      </c>
      <c r="H311" s="2">
        <v>0</v>
      </c>
      <c r="I311" s="2">
        <v>41</v>
      </c>
      <c r="J311" s="2">
        <v>0</v>
      </c>
      <c r="K311" s="2">
        <v>0</v>
      </c>
      <c r="L311" s="2">
        <v>0</v>
      </c>
      <c r="M311" s="2">
        <v>0</v>
      </c>
      <c r="N311" s="2">
        <v>16</v>
      </c>
      <c r="O311" s="2">
        <v>2</v>
      </c>
      <c r="P311" s="2">
        <v>2</v>
      </c>
      <c r="Q311" s="2">
        <v>10</v>
      </c>
      <c r="R311" s="3">
        <v>0</v>
      </c>
      <c r="S311" s="3">
        <v>0</v>
      </c>
      <c r="T311" s="3">
        <v>0</v>
      </c>
      <c r="U311" s="3">
        <v>0</v>
      </c>
      <c r="V311" s="3">
        <v>0</v>
      </c>
      <c r="W311" s="3">
        <v>0</v>
      </c>
      <c r="AU311" s="2">
        <f t="shared" si="5"/>
        <v>71</v>
      </c>
    </row>
    <row r="312" spans="1:47" x14ac:dyDescent="0.35">
      <c r="A312" s="1">
        <v>1582</v>
      </c>
      <c r="B312" s="50">
        <v>41842</v>
      </c>
      <c r="C312" s="5">
        <v>15</v>
      </c>
      <c r="D312" s="5">
        <v>15</v>
      </c>
      <c r="E312" s="5" t="s">
        <v>0</v>
      </c>
      <c r="F312" s="2">
        <v>0</v>
      </c>
      <c r="G312" s="2">
        <v>0</v>
      </c>
      <c r="H312" s="2">
        <v>0</v>
      </c>
      <c r="I312" s="2">
        <v>0</v>
      </c>
      <c r="J312" s="2">
        <v>0</v>
      </c>
      <c r="K312" s="2">
        <v>0</v>
      </c>
      <c r="L312" s="2">
        <v>0</v>
      </c>
      <c r="M312" s="2">
        <v>0</v>
      </c>
      <c r="N312" s="2">
        <v>0</v>
      </c>
      <c r="O312" s="2">
        <v>0</v>
      </c>
      <c r="P312" s="2">
        <v>0</v>
      </c>
      <c r="Q312" s="2">
        <v>0</v>
      </c>
      <c r="R312" s="2">
        <v>0</v>
      </c>
      <c r="S312" s="2">
        <v>0</v>
      </c>
      <c r="T312" s="2">
        <v>0</v>
      </c>
      <c r="U312" s="2"/>
      <c r="V312" s="2"/>
      <c r="AU312" s="2">
        <f t="shared" si="5"/>
        <v>0</v>
      </c>
    </row>
    <row r="313" spans="1:47" x14ac:dyDescent="0.35">
      <c r="A313" s="1">
        <v>1582</v>
      </c>
      <c r="B313" s="50">
        <v>41842</v>
      </c>
      <c r="C313" s="5">
        <v>15</v>
      </c>
      <c r="D313" s="5">
        <v>15</v>
      </c>
      <c r="E313" s="5" t="s">
        <v>11</v>
      </c>
      <c r="F313" s="2">
        <v>0</v>
      </c>
      <c r="G313" s="2">
        <v>0</v>
      </c>
      <c r="H313" s="2">
        <v>0</v>
      </c>
      <c r="I313" s="2">
        <v>0</v>
      </c>
      <c r="J313" s="2">
        <v>0</v>
      </c>
      <c r="K313" s="2">
        <v>0</v>
      </c>
      <c r="L313" s="2">
        <v>0</v>
      </c>
      <c r="M313" s="2">
        <v>0</v>
      </c>
      <c r="N313" s="2">
        <v>0</v>
      </c>
      <c r="O313" s="2">
        <v>0</v>
      </c>
      <c r="P313" s="2">
        <v>0</v>
      </c>
      <c r="Q313" s="2">
        <v>0</v>
      </c>
      <c r="R313" s="2">
        <v>0</v>
      </c>
      <c r="S313" s="2">
        <v>0</v>
      </c>
      <c r="T313" s="2">
        <v>0</v>
      </c>
      <c r="U313" s="2"/>
      <c r="AU313" s="2">
        <f t="shared" si="5"/>
        <v>0</v>
      </c>
    </row>
    <row r="314" spans="1:47" x14ac:dyDescent="0.35">
      <c r="A314" s="1">
        <v>1582</v>
      </c>
      <c r="B314" s="50">
        <v>42935</v>
      </c>
      <c r="C314" s="5">
        <v>13</v>
      </c>
      <c r="D314" s="5">
        <v>13</v>
      </c>
      <c r="E314" s="5" t="s">
        <v>0</v>
      </c>
      <c r="F314" s="2">
        <v>0</v>
      </c>
      <c r="G314" s="2">
        <v>0</v>
      </c>
      <c r="H314" s="2">
        <v>0</v>
      </c>
      <c r="I314" s="2">
        <v>0</v>
      </c>
      <c r="J314" s="2">
        <v>0</v>
      </c>
      <c r="K314" s="2">
        <v>0</v>
      </c>
      <c r="L314" s="2">
        <v>0</v>
      </c>
      <c r="M314" s="2">
        <v>0</v>
      </c>
      <c r="N314" s="2">
        <v>0</v>
      </c>
      <c r="O314" s="2">
        <v>0</v>
      </c>
      <c r="P314" s="2">
        <v>0</v>
      </c>
      <c r="Q314" s="2">
        <v>0</v>
      </c>
      <c r="R314" s="2">
        <v>0</v>
      </c>
      <c r="S314" s="2"/>
      <c r="T314" s="2"/>
      <c r="U314" s="2"/>
      <c r="AU314" s="2">
        <f t="shared" si="5"/>
        <v>0</v>
      </c>
    </row>
    <row r="315" spans="1:47" x14ac:dyDescent="0.35">
      <c r="A315" s="1">
        <v>1582</v>
      </c>
      <c r="B315" s="50">
        <v>42935</v>
      </c>
      <c r="C315" s="5">
        <v>13</v>
      </c>
      <c r="D315" s="5">
        <v>13</v>
      </c>
      <c r="E315" s="5" t="s">
        <v>11</v>
      </c>
      <c r="F315" s="2">
        <v>0</v>
      </c>
      <c r="G315" s="2">
        <v>0</v>
      </c>
      <c r="H315" s="2">
        <v>0</v>
      </c>
      <c r="I315" s="2">
        <v>0</v>
      </c>
      <c r="J315" s="2">
        <v>0</v>
      </c>
      <c r="K315" s="2">
        <v>0</v>
      </c>
      <c r="L315" s="2">
        <v>0</v>
      </c>
      <c r="M315" s="2">
        <v>0</v>
      </c>
      <c r="N315" s="2">
        <v>0</v>
      </c>
      <c r="O315" s="2">
        <v>0</v>
      </c>
      <c r="P315" s="2">
        <v>0</v>
      </c>
      <c r="Q315" s="2">
        <v>0</v>
      </c>
      <c r="R315" s="2">
        <v>0</v>
      </c>
      <c r="S315" s="2"/>
      <c r="T315" s="2"/>
      <c r="U315" s="2"/>
      <c r="AU315" s="2">
        <f t="shared" si="5"/>
        <v>0</v>
      </c>
    </row>
    <row r="316" spans="1:47" x14ac:dyDescent="0.35">
      <c r="A316" s="1">
        <v>1633</v>
      </c>
      <c r="B316" s="50">
        <v>42599</v>
      </c>
      <c r="C316" s="5">
        <v>7</v>
      </c>
      <c r="D316" s="5">
        <v>7</v>
      </c>
      <c r="E316" s="5" t="s">
        <v>0</v>
      </c>
      <c r="F316" s="2">
        <v>0</v>
      </c>
      <c r="G316" s="2">
        <v>2</v>
      </c>
      <c r="H316" s="2">
        <v>1</v>
      </c>
      <c r="I316" s="2">
        <v>0</v>
      </c>
      <c r="J316" s="2">
        <v>0</v>
      </c>
      <c r="K316" s="2">
        <v>3</v>
      </c>
      <c r="L316" s="2">
        <v>1</v>
      </c>
      <c r="M316" s="2"/>
      <c r="N316" s="2"/>
      <c r="O316" s="2"/>
      <c r="P316" s="2"/>
      <c r="Q316" s="2"/>
      <c r="R316" s="2"/>
      <c r="S316" s="2"/>
      <c r="T316" s="2"/>
      <c r="U316" s="2"/>
      <c r="AU316" s="2">
        <f t="shared" si="5"/>
        <v>7</v>
      </c>
    </row>
    <row r="317" spans="1:47" x14ac:dyDescent="0.35">
      <c r="A317" s="1">
        <v>1633</v>
      </c>
      <c r="B317" s="50">
        <v>42599</v>
      </c>
      <c r="C317" s="5">
        <v>7</v>
      </c>
      <c r="D317" s="5">
        <v>7</v>
      </c>
      <c r="E317" s="5" t="s">
        <v>11</v>
      </c>
      <c r="F317" s="2">
        <v>44</v>
      </c>
      <c r="G317" s="2">
        <v>23</v>
      </c>
      <c r="H317" s="2">
        <v>25</v>
      </c>
      <c r="I317" s="2">
        <v>9</v>
      </c>
      <c r="J317" s="2">
        <v>2</v>
      </c>
      <c r="K317" s="2">
        <v>23</v>
      </c>
      <c r="L317" s="2">
        <v>16</v>
      </c>
      <c r="M317" s="2"/>
      <c r="N317" s="2"/>
      <c r="O317" s="2"/>
      <c r="P317" s="2"/>
      <c r="Q317" s="2"/>
      <c r="R317" s="2"/>
      <c r="S317" s="2"/>
      <c r="T317" s="2"/>
      <c r="U317" s="2"/>
      <c r="AU317" s="2">
        <f t="shared" si="5"/>
        <v>142</v>
      </c>
    </row>
    <row r="318" spans="1:47" x14ac:dyDescent="0.35">
      <c r="A318" s="1">
        <v>1709</v>
      </c>
      <c r="B318" s="50">
        <v>41555</v>
      </c>
      <c r="C318" s="5">
        <v>5</v>
      </c>
      <c r="D318" s="5">
        <v>5</v>
      </c>
      <c r="E318" s="5" t="s">
        <v>0</v>
      </c>
      <c r="F318" s="2">
        <v>0</v>
      </c>
      <c r="G318" s="2">
        <v>1</v>
      </c>
      <c r="H318" s="2">
        <v>0</v>
      </c>
      <c r="I318" s="2">
        <v>0</v>
      </c>
      <c r="J318" s="2">
        <v>0</v>
      </c>
      <c r="K318" s="2"/>
      <c r="L318" s="2"/>
      <c r="M318" s="2"/>
      <c r="N318" s="2"/>
      <c r="O318" s="2"/>
      <c r="P318" s="2"/>
      <c r="Q318" s="2"/>
      <c r="R318" s="2"/>
      <c r="S318" s="2"/>
      <c r="AU318" s="2">
        <f t="shared" si="5"/>
        <v>1</v>
      </c>
    </row>
    <row r="319" spans="1:47" x14ac:dyDescent="0.35">
      <c r="A319" s="1">
        <v>1709</v>
      </c>
      <c r="B319" s="50">
        <v>41555</v>
      </c>
      <c r="C319" s="5">
        <v>5</v>
      </c>
      <c r="D319" s="5">
        <v>5</v>
      </c>
      <c r="E319" s="5" t="s">
        <v>11</v>
      </c>
      <c r="F319" s="2">
        <v>0</v>
      </c>
      <c r="G319" s="2">
        <v>1</v>
      </c>
      <c r="H319" s="2">
        <v>1</v>
      </c>
      <c r="I319" s="2">
        <v>0</v>
      </c>
      <c r="J319" s="2">
        <v>0</v>
      </c>
      <c r="K319" s="2"/>
      <c r="L319" s="2"/>
      <c r="M319" s="2"/>
      <c r="N319" s="2"/>
      <c r="O319" s="2"/>
      <c r="P319" s="2"/>
      <c r="Q319" s="2"/>
      <c r="R319" s="2"/>
      <c r="AU319" s="2">
        <f t="shared" si="5"/>
        <v>2</v>
      </c>
    </row>
    <row r="320" spans="1:47" x14ac:dyDescent="0.35">
      <c r="A320" s="1">
        <v>1709</v>
      </c>
      <c r="B320" s="50">
        <v>41885</v>
      </c>
      <c r="C320" s="5">
        <v>12</v>
      </c>
      <c r="D320" s="5">
        <v>12</v>
      </c>
      <c r="E320" s="5" t="s">
        <v>0</v>
      </c>
      <c r="F320" s="2">
        <v>7</v>
      </c>
      <c r="G320" s="2">
        <v>23</v>
      </c>
      <c r="H320" s="2">
        <v>0</v>
      </c>
      <c r="I320" s="2">
        <v>4</v>
      </c>
      <c r="J320" s="2">
        <v>32</v>
      </c>
      <c r="K320" s="2">
        <v>29</v>
      </c>
      <c r="L320" s="2">
        <v>5</v>
      </c>
      <c r="M320" s="2">
        <v>0</v>
      </c>
      <c r="N320" s="2">
        <v>20</v>
      </c>
      <c r="O320" s="2">
        <v>9</v>
      </c>
      <c r="P320" s="2">
        <v>11</v>
      </c>
      <c r="Q320" s="2">
        <v>99</v>
      </c>
      <c r="R320" s="2"/>
      <c r="S320" s="2"/>
      <c r="AU320" s="2">
        <f t="shared" si="5"/>
        <v>239</v>
      </c>
    </row>
    <row r="321" spans="1:47" x14ac:dyDescent="0.35">
      <c r="A321" s="1">
        <v>1709</v>
      </c>
      <c r="B321" s="50">
        <v>41885</v>
      </c>
      <c r="C321" s="5">
        <v>12</v>
      </c>
      <c r="D321" s="5">
        <v>12</v>
      </c>
      <c r="E321" s="5" t="s">
        <v>11</v>
      </c>
      <c r="F321" s="2">
        <v>1</v>
      </c>
      <c r="G321" s="2">
        <v>15</v>
      </c>
      <c r="H321" s="2">
        <v>14</v>
      </c>
      <c r="I321" s="2">
        <v>3</v>
      </c>
      <c r="J321" s="2">
        <v>1</v>
      </c>
      <c r="K321" s="2">
        <v>15</v>
      </c>
      <c r="L321" s="2">
        <v>3</v>
      </c>
      <c r="M321" s="2">
        <v>2</v>
      </c>
      <c r="N321" s="2">
        <v>23</v>
      </c>
      <c r="O321" s="2">
        <v>9</v>
      </c>
      <c r="P321" s="2">
        <v>0</v>
      </c>
      <c r="Q321" s="2">
        <v>3</v>
      </c>
      <c r="R321" s="2"/>
      <c r="AU321" s="2">
        <f t="shared" si="5"/>
        <v>89</v>
      </c>
    </row>
    <row r="322" spans="1:47" x14ac:dyDescent="0.35">
      <c r="A322" s="1">
        <v>1709</v>
      </c>
      <c r="B322" s="50">
        <v>42206</v>
      </c>
      <c r="C322" s="5">
        <v>12</v>
      </c>
      <c r="D322" s="5">
        <v>6</v>
      </c>
      <c r="E322" s="5" t="s">
        <v>0</v>
      </c>
      <c r="F322" s="2">
        <v>7</v>
      </c>
      <c r="G322" s="2">
        <v>17</v>
      </c>
      <c r="H322" s="2">
        <v>45</v>
      </c>
      <c r="I322" s="2">
        <v>10</v>
      </c>
      <c r="J322" s="2">
        <v>37</v>
      </c>
      <c r="K322" s="2">
        <v>0</v>
      </c>
      <c r="L322" s="2">
        <v>2</v>
      </c>
      <c r="M322" s="2">
        <v>3</v>
      </c>
      <c r="N322" s="2">
        <v>77</v>
      </c>
      <c r="O322" s="2">
        <v>1</v>
      </c>
      <c r="P322" s="2">
        <v>3</v>
      </c>
      <c r="Q322" s="2">
        <v>19</v>
      </c>
      <c r="R322" s="2"/>
      <c r="S322" s="2"/>
      <c r="AU322" s="2">
        <f t="shared" si="5"/>
        <v>221</v>
      </c>
    </row>
    <row r="323" spans="1:47" x14ac:dyDescent="0.35">
      <c r="A323" s="1">
        <v>1709</v>
      </c>
      <c r="B323" s="50">
        <v>42206</v>
      </c>
      <c r="C323" s="5">
        <v>12</v>
      </c>
      <c r="D323" s="5">
        <v>6</v>
      </c>
      <c r="E323" s="5" t="s">
        <v>11</v>
      </c>
      <c r="F323" s="2">
        <v>60</v>
      </c>
      <c r="G323" s="2">
        <v>39</v>
      </c>
      <c r="H323" s="2">
        <v>111</v>
      </c>
      <c r="I323" s="2">
        <v>131</v>
      </c>
      <c r="J323" s="2">
        <v>70</v>
      </c>
      <c r="K323" s="2">
        <v>0</v>
      </c>
      <c r="L323" s="2">
        <v>11</v>
      </c>
      <c r="M323" s="2">
        <v>4</v>
      </c>
      <c r="N323" s="2">
        <v>15</v>
      </c>
      <c r="O323" s="2">
        <v>4</v>
      </c>
      <c r="P323" s="2">
        <v>16</v>
      </c>
      <c r="Q323" s="2">
        <v>13</v>
      </c>
      <c r="R323" s="2"/>
      <c r="AU323" s="2">
        <f t="shared" si="5"/>
        <v>474</v>
      </c>
    </row>
    <row r="324" spans="1:47" x14ac:dyDescent="0.35">
      <c r="A324" s="1" t="s">
        <v>289</v>
      </c>
      <c r="B324" s="50">
        <v>42654</v>
      </c>
      <c r="C324" s="5">
        <v>26</v>
      </c>
      <c r="D324" s="5">
        <v>26</v>
      </c>
      <c r="E324" s="5" t="s">
        <v>0</v>
      </c>
      <c r="F324" s="2">
        <v>0</v>
      </c>
      <c r="G324" s="2">
        <v>0</v>
      </c>
      <c r="H324" s="2">
        <v>0</v>
      </c>
      <c r="I324" s="2">
        <v>0</v>
      </c>
      <c r="J324" s="2">
        <v>0</v>
      </c>
      <c r="K324" s="2">
        <v>0</v>
      </c>
      <c r="L324" s="2">
        <v>0</v>
      </c>
      <c r="M324" s="2">
        <v>0</v>
      </c>
      <c r="N324" s="2">
        <v>0</v>
      </c>
      <c r="O324" s="2">
        <v>0</v>
      </c>
      <c r="P324" s="2">
        <v>0</v>
      </c>
      <c r="Q324" s="2">
        <v>0</v>
      </c>
      <c r="R324" s="2">
        <v>0</v>
      </c>
      <c r="S324" s="3">
        <v>0</v>
      </c>
      <c r="T324" s="3">
        <v>0</v>
      </c>
      <c r="U324" s="3">
        <v>0</v>
      </c>
      <c r="V324" s="3">
        <v>0</v>
      </c>
      <c r="W324" s="3">
        <v>0</v>
      </c>
      <c r="X324" s="3">
        <v>0</v>
      </c>
      <c r="Y324" s="3">
        <v>0</v>
      </c>
      <c r="Z324" s="3">
        <v>0</v>
      </c>
      <c r="AA324" s="3">
        <v>0</v>
      </c>
      <c r="AB324" s="3">
        <v>0</v>
      </c>
      <c r="AC324" s="3">
        <v>0</v>
      </c>
      <c r="AD324" s="3">
        <v>0</v>
      </c>
      <c r="AE324" s="3">
        <v>0</v>
      </c>
      <c r="AU324" s="2">
        <f t="shared" si="5"/>
        <v>0</v>
      </c>
    </row>
    <row r="325" spans="1:47" x14ac:dyDescent="0.35">
      <c r="A325" s="1" t="s">
        <v>289</v>
      </c>
      <c r="B325" s="50">
        <v>42654</v>
      </c>
      <c r="C325" s="5">
        <v>26</v>
      </c>
      <c r="D325" s="5">
        <v>26</v>
      </c>
      <c r="E325" s="5" t="s">
        <v>11</v>
      </c>
      <c r="F325" s="2">
        <v>0</v>
      </c>
      <c r="G325" s="2">
        <v>0</v>
      </c>
      <c r="H325" s="2">
        <v>0</v>
      </c>
      <c r="I325" s="2">
        <v>0</v>
      </c>
      <c r="J325" s="2">
        <v>0</v>
      </c>
      <c r="K325" s="2">
        <v>0</v>
      </c>
      <c r="L325" s="2">
        <v>0</v>
      </c>
      <c r="M325" s="2">
        <v>0</v>
      </c>
      <c r="N325" s="2">
        <v>0</v>
      </c>
      <c r="O325" s="2">
        <v>0</v>
      </c>
      <c r="P325" s="2">
        <v>0</v>
      </c>
      <c r="Q325" s="2">
        <v>0</v>
      </c>
      <c r="R325" s="2">
        <v>0</v>
      </c>
      <c r="S325" s="3">
        <v>0</v>
      </c>
      <c r="T325" s="3">
        <v>0</v>
      </c>
      <c r="U325" s="3">
        <v>0</v>
      </c>
      <c r="V325" s="3">
        <v>0</v>
      </c>
      <c r="W325" s="3">
        <v>1</v>
      </c>
      <c r="X325" s="3">
        <v>0</v>
      </c>
      <c r="Y325" s="3">
        <v>0</v>
      </c>
      <c r="Z325" s="3">
        <v>0</v>
      </c>
      <c r="AA325" s="3">
        <v>0</v>
      </c>
      <c r="AB325" s="3">
        <v>0</v>
      </c>
      <c r="AC325" s="3">
        <v>0</v>
      </c>
      <c r="AD325" s="3">
        <v>0</v>
      </c>
      <c r="AE325" s="3">
        <v>3</v>
      </c>
      <c r="AU325" s="2">
        <f t="shared" si="5"/>
        <v>4</v>
      </c>
    </row>
    <row r="326" spans="1:47" x14ac:dyDescent="0.35">
      <c r="A326" s="1" t="s">
        <v>289</v>
      </c>
      <c r="B326" s="50">
        <v>42949</v>
      </c>
      <c r="C326" s="5">
        <v>13</v>
      </c>
      <c r="D326" s="5">
        <v>13</v>
      </c>
      <c r="E326" s="5" t="s">
        <v>0</v>
      </c>
      <c r="F326" s="2">
        <v>0</v>
      </c>
      <c r="G326" s="2">
        <v>3</v>
      </c>
      <c r="H326" s="2">
        <v>0</v>
      </c>
      <c r="I326" s="2">
        <v>0</v>
      </c>
      <c r="J326" s="2">
        <v>0</v>
      </c>
      <c r="K326" s="2">
        <v>17</v>
      </c>
      <c r="L326" s="2">
        <v>8</v>
      </c>
      <c r="M326" s="2">
        <v>42</v>
      </c>
      <c r="N326" s="2">
        <v>25</v>
      </c>
      <c r="O326" s="2">
        <v>18</v>
      </c>
      <c r="P326" s="2">
        <v>15</v>
      </c>
      <c r="Q326" s="2">
        <v>58</v>
      </c>
      <c r="R326" s="2">
        <v>28</v>
      </c>
      <c r="AU326" s="2">
        <f t="shared" si="5"/>
        <v>214</v>
      </c>
    </row>
    <row r="327" spans="1:47" x14ac:dyDescent="0.35">
      <c r="A327" s="1" t="s">
        <v>289</v>
      </c>
      <c r="B327" s="50">
        <v>42949</v>
      </c>
      <c r="C327" s="5">
        <v>13</v>
      </c>
      <c r="D327" s="5">
        <v>13</v>
      </c>
      <c r="E327" s="5" t="s">
        <v>11</v>
      </c>
      <c r="F327" s="2">
        <v>0</v>
      </c>
      <c r="G327" s="2">
        <v>0</v>
      </c>
      <c r="H327" s="2">
        <v>0</v>
      </c>
      <c r="I327" s="2">
        <v>2</v>
      </c>
      <c r="J327" s="2">
        <v>0</v>
      </c>
      <c r="K327" s="2">
        <v>8</v>
      </c>
      <c r="L327" s="2">
        <v>0</v>
      </c>
      <c r="M327" s="2">
        <v>3</v>
      </c>
      <c r="N327" s="2">
        <v>0</v>
      </c>
      <c r="O327" s="2">
        <v>1</v>
      </c>
      <c r="P327" s="2">
        <v>10</v>
      </c>
      <c r="Q327" s="2">
        <v>6</v>
      </c>
      <c r="R327" s="2">
        <v>2</v>
      </c>
      <c r="AU327" s="2">
        <f t="shared" si="5"/>
        <v>32</v>
      </c>
    </row>
    <row r="328" spans="1:47" x14ac:dyDescent="0.35">
      <c r="A328" s="1" t="s">
        <v>289</v>
      </c>
      <c r="B328" s="50">
        <v>43312</v>
      </c>
      <c r="C328" s="5">
        <v>22</v>
      </c>
      <c r="D328" s="5">
        <v>22</v>
      </c>
      <c r="E328" s="5" t="s">
        <v>0</v>
      </c>
      <c r="F328" s="2">
        <v>0</v>
      </c>
      <c r="G328" s="2">
        <v>2</v>
      </c>
      <c r="H328" s="2">
        <v>0</v>
      </c>
      <c r="I328" s="2">
        <v>0</v>
      </c>
      <c r="J328" s="2">
        <v>0</v>
      </c>
      <c r="K328" s="2">
        <v>7</v>
      </c>
      <c r="L328" s="2">
        <v>1</v>
      </c>
      <c r="M328" s="2">
        <v>0</v>
      </c>
      <c r="N328" s="2">
        <v>6</v>
      </c>
      <c r="O328" s="2">
        <v>18</v>
      </c>
      <c r="P328" s="2">
        <v>0</v>
      </c>
      <c r="Q328" s="2">
        <v>0</v>
      </c>
      <c r="R328" s="2">
        <v>1</v>
      </c>
      <c r="S328" s="3">
        <v>0</v>
      </c>
      <c r="T328" s="3">
        <v>0</v>
      </c>
      <c r="U328" s="3">
        <v>0</v>
      </c>
      <c r="V328" s="3">
        <v>0</v>
      </c>
      <c r="W328" s="3">
        <v>0</v>
      </c>
      <c r="X328" s="3">
        <v>0</v>
      </c>
      <c r="Y328" s="3">
        <v>6</v>
      </c>
      <c r="Z328" s="3">
        <v>2</v>
      </c>
      <c r="AA328" s="3">
        <v>0</v>
      </c>
      <c r="AU328" s="2">
        <f t="shared" si="5"/>
        <v>43</v>
      </c>
    </row>
    <row r="329" spans="1:47" x14ac:dyDescent="0.35">
      <c r="A329" s="1" t="s">
        <v>289</v>
      </c>
      <c r="B329" s="50">
        <v>43312</v>
      </c>
      <c r="C329" s="5">
        <v>22</v>
      </c>
      <c r="D329" s="5">
        <v>22</v>
      </c>
      <c r="E329" s="5" t="s">
        <v>11</v>
      </c>
      <c r="F329" s="2">
        <v>0</v>
      </c>
      <c r="G329" s="2">
        <v>2</v>
      </c>
      <c r="H329" s="2">
        <v>0</v>
      </c>
      <c r="I329" s="2">
        <v>0</v>
      </c>
      <c r="J329" s="2">
        <v>0</v>
      </c>
      <c r="K329" s="2">
        <v>1</v>
      </c>
      <c r="L329" s="2">
        <v>27</v>
      </c>
      <c r="M329" s="2">
        <v>0</v>
      </c>
      <c r="N329" s="2">
        <v>2</v>
      </c>
      <c r="O329" s="2">
        <v>1</v>
      </c>
      <c r="P329" s="2">
        <v>0</v>
      </c>
      <c r="Q329" s="2">
        <v>0</v>
      </c>
      <c r="R329" s="2">
        <v>0</v>
      </c>
      <c r="S329" s="3">
        <v>0</v>
      </c>
      <c r="T329" s="3">
        <v>0</v>
      </c>
      <c r="U329" s="3">
        <v>3</v>
      </c>
      <c r="V329" s="3">
        <v>0</v>
      </c>
      <c r="W329" s="3">
        <v>0</v>
      </c>
      <c r="X329" s="3">
        <v>0</v>
      </c>
      <c r="Y329" s="3">
        <v>3</v>
      </c>
      <c r="Z329" s="3">
        <v>2</v>
      </c>
      <c r="AA329" s="3">
        <v>0</v>
      </c>
      <c r="AU329" s="2">
        <f t="shared" si="5"/>
        <v>41</v>
      </c>
    </row>
    <row r="330" spans="1:47" x14ac:dyDescent="0.35">
      <c r="A330" s="1" t="s">
        <v>289</v>
      </c>
      <c r="B330" s="50">
        <v>43699</v>
      </c>
      <c r="C330" s="5">
        <v>14</v>
      </c>
      <c r="D330" s="5">
        <v>14</v>
      </c>
      <c r="E330" s="5" t="s">
        <v>0</v>
      </c>
      <c r="F330" s="2">
        <v>1</v>
      </c>
      <c r="G330" s="2">
        <v>11</v>
      </c>
      <c r="H330" s="2">
        <v>3</v>
      </c>
      <c r="I330" s="2">
        <v>0</v>
      </c>
      <c r="J330" s="2">
        <v>0</v>
      </c>
      <c r="K330" s="2">
        <v>0</v>
      </c>
      <c r="L330" s="2">
        <v>0</v>
      </c>
      <c r="M330" s="2">
        <v>0</v>
      </c>
      <c r="N330" s="2">
        <v>0</v>
      </c>
      <c r="O330" s="2">
        <v>0</v>
      </c>
      <c r="P330" s="2">
        <v>0</v>
      </c>
      <c r="Q330" s="2">
        <v>0</v>
      </c>
      <c r="R330" s="2">
        <v>0</v>
      </c>
      <c r="S330" s="2">
        <v>0</v>
      </c>
      <c r="AU330" s="2">
        <f t="shared" si="5"/>
        <v>15</v>
      </c>
    </row>
    <row r="331" spans="1:47" x14ac:dyDescent="0.35">
      <c r="A331" s="1" t="s">
        <v>289</v>
      </c>
      <c r="B331" s="50">
        <v>43699</v>
      </c>
      <c r="C331" s="5">
        <v>14</v>
      </c>
      <c r="D331" s="5">
        <v>14</v>
      </c>
      <c r="E331" s="5" t="s">
        <v>11</v>
      </c>
      <c r="F331" s="2">
        <v>14</v>
      </c>
      <c r="G331" s="2">
        <v>184</v>
      </c>
      <c r="H331" s="2">
        <v>25</v>
      </c>
      <c r="I331" s="2">
        <v>3</v>
      </c>
      <c r="J331" s="2">
        <v>1</v>
      </c>
      <c r="K331" s="2">
        <v>0</v>
      </c>
      <c r="L331" s="2">
        <v>0</v>
      </c>
      <c r="M331" s="2">
        <v>0</v>
      </c>
      <c r="N331" s="2">
        <v>0</v>
      </c>
      <c r="O331" s="2">
        <v>0</v>
      </c>
      <c r="P331" s="2">
        <v>5</v>
      </c>
      <c r="Q331" s="2">
        <v>3</v>
      </c>
      <c r="R331" s="2">
        <v>3</v>
      </c>
      <c r="S331" s="2">
        <v>1</v>
      </c>
      <c r="AU331" s="2">
        <f t="shared" si="5"/>
        <v>239</v>
      </c>
    </row>
    <row r="332" spans="1:47" x14ac:dyDescent="0.35">
      <c r="A332" s="1" t="s">
        <v>289</v>
      </c>
      <c r="B332" s="50">
        <v>44084</v>
      </c>
      <c r="C332" s="5">
        <v>11</v>
      </c>
      <c r="D332" s="5">
        <v>11</v>
      </c>
      <c r="E332" s="5" t="s">
        <v>0</v>
      </c>
      <c r="F332" s="2">
        <v>0</v>
      </c>
      <c r="G332" s="2">
        <v>11</v>
      </c>
      <c r="H332" s="2">
        <v>0</v>
      </c>
      <c r="I332" s="2">
        <v>7</v>
      </c>
      <c r="J332" s="2">
        <v>7</v>
      </c>
      <c r="K332" s="2">
        <v>100</v>
      </c>
      <c r="L332" s="2">
        <v>9</v>
      </c>
      <c r="M332" s="2">
        <v>48</v>
      </c>
      <c r="N332" s="2">
        <v>0</v>
      </c>
      <c r="O332" s="2">
        <v>0</v>
      </c>
      <c r="P332" s="2">
        <v>0</v>
      </c>
      <c r="Q332" s="2"/>
      <c r="R332" s="2"/>
      <c r="S332" s="2"/>
      <c r="AU332" s="2">
        <f t="shared" si="5"/>
        <v>182</v>
      </c>
    </row>
    <row r="333" spans="1:47" x14ac:dyDescent="0.35">
      <c r="A333" s="1" t="s">
        <v>289</v>
      </c>
      <c r="B333" s="50">
        <v>44084</v>
      </c>
      <c r="C333" s="5">
        <v>11</v>
      </c>
      <c r="D333" s="5">
        <v>11</v>
      </c>
      <c r="E333" s="5" t="s">
        <v>11</v>
      </c>
      <c r="F333" s="2">
        <v>7</v>
      </c>
      <c r="G333" s="2">
        <v>126</v>
      </c>
      <c r="H333" s="2">
        <v>37</v>
      </c>
      <c r="I333" s="2">
        <v>26</v>
      </c>
      <c r="J333" s="2">
        <v>12</v>
      </c>
      <c r="K333" s="2">
        <v>5</v>
      </c>
      <c r="L333" s="2">
        <v>11</v>
      </c>
      <c r="M333" s="2">
        <v>82</v>
      </c>
      <c r="N333" s="2">
        <v>0</v>
      </c>
      <c r="O333" s="2">
        <v>2</v>
      </c>
      <c r="P333" s="2">
        <v>8</v>
      </c>
      <c r="Q333" s="2"/>
      <c r="R333" s="2"/>
      <c r="S333" s="2"/>
      <c r="AU333" s="2">
        <f t="shared" si="5"/>
        <v>316</v>
      </c>
    </row>
    <row r="334" spans="1:47" x14ac:dyDescent="0.35">
      <c r="A334" s="1">
        <v>1711</v>
      </c>
      <c r="B334" s="50">
        <v>41542</v>
      </c>
      <c r="C334" s="5">
        <v>8</v>
      </c>
      <c r="D334" s="5">
        <v>8</v>
      </c>
      <c r="E334" s="5" t="s">
        <v>0</v>
      </c>
      <c r="F334" s="2">
        <v>0</v>
      </c>
      <c r="G334" s="2">
        <v>0</v>
      </c>
      <c r="H334" s="2">
        <v>2</v>
      </c>
      <c r="I334" s="2">
        <v>0</v>
      </c>
      <c r="J334" s="2">
        <v>1</v>
      </c>
      <c r="K334" s="2">
        <v>0</v>
      </c>
      <c r="L334" s="2">
        <v>2</v>
      </c>
      <c r="M334" s="2">
        <v>0</v>
      </c>
      <c r="N334" s="2"/>
      <c r="O334" s="2"/>
      <c r="AU334" s="2">
        <f t="shared" si="5"/>
        <v>5</v>
      </c>
    </row>
    <row r="335" spans="1:47" x14ac:dyDescent="0.35">
      <c r="A335" s="1">
        <v>1711</v>
      </c>
      <c r="B335" s="50">
        <v>41542</v>
      </c>
      <c r="C335" s="5">
        <v>8</v>
      </c>
      <c r="D335" s="5">
        <v>8</v>
      </c>
      <c r="E335" s="5" t="s">
        <v>11</v>
      </c>
      <c r="F335" s="2">
        <v>0</v>
      </c>
      <c r="G335" s="2">
        <v>1</v>
      </c>
      <c r="H335" s="2">
        <v>1</v>
      </c>
      <c r="I335" s="2">
        <v>0</v>
      </c>
      <c r="J335" s="2">
        <v>3</v>
      </c>
      <c r="K335" s="2">
        <v>0</v>
      </c>
      <c r="L335" s="2">
        <v>6</v>
      </c>
      <c r="M335" s="2">
        <v>0</v>
      </c>
      <c r="N335" s="2"/>
      <c r="AU335" s="2">
        <f t="shared" si="5"/>
        <v>11</v>
      </c>
    </row>
    <row r="336" spans="1:47" x14ac:dyDescent="0.35">
      <c r="A336" s="1">
        <v>1711</v>
      </c>
      <c r="B336" s="50">
        <v>42600</v>
      </c>
      <c r="C336" s="5">
        <v>11</v>
      </c>
      <c r="D336" s="5">
        <v>11</v>
      </c>
      <c r="E336" s="5" t="s">
        <v>0</v>
      </c>
      <c r="F336" s="2">
        <v>4</v>
      </c>
      <c r="G336" s="2">
        <v>2</v>
      </c>
      <c r="H336" s="2">
        <v>0</v>
      </c>
      <c r="I336" s="2">
        <v>16</v>
      </c>
      <c r="J336" s="2">
        <v>0</v>
      </c>
      <c r="K336" s="2">
        <v>0</v>
      </c>
      <c r="L336" s="2">
        <v>3</v>
      </c>
      <c r="M336" s="2">
        <v>0</v>
      </c>
      <c r="N336" s="2">
        <v>5</v>
      </c>
      <c r="O336" s="2">
        <v>0</v>
      </c>
      <c r="P336" s="2">
        <v>0</v>
      </c>
      <c r="AU336" s="2">
        <f t="shared" si="5"/>
        <v>30</v>
      </c>
    </row>
    <row r="337" spans="1:47" x14ac:dyDescent="0.35">
      <c r="A337" s="1">
        <v>1711</v>
      </c>
      <c r="B337" s="50">
        <v>42600</v>
      </c>
      <c r="C337" s="5">
        <v>11</v>
      </c>
      <c r="D337" s="5">
        <v>11</v>
      </c>
      <c r="E337" s="5" t="s">
        <v>11</v>
      </c>
      <c r="F337" s="2">
        <v>4</v>
      </c>
      <c r="G337" s="2">
        <v>27</v>
      </c>
      <c r="H337" s="2">
        <v>2</v>
      </c>
      <c r="I337" s="2">
        <v>17</v>
      </c>
      <c r="J337" s="2">
        <v>7</v>
      </c>
      <c r="K337" s="2">
        <v>7</v>
      </c>
      <c r="L337" s="2">
        <v>35</v>
      </c>
      <c r="M337" s="2">
        <v>0</v>
      </c>
      <c r="N337" s="2">
        <v>55</v>
      </c>
      <c r="O337" s="2">
        <v>6</v>
      </c>
      <c r="P337" s="2">
        <v>9</v>
      </c>
      <c r="AU337" s="2">
        <f t="shared" si="5"/>
        <v>169</v>
      </c>
    </row>
    <row r="338" spans="1:47" x14ac:dyDescent="0.35">
      <c r="A338" s="1">
        <v>1840</v>
      </c>
      <c r="B338" s="50">
        <v>42220</v>
      </c>
      <c r="C338" s="5">
        <v>20</v>
      </c>
      <c r="D338" s="5">
        <v>20</v>
      </c>
      <c r="E338" s="5" t="s">
        <v>0</v>
      </c>
      <c r="F338" s="2">
        <v>0</v>
      </c>
      <c r="G338" s="2">
        <v>0</v>
      </c>
      <c r="H338" s="2">
        <v>0</v>
      </c>
      <c r="I338" s="2">
        <v>0</v>
      </c>
      <c r="J338" s="2">
        <v>0</v>
      </c>
      <c r="K338" s="2">
        <v>0</v>
      </c>
      <c r="L338" s="2">
        <v>0</v>
      </c>
      <c r="M338" s="2">
        <v>0</v>
      </c>
      <c r="N338" s="2">
        <v>0</v>
      </c>
      <c r="O338" s="2">
        <v>0</v>
      </c>
      <c r="P338" s="2">
        <v>0</v>
      </c>
      <c r="Q338" s="2">
        <v>0</v>
      </c>
      <c r="R338" s="2">
        <v>0</v>
      </c>
      <c r="S338" s="2">
        <v>0</v>
      </c>
      <c r="T338" s="2">
        <v>0</v>
      </c>
      <c r="U338" s="2">
        <v>0</v>
      </c>
      <c r="V338" s="2">
        <v>0</v>
      </c>
      <c r="W338" s="2">
        <v>0</v>
      </c>
      <c r="X338" s="2">
        <v>0</v>
      </c>
      <c r="Y338" s="2">
        <v>0</v>
      </c>
      <c r="Z338" s="2"/>
      <c r="AA338" s="2"/>
      <c r="AU338" s="2">
        <f t="shared" si="5"/>
        <v>0</v>
      </c>
    </row>
    <row r="339" spans="1:47" x14ac:dyDescent="0.35">
      <c r="A339" s="1">
        <v>1840</v>
      </c>
      <c r="B339" s="50">
        <v>42220</v>
      </c>
      <c r="C339" s="5">
        <v>20</v>
      </c>
      <c r="D339" s="5">
        <v>20</v>
      </c>
      <c r="E339" s="5" t="s">
        <v>11</v>
      </c>
      <c r="F339" s="2">
        <v>0</v>
      </c>
      <c r="G339" s="2">
        <v>0</v>
      </c>
      <c r="H339" s="2">
        <v>0</v>
      </c>
      <c r="I339" s="2">
        <v>0</v>
      </c>
      <c r="J339" s="2">
        <v>3</v>
      </c>
      <c r="K339" s="2">
        <v>1</v>
      </c>
      <c r="L339" s="2">
        <v>0</v>
      </c>
      <c r="M339" s="2">
        <v>0</v>
      </c>
      <c r="N339" s="2">
        <v>1</v>
      </c>
      <c r="O339" s="2">
        <v>1</v>
      </c>
      <c r="P339" s="2">
        <v>7</v>
      </c>
      <c r="Q339" s="2">
        <v>1</v>
      </c>
      <c r="R339" s="2">
        <v>0</v>
      </c>
      <c r="S339" s="2">
        <v>3</v>
      </c>
      <c r="T339" s="2">
        <v>0</v>
      </c>
      <c r="U339" s="2">
        <v>0</v>
      </c>
      <c r="V339" s="2">
        <v>0</v>
      </c>
      <c r="W339" s="2">
        <v>3</v>
      </c>
      <c r="X339" s="2">
        <v>0</v>
      </c>
      <c r="Y339" s="2">
        <v>0</v>
      </c>
      <c r="Z339" s="2"/>
      <c r="AU339" s="2">
        <f t="shared" si="5"/>
        <v>20</v>
      </c>
    </row>
    <row r="340" spans="1:47" x14ac:dyDescent="0.35">
      <c r="A340" s="1">
        <v>1971</v>
      </c>
      <c r="B340" s="50">
        <v>42585</v>
      </c>
      <c r="C340" s="5">
        <v>10</v>
      </c>
      <c r="D340" s="5">
        <v>10</v>
      </c>
      <c r="E340" s="5" t="s">
        <v>0</v>
      </c>
      <c r="F340" s="2">
        <v>2</v>
      </c>
      <c r="G340" s="2">
        <v>4</v>
      </c>
      <c r="H340" s="2">
        <v>0</v>
      </c>
      <c r="I340" s="2">
        <v>1</v>
      </c>
      <c r="J340" s="2">
        <v>0</v>
      </c>
      <c r="K340" s="2">
        <v>0</v>
      </c>
      <c r="L340" s="2">
        <v>6</v>
      </c>
      <c r="M340" s="2">
        <v>0</v>
      </c>
      <c r="N340" s="2">
        <v>2</v>
      </c>
      <c r="O340" s="2">
        <v>25</v>
      </c>
      <c r="P340" s="2"/>
      <c r="Q340" s="2"/>
      <c r="R340" s="2"/>
      <c r="S340" s="2"/>
      <c r="T340" s="2"/>
      <c r="U340" s="2"/>
      <c r="V340" s="2"/>
      <c r="W340" s="2"/>
      <c r="X340" s="2"/>
      <c r="Y340" s="2"/>
      <c r="Z340" s="2"/>
      <c r="AU340" s="2">
        <f t="shared" si="5"/>
        <v>40</v>
      </c>
    </row>
    <row r="341" spans="1:47" x14ac:dyDescent="0.35">
      <c r="A341" s="1">
        <v>1971</v>
      </c>
      <c r="B341" s="50">
        <v>42585</v>
      </c>
      <c r="C341" s="5">
        <v>10</v>
      </c>
      <c r="D341" s="5">
        <v>10</v>
      </c>
      <c r="E341" s="5" t="s">
        <v>11</v>
      </c>
      <c r="F341" s="2">
        <v>6</v>
      </c>
      <c r="G341" s="2">
        <v>27</v>
      </c>
      <c r="H341" s="2">
        <v>0</v>
      </c>
      <c r="I341" s="2">
        <v>1</v>
      </c>
      <c r="J341" s="2">
        <v>0</v>
      </c>
      <c r="K341" s="2">
        <v>0</v>
      </c>
      <c r="L341" s="2">
        <v>0</v>
      </c>
      <c r="M341" s="2">
        <v>0</v>
      </c>
      <c r="N341" s="2">
        <v>0</v>
      </c>
      <c r="O341" s="2">
        <v>0</v>
      </c>
      <c r="P341" s="2"/>
      <c r="Q341" s="2"/>
      <c r="R341" s="2"/>
      <c r="S341" s="2"/>
      <c r="T341" s="2"/>
      <c r="U341" s="2"/>
      <c r="V341" s="2"/>
      <c r="W341" s="2"/>
      <c r="X341" s="2"/>
      <c r="Y341" s="2"/>
      <c r="Z341" s="2"/>
      <c r="AU341" s="2">
        <f t="shared" si="5"/>
        <v>34</v>
      </c>
    </row>
    <row r="342" spans="1:47" x14ac:dyDescent="0.35">
      <c r="A342" s="1">
        <v>1971</v>
      </c>
      <c r="B342" s="50">
        <v>42949</v>
      </c>
      <c r="C342" s="5">
        <v>13</v>
      </c>
      <c r="D342" s="5">
        <v>13</v>
      </c>
      <c r="E342" s="5" t="s">
        <v>0</v>
      </c>
      <c r="F342" s="2">
        <v>2</v>
      </c>
      <c r="G342" s="2">
        <v>65</v>
      </c>
      <c r="H342" s="2">
        <v>282</v>
      </c>
      <c r="I342" s="2">
        <v>4</v>
      </c>
      <c r="J342" s="2">
        <v>5</v>
      </c>
      <c r="K342" s="2">
        <v>29</v>
      </c>
      <c r="L342" s="2">
        <v>3</v>
      </c>
      <c r="M342" s="2">
        <v>2</v>
      </c>
      <c r="N342" s="2">
        <v>38</v>
      </c>
      <c r="O342" s="2">
        <v>7</v>
      </c>
      <c r="P342" s="2">
        <v>4</v>
      </c>
      <c r="Q342" s="2">
        <v>3</v>
      </c>
      <c r="R342" s="2">
        <v>30</v>
      </c>
      <c r="S342" s="2"/>
      <c r="T342" s="2"/>
      <c r="U342" s="2"/>
      <c r="V342" s="2"/>
      <c r="W342" s="2"/>
      <c r="X342" s="2"/>
      <c r="Y342" s="2"/>
      <c r="Z342" s="2"/>
      <c r="AU342" s="2">
        <f t="shared" si="5"/>
        <v>474</v>
      </c>
    </row>
    <row r="343" spans="1:47" x14ac:dyDescent="0.35">
      <c r="A343" s="1">
        <v>1971</v>
      </c>
      <c r="B343" s="50">
        <v>42949</v>
      </c>
      <c r="C343" s="5">
        <v>13</v>
      </c>
      <c r="D343" s="5">
        <v>13</v>
      </c>
      <c r="E343" s="5" t="s">
        <v>11</v>
      </c>
      <c r="F343" s="2">
        <v>1</v>
      </c>
      <c r="G343" s="2">
        <v>6</v>
      </c>
      <c r="H343" s="2">
        <v>69</v>
      </c>
      <c r="I343" s="2">
        <v>12</v>
      </c>
      <c r="J343" s="2">
        <v>6</v>
      </c>
      <c r="K343" s="2">
        <v>14</v>
      </c>
      <c r="L343" s="2">
        <v>0</v>
      </c>
      <c r="M343" s="2">
        <v>5</v>
      </c>
      <c r="N343" s="2">
        <v>7</v>
      </c>
      <c r="O343" s="2">
        <v>0</v>
      </c>
      <c r="P343" s="2">
        <v>0</v>
      </c>
      <c r="Q343" s="2">
        <v>11</v>
      </c>
      <c r="R343" s="2">
        <v>2</v>
      </c>
      <c r="S343" s="2"/>
      <c r="T343" s="2"/>
      <c r="U343" s="2"/>
      <c r="V343" s="2"/>
      <c r="W343" s="2"/>
      <c r="X343" s="2"/>
      <c r="Y343" s="2"/>
      <c r="Z343" s="2"/>
      <c r="AU343" s="2">
        <f t="shared" si="5"/>
        <v>133</v>
      </c>
    </row>
    <row r="344" spans="1:47" x14ac:dyDescent="0.35">
      <c r="A344" s="1">
        <v>1971</v>
      </c>
      <c r="B344" s="50">
        <v>43313</v>
      </c>
      <c r="C344" s="5">
        <v>14</v>
      </c>
      <c r="D344" s="5">
        <v>14</v>
      </c>
      <c r="E344" s="5" t="s">
        <v>0</v>
      </c>
      <c r="F344" s="2">
        <v>0</v>
      </c>
      <c r="G344" s="2">
        <v>0</v>
      </c>
      <c r="H344" s="2">
        <v>0</v>
      </c>
      <c r="I344" s="2">
        <v>10</v>
      </c>
      <c r="J344" s="2">
        <v>1</v>
      </c>
      <c r="K344" s="2">
        <v>0</v>
      </c>
      <c r="L344" s="2">
        <v>0</v>
      </c>
      <c r="M344" s="2">
        <v>0</v>
      </c>
      <c r="N344" s="2">
        <v>0</v>
      </c>
      <c r="O344" s="2">
        <v>0</v>
      </c>
      <c r="P344" s="2">
        <v>0</v>
      </c>
      <c r="Q344" s="2">
        <v>0</v>
      </c>
      <c r="R344" s="2">
        <v>0</v>
      </c>
      <c r="S344" s="2">
        <v>0</v>
      </c>
      <c r="T344" s="2"/>
      <c r="U344" s="2"/>
      <c r="V344" s="2"/>
      <c r="W344" s="2"/>
      <c r="X344" s="2"/>
      <c r="Y344" s="2"/>
      <c r="Z344" s="2"/>
      <c r="AU344" s="2">
        <f t="shared" si="5"/>
        <v>11</v>
      </c>
    </row>
    <row r="345" spans="1:47" x14ac:dyDescent="0.35">
      <c r="A345" s="1">
        <v>1971</v>
      </c>
      <c r="B345" s="50">
        <v>43313</v>
      </c>
      <c r="C345" s="5">
        <v>14</v>
      </c>
      <c r="D345" s="5">
        <v>14</v>
      </c>
      <c r="E345" s="5" t="s">
        <v>11</v>
      </c>
      <c r="F345" s="2">
        <v>0</v>
      </c>
      <c r="G345" s="2">
        <v>0</v>
      </c>
      <c r="H345" s="2">
        <v>0</v>
      </c>
      <c r="I345" s="2">
        <v>5</v>
      </c>
      <c r="J345" s="2">
        <v>0</v>
      </c>
      <c r="K345" s="2">
        <v>0</v>
      </c>
      <c r="L345" s="2">
        <v>3</v>
      </c>
      <c r="M345" s="2">
        <v>0</v>
      </c>
      <c r="N345" s="2">
        <v>0</v>
      </c>
      <c r="O345" s="2">
        <v>0</v>
      </c>
      <c r="P345" s="2">
        <v>0</v>
      </c>
      <c r="Q345" s="2">
        <v>1</v>
      </c>
      <c r="R345" s="2">
        <v>0</v>
      </c>
      <c r="S345" s="2">
        <v>0</v>
      </c>
      <c r="T345" s="2"/>
      <c r="U345" s="2"/>
      <c r="V345" s="2"/>
      <c r="W345" s="2"/>
      <c r="X345" s="2"/>
      <c r="Y345" s="2"/>
      <c r="Z345" s="2"/>
      <c r="AU345" s="2">
        <f t="shared" si="5"/>
        <v>9</v>
      </c>
    </row>
    <row r="346" spans="1:47" x14ac:dyDescent="0.35">
      <c r="A346" s="1">
        <v>1971</v>
      </c>
      <c r="B346" s="50">
        <v>43691</v>
      </c>
      <c r="C346" s="5">
        <v>14</v>
      </c>
      <c r="D346" s="5">
        <v>13</v>
      </c>
      <c r="E346" s="5" t="s">
        <v>0</v>
      </c>
      <c r="F346" s="2">
        <v>0</v>
      </c>
      <c r="G346" s="2">
        <v>0</v>
      </c>
      <c r="H346" s="2">
        <v>3</v>
      </c>
      <c r="I346" s="2">
        <v>1</v>
      </c>
      <c r="J346" s="2">
        <v>0</v>
      </c>
      <c r="K346" s="2">
        <v>0</v>
      </c>
      <c r="L346" s="2">
        <v>0</v>
      </c>
      <c r="M346" s="2">
        <v>0</v>
      </c>
      <c r="N346" s="2">
        <v>0</v>
      </c>
      <c r="O346" s="2">
        <v>0</v>
      </c>
      <c r="P346" s="2">
        <v>0</v>
      </c>
      <c r="Q346" s="2">
        <v>0</v>
      </c>
      <c r="R346" s="2">
        <v>0</v>
      </c>
      <c r="S346" s="2">
        <v>0</v>
      </c>
      <c r="T346" s="2"/>
      <c r="U346" s="2"/>
      <c r="V346" s="2"/>
      <c r="W346" s="2"/>
      <c r="X346" s="2"/>
      <c r="Y346" s="2"/>
      <c r="Z346" s="2"/>
      <c r="AU346" s="2">
        <f t="shared" si="5"/>
        <v>4</v>
      </c>
    </row>
    <row r="347" spans="1:47" x14ac:dyDescent="0.35">
      <c r="A347" s="1">
        <v>1971</v>
      </c>
      <c r="B347" s="50">
        <v>43691</v>
      </c>
      <c r="C347" s="5">
        <v>14</v>
      </c>
      <c r="D347" s="5">
        <v>13</v>
      </c>
      <c r="E347" s="5" t="s">
        <v>11</v>
      </c>
      <c r="F347" s="2">
        <v>0</v>
      </c>
      <c r="G347" s="2">
        <v>0</v>
      </c>
      <c r="H347" s="2">
        <v>0</v>
      </c>
      <c r="I347" s="2">
        <v>1</v>
      </c>
      <c r="J347" s="2">
        <v>1</v>
      </c>
      <c r="K347" s="2">
        <v>0</v>
      </c>
      <c r="L347" s="2">
        <v>0</v>
      </c>
      <c r="M347" s="2">
        <v>0</v>
      </c>
      <c r="N347" s="2">
        <v>1</v>
      </c>
      <c r="O347" s="2">
        <v>0</v>
      </c>
      <c r="P347" s="2">
        <v>0</v>
      </c>
      <c r="Q347" s="2">
        <v>6</v>
      </c>
      <c r="R347" s="2">
        <v>0</v>
      </c>
      <c r="S347" s="2">
        <v>0</v>
      </c>
      <c r="T347" s="2"/>
      <c r="U347" s="2"/>
      <c r="V347" s="2"/>
      <c r="W347" s="2"/>
      <c r="X347" s="2"/>
      <c r="Y347" s="2"/>
      <c r="Z347" s="2"/>
      <c r="AU347" s="2">
        <f t="shared" si="5"/>
        <v>9</v>
      </c>
    </row>
    <row r="348" spans="1:47" x14ac:dyDescent="0.35">
      <c r="A348" s="1">
        <v>1971</v>
      </c>
      <c r="B348" s="50">
        <v>44084</v>
      </c>
      <c r="C348" s="5">
        <v>16</v>
      </c>
      <c r="D348" s="5">
        <v>16</v>
      </c>
      <c r="E348" s="5" t="s">
        <v>0</v>
      </c>
      <c r="F348" s="2">
        <v>0</v>
      </c>
      <c r="G348" s="2">
        <v>0</v>
      </c>
      <c r="H348" s="2">
        <v>15</v>
      </c>
      <c r="I348" s="2">
        <v>0</v>
      </c>
      <c r="J348" s="2">
        <v>0</v>
      </c>
      <c r="K348" s="2">
        <v>0</v>
      </c>
      <c r="L348" s="2">
        <v>0</v>
      </c>
      <c r="M348" s="2">
        <v>0</v>
      </c>
      <c r="N348" s="2">
        <v>1</v>
      </c>
      <c r="O348" s="2">
        <v>0</v>
      </c>
      <c r="P348" s="2">
        <v>0</v>
      </c>
      <c r="Q348" s="2">
        <v>7</v>
      </c>
      <c r="R348" s="2">
        <v>0</v>
      </c>
      <c r="S348" s="2">
        <v>0</v>
      </c>
      <c r="T348" s="2">
        <v>0</v>
      </c>
      <c r="U348" s="2">
        <v>0</v>
      </c>
      <c r="V348" s="2"/>
      <c r="W348" s="2"/>
      <c r="X348" s="2"/>
      <c r="Y348" s="2"/>
      <c r="Z348" s="2"/>
      <c r="AU348" s="2">
        <f t="shared" si="5"/>
        <v>23</v>
      </c>
    </row>
    <row r="349" spans="1:47" x14ac:dyDescent="0.35">
      <c r="A349" s="1">
        <v>1971</v>
      </c>
      <c r="B349" s="50">
        <v>44084</v>
      </c>
      <c r="C349" s="5">
        <v>16</v>
      </c>
      <c r="D349" s="5">
        <v>16</v>
      </c>
      <c r="E349" s="5" t="s">
        <v>11</v>
      </c>
      <c r="F349" s="2">
        <v>0</v>
      </c>
      <c r="G349" s="2">
        <v>0</v>
      </c>
      <c r="H349" s="2">
        <v>99</v>
      </c>
      <c r="I349" s="2">
        <v>0</v>
      </c>
      <c r="J349" s="2">
        <v>0</v>
      </c>
      <c r="K349" s="2">
        <v>0</v>
      </c>
      <c r="L349" s="2">
        <v>0</v>
      </c>
      <c r="M349" s="2">
        <v>0</v>
      </c>
      <c r="N349" s="2">
        <v>0</v>
      </c>
      <c r="O349" s="2">
        <v>0</v>
      </c>
      <c r="P349" s="2">
        <v>0</v>
      </c>
      <c r="Q349" s="2">
        <v>1</v>
      </c>
      <c r="R349" s="2">
        <v>0</v>
      </c>
      <c r="S349" s="2">
        <v>0</v>
      </c>
      <c r="T349" s="2">
        <v>0</v>
      </c>
      <c r="U349" s="2">
        <v>1</v>
      </c>
      <c r="V349" s="2"/>
      <c r="W349" s="2"/>
      <c r="X349" s="2"/>
      <c r="Y349" s="2"/>
      <c r="Z349" s="2"/>
      <c r="AU349" s="2">
        <f t="shared" si="5"/>
        <v>101</v>
      </c>
    </row>
    <row r="350" spans="1:47" x14ac:dyDescent="0.35">
      <c r="A350" s="302">
        <v>1971</v>
      </c>
      <c r="B350" s="50">
        <v>44448</v>
      </c>
      <c r="C350" s="5">
        <v>22</v>
      </c>
      <c r="D350" s="53" t="s">
        <v>137</v>
      </c>
      <c r="E350" s="5" t="s">
        <v>0</v>
      </c>
      <c r="F350" s="2">
        <v>0</v>
      </c>
      <c r="G350" s="2">
        <v>0</v>
      </c>
      <c r="H350" s="2">
        <v>0</v>
      </c>
      <c r="I350" s="2">
        <v>0</v>
      </c>
      <c r="J350" s="2">
        <v>1</v>
      </c>
      <c r="K350" s="2">
        <v>0</v>
      </c>
      <c r="L350" s="2">
        <v>0</v>
      </c>
      <c r="M350" s="2">
        <v>0</v>
      </c>
      <c r="N350" s="2">
        <v>0</v>
      </c>
      <c r="O350" s="2">
        <v>0</v>
      </c>
      <c r="P350" s="2">
        <v>0</v>
      </c>
      <c r="Q350" s="2">
        <v>0</v>
      </c>
      <c r="R350" s="2">
        <v>0</v>
      </c>
      <c r="S350" s="2">
        <v>0</v>
      </c>
      <c r="T350" s="2">
        <v>0</v>
      </c>
      <c r="U350" s="2">
        <v>0</v>
      </c>
      <c r="V350" s="2">
        <v>0</v>
      </c>
      <c r="W350" s="2">
        <v>0</v>
      </c>
      <c r="X350" s="2">
        <v>0</v>
      </c>
      <c r="Y350" s="2">
        <v>0</v>
      </c>
      <c r="Z350" s="2">
        <v>0</v>
      </c>
      <c r="AA350" s="2">
        <v>0</v>
      </c>
      <c r="AU350" s="2">
        <f t="shared" ref="AU350:AU351" si="6">SUM(F350:AT350)</f>
        <v>1</v>
      </c>
    </row>
    <row r="351" spans="1:47" x14ac:dyDescent="0.35">
      <c r="A351" s="302">
        <v>1971</v>
      </c>
      <c r="B351" s="50">
        <v>44448</v>
      </c>
      <c r="C351" s="5">
        <v>22</v>
      </c>
      <c r="D351" s="53" t="s">
        <v>137</v>
      </c>
      <c r="E351" s="5" t="s">
        <v>11</v>
      </c>
      <c r="F351" s="2">
        <v>1</v>
      </c>
      <c r="G351" s="2">
        <v>2</v>
      </c>
      <c r="H351" s="2">
        <v>0</v>
      </c>
      <c r="I351" s="2">
        <v>0</v>
      </c>
      <c r="J351" s="2">
        <v>0</v>
      </c>
      <c r="K351" s="2">
        <v>0</v>
      </c>
      <c r="L351" s="2">
        <v>3</v>
      </c>
      <c r="M351" s="2">
        <v>0</v>
      </c>
      <c r="N351" s="2">
        <v>0</v>
      </c>
      <c r="O351" s="2">
        <v>0</v>
      </c>
      <c r="P351" s="2">
        <v>0</v>
      </c>
      <c r="Q351" s="2">
        <v>0</v>
      </c>
      <c r="R351" s="2">
        <v>0</v>
      </c>
      <c r="S351" s="2">
        <v>0</v>
      </c>
      <c r="T351" s="2">
        <v>0</v>
      </c>
      <c r="U351" s="2">
        <v>0</v>
      </c>
      <c r="V351" s="2">
        <v>0</v>
      </c>
      <c r="W351" s="2">
        <v>0</v>
      </c>
      <c r="X351" s="2">
        <v>3</v>
      </c>
      <c r="Y351" s="2">
        <v>0</v>
      </c>
      <c r="Z351" s="2">
        <v>0</v>
      </c>
      <c r="AA351" s="2">
        <v>0</v>
      </c>
      <c r="AU351" s="2">
        <f t="shared" si="6"/>
        <v>9</v>
      </c>
    </row>
    <row r="352" spans="1:47" x14ac:dyDescent="0.35">
      <c r="A352" s="1">
        <v>2010</v>
      </c>
      <c r="B352" s="50">
        <v>42613</v>
      </c>
      <c r="C352" s="5">
        <v>13</v>
      </c>
      <c r="D352" s="5">
        <v>13</v>
      </c>
      <c r="E352" s="5" t="s">
        <v>0</v>
      </c>
      <c r="F352" s="2">
        <v>0</v>
      </c>
      <c r="G352" s="2">
        <v>0</v>
      </c>
      <c r="H352" s="2">
        <v>1</v>
      </c>
      <c r="I352" s="2">
        <v>0</v>
      </c>
      <c r="J352" s="2">
        <v>0</v>
      </c>
      <c r="K352" s="2">
        <v>0</v>
      </c>
      <c r="L352" s="2">
        <v>0</v>
      </c>
      <c r="M352" s="2">
        <v>0</v>
      </c>
      <c r="N352" s="2">
        <v>0</v>
      </c>
      <c r="O352" s="2">
        <v>0</v>
      </c>
      <c r="P352" s="2">
        <v>0</v>
      </c>
      <c r="Q352" s="2">
        <v>0</v>
      </c>
      <c r="R352" s="2">
        <v>0</v>
      </c>
      <c r="S352" s="2"/>
      <c r="T352" s="2"/>
      <c r="U352" s="2"/>
      <c r="V352" s="2"/>
      <c r="W352" s="2"/>
      <c r="X352" s="2"/>
      <c r="Y352" s="2"/>
      <c r="Z352" s="2"/>
      <c r="AU352" s="2">
        <f t="shared" si="5"/>
        <v>1</v>
      </c>
    </row>
    <row r="353" spans="1:47" x14ac:dyDescent="0.35">
      <c r="A353" s="1">
        <v>2010</v>
      </c>
      <c r="B353" s="50">
        <v>42613</v>
      </c>
      <c r="C353" s="5">
        <v>13</v>
      </c>
      <c r="D353" s="5">
        <v>13</v>
      </c>
      <c r="E353" s="5" t="s">
        <v>11</v>
      </c>
      <c r="F353" s="2">
        <v>0</v>
      </c>
      <c r="G353" s="2">
        <v>0</v>
      </c>
      <c r="H353" s="2">
        <v>0</v>
      </c>
      <c r="I353" s="2">
        <v>0</v>
      </c>
      <c r="J353" s="2">
        <v>1</v>
      </c>
      <c r="K353" s="2">
        <v>1</v>
      </c>
      <c r="L353" s="2">
        <v>0</v>
      </c>
      <c r="M353" s="2">
        <v>0</v>
      </c>
      <c r="N353" s="2">
        <v>0</v>
      </c>
      <c r="O353" s="2">
        <v>0</v>
      </c>
      <c r="P353" s="2">
        <v>0</v>
      </c>
      <c r="Q353" s="2">
        <v>0</v>
      </c>
      <c r="R353" s="2">
        <v>0</v>
      </c>
      <c r="S353" s="2"/>
      <c r="T353" s="2"/>
      <c r="U353" s="2"/>
      <c r="V353" s="2"/>
      <c r="W353" s="2"/>
      <c r="X353" s="2"/>
      <c r="Y353" s="2"/>
      <c r="Z353" s="2"/>
      <c r="AU353" s="2">
        <f t="shared" si="5"/>
        <v>2</v>
      </c>
    </row>
    <row r="354" spans="1:47" x14ac:dyDescent="0.35">
      <c r="A354" s="1">
        <v>2044</v>
      </c>
      <c r="B354" s="50">
        <v>42220</v>
      </c>
      <c r="C354" s="5">
        <v>13</v>
      </c>
      <c r="D354" s="5">
        <v>13</v>
      </c>
      <c r="E354" s="5" t="s">
        <v>0</v>
      </c>
      <c r="F354" s="2">
        <v>0</v>
      </c>
      <c r="G354" s="2">
        <v>0</v>
      </c>
      <c r="H354" s="2">
        <v>0</v>
      </c>
      <c r="I354" s="2">
        <v>0</v>
      </c>
      <c r="J354" s="2">
        <v>0</v>
      </c>
      <c r="K354" s="2">
        <v>0</v>
      </c>
      <c r="L354" s="2">
        <v>0</v>
      </c>
      <c r="M354" s="2">
        <v>0</v>
      </c>
      <c r="N354" s="2">
        <v>0</v>
      </c>
      <c r="O354" s="2">
        <v>0</v>
      </c>
      <c r="P354" s="2">
        <v>0</v>
      </c>
      <c r="Q354" s="2">
        <v>0</v>
      </c>
      <c r="R354" s="2">
        <v>0</v>
      </c>
      <c r="S354" s="2"/>
      <c r="T354" s="2"/>
      <c r="AU354" s="2">
        <f t="shared" si="5"/>
        <v>0</v>
      </c>
    </row>
    <row r="355" spans="1:47" x14ac:dyDescent="0.35">
      <c r="A355" s="1">
        <v>2044</v>
      </c>
      <c r="B355" s="50">
        <v>42220</v>
      </c>
      <c r="C355" s="5">
        <v>13</v>
      </c>
      <c r="D355" s="5">
        <v>13</v>
      </c>
      <c r="E355" s="5" t="s">
        <v>11</v>
      </c>
      <c r="F355" s="2">
        <v>0</v>
      </c>
      <c r="G355" s="2">
        <v>0</v>
      </c>
      <c r="H355" s="2">
        <v>0</v>
      </c>
      <c r="I355" s="2">
        <v>0</v>
      </c>
      <c r="J355" s="2">
        <v>0</v>
      </c>
      <c r="K355" s="2">
        <v>0</v>
      </c>
      <c r="L355" s="2">
        <v>0</v>
      </c>
      <c r="M355" s="2">
        <v>0</v>
      </c>
      <c r="N355" s="2">
        <v>0</v>
      </c>
      <c r="O355" s="2">
        <v>0</v>
      </c>
      <c r="P355" s="2">
        <v>0</v>
      </c>
      <c r="Q355" s="2">
        <v>0</v>
      </c>
      <c r="R355" s="2">
        <v>0</v>
      </c>
      <c r="S355" s="2"/>
      <c r="AU355" s="2">
        <f t="shared" si="5"/>
        <v>0</v>
      </c>
    </row>
    <row r="356" spans="1:47" x14ac:dyDescent="0.35">
      <c r="A356" s="1">
        <v>2159</v>
      </c>
      <c r="B356" s="50">
        <v>41500</v>
      </c>
      <c r="C356" s="5">
        <v>30</v>
      </c>
      <c r="D356" s="5">
        <v>30</v>
      </c>
      <c r="E356" s="5" t="s">
        <v>0</v>
      </c>
      <c r="F356" s="2">
        <v>1</v>
      </c>
      <c r="G356" s="2">
        <v>0</v>
      </c>
      <c r="H356" s="2">
        <v>0</v>
      </c>
      <c r="I356" s="2">
        <v>0</v>
      </c>
      <c r="J356" s="2">
        <v>0</v>
      </c>
      <c r="K356" s="2">
        <v>1</v>
      </c>
      <c r="L356" s="2">
        <v>0</v>
      </c>
      <c r="M356" s="2">
        <v>0</v>
      </c>
      <c r="N356" s="2">
        <v>0</v>
      </c>
      <c r="O356" s="2">
        <v>0</v>
      </c>
      <c r="P356" s="2">
        <v>0</v>
      </c>
      <c r="Q356" s="2">
        <v>0</v>
      </c>
      <c r="R356" s="2">
        <v>0</v>
      </c>
      <c r="S356" s="2">
        <v>0</v>
      </c>
      <c r="T356" s="2">
        <v>0</v>
      </c>
      <c r="U356" s="2">
        <v>1</v>
      </c>
      <c r="V356" s="2">
        <v>0</v>
      </c>
      <c r="W356" s="2">
        <v>0</v>
      </c>
      <c r="X356" s="2">
        <v>0</v>
      </c>
      <c r="Y356" s="2">
        <v>0</v>
      </c>
      <c r="Z356" s="2">
        <v>0</v>
      </c>
      <c r="AA356" s="2">
        <v>0</v>
      </c>
      <c r="AB356" s="2">
        <v>0</v>
      </c>
      <c r="AC356" s="2">
        <v>0</v>
      </c>
      <c r="AD356" s="2">
        <v>0</v>
      </c>
      <c r="AE356" s="2">
        <v>0</v>
      </c>
      <c r="AF356" s="2">
        <v>0</v>
      </c>
      <c r="AG356" s="2">
        <v>0</v>
      </c>
      <c r="AH356" s="2">
        <v>0</v>
      </c>
      <c r="AI356" s="2">
        <v>6</v>
      </c>
      <c r="AJ356" s="2"/>
      <c r="AK356" s="2"/>
      <c r="AL356" s="2"/>
      <c r="AM356" s="2"/>
      <c r="AN356" s="2"/>
      <c r="AO356" s="2"/>
      <c r="AP356" s="2"/>
      <c r="AQ356" s="2"/>
      <c r="AR356" s="2"/>
      <c r="AS356" s="2"/>
      <c r="AT356" s="2"/>
      <c r="AU356" s="2">
        <f t="shared" si="5"/>
        <v>9</v>
      </c>
    </row>
    <row r="357" spans="1:47" x14ac:dyDescent="0.35">
      <c r="A357" s="1">
        <v>2159</v>
      </c>
      <c r="B357" s="50">
        <v>41500</v>
      </c>
      <c r="C357" s="5">
        <v>30</v>
      </c>
      <c r="D357" s="5">
        <v>30</v>
      </c>
      <c r="E357" s="5" t="s">
        <v>11</v>
      </c>
      <c r="F357" s="2">
        <v>0</v>
      </c>
      <c r="G357" s="2">
        <v>0</v>
      </c>
      <c r="H357" s="2">
        <v>0</v>
      </c>
      <c r="I357" s="2">
        <v>1</v>
      </c>
      <c r="J357" s="2">
        <v>0</v>
      </c>
      <c r="K357" s="2">
        <v>0</v>
      </c>
      <c r="L357" s="2">
        <v>0</v>
      </c>
      <c r="M357" s="2">
        <v>0</v>
      </c>
      <c r="N357" s="2">
        <v>0</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1</v>
      </c>
      <c r="AG357" s="2">
        <v>0</v>
      </c>
      <c r="AH357" s="2">
        <v>0</v>
      </c>
      <c r="AI357" s="2">
        <v>0</v>
      </c>
      <c r="AJ357" s="2"/>
      <c r="AU357" s="2">
        <f t="shared" si="5"/>
        <v>2</v>
      </c>
    </row>
    <row r="358" spans="1:47" x14ac:dyDescent="0.35">
      <c r="A358" s="1">
        <v>2159</v>
      </c>
      <c r="B358" s="50">
        <v>41830</v>
      </c>
      <c r="C358" s="5">
        <v>20</v>
      </c>
      <c r="D358" s="5">
        <v>20</v>
      </c>
      <c r="E358" s="5" t="s">
        <v>0</v>
      </c>
      <c r="F358" s="2">
        <v>27</v>
      </c>
      <c r="G358" s="2">
        <v>59</v>
      </c>
      <c r="H358" s="2">
        <v>76</v>
      </c>
      <c r="I358" s="2">
        <v>110</v>
      </c>
      <c r="J358" s="2">
        <v>9</v>
      </c>
      <c r="K358" s="2">
        <v>0</v>
      </c>
      <c r="L358" s="2">
        <v>44</v>
      </c>
      <c r="M358" s="2">
        <v>548</v>
      </c>
      <c r="N358" s="2">
        <v>15</v>
      </c>
      <c r="O358" s="2">
        <v>48</v>
      </c>
      <c r="P358" s="2">
        <v>3</v>
      </c>
      <c r="Q358" s="2">
        <v>1</v>
      </c>
      <c r="R358" s="2">
        <v>134</v>
      </c>
      <c r="S358" s="2">
        <v>15</v>
      </c>
      <c r="T358" s="2">
        <v>24</v>
      </c>
      <c r="U358" s="2">
        <v>11</v>
      </c>
      <c r="V358" s="2">
        <v>0</v>
      </c>
      <c r="W358" s="2">
        <v>37</v>
      </c>
      <c r="X358" s="2">
        <v>0</v>
      </c>
      <c r="Y358" s="2">
        <v>42</v>
      </c>
      <c r="Z358" s="2"/>
      <c r="AA358" s="2"/>
      <c r="AB358" s="2"/>
      <c r="AC358" s="2"/>
      <c r="AD358" s="2"/>
      <c r="AE358" s="2"/>
      <c r="AF358" s="2"/>
      <c r="AG358" s="2"/>
      <c r="AH358" s="2"/>
      <c r="AI358" s="2"/>
      <c r="AJ358" s="2"/>
      <c r="AK358" s="2"/>
      <c r="AL358" s="2"/>
      <c r="AM358" s="2"/>
      <c r="AN358" s="2"/>
      <c r="AO358" s="2"/>
      <c r="AP358" s="2"/>
      <c r="AQ358" s="2"/>
      <c r="AR358" s="2"/>
      <c r="AS358" s="2"/>
      <c r="AT358" s="2"/>
      <c r="AU358" s="2">
        <f t="shared" si="5"/>
        <v>1203</v>
      </c>
    </row>
    <row r="359" spans="1:47" x14ac:dyDescent="0.35">
      <c r="A359" s="1">
        <v>2159</v>
      </c>
      <c r="B359" s="50">
        <v>41830</v>
      </c>
      <c r="C359" s="5">
        <v>20</v>
      </c>
      <c r="D359" s="5">
        <v>20</v>
      </c>
      <c r="E359" s="5" t="s">
        <v>11</v>
      </c>
      <c r="F359" s="2">
        <v>37</v>
      </c>
      <c r="G359" s="2">
        <v>70</v>
      </c>
      <c r="H359" s="2">
        <v>66</v>
      </c>
      <c r="I359" s="2">
        <v>80</v>
      </c>
      <c r="J359" s="2">
        <v>14</v>
      </c>
      <c r="K359" s="2">
        <v>9</v>
      </c>
      <c r="L359" s="2">
        <v>59</v>
      </c>
      <c r="M359" s="2">
        <v>542</v>
      </c>
      <c r="N359" s="2">
        <v>66</v>
      </c>
      <c r="O359" s="2">
        <v>5</v>
      </c>
      <c r="P359" s="2">
        <v>13</v>
      </c>
      <c r="Q359" s="2">
        <v>6</v>
      </c>
      <c r="R359" s="2">
        <v>86</v>
      </c>
      <c r="S359" s="2">
        <v>20</v>
      </c>
      <c r="T359" s="2">
        <v>28</v>
      </c>
      <c r="U359" s="2">
        <v>89</v>
      </c>
      <c r="V359" s="2">
        <v>4</v>
      </c>
      <c r="W359" s="2">
        <v>123</v>
      </c>
      <c r="X359" s="2">
        <v>0</v>
      </c>
      <c r="Y359" s="2">
        <v>226</v>
      </c>
      <c r="Z359" s="2"/>
      <c r="AA359" s="2"/>
      <c r="AB359" s="2"/>
      <c r="AC359" s="2"/>
      <c r="AD359" s="2"/>
      <c r="AE359" s="2"/>
      <c r="AF359" s="2"/>
      <c r="AG359" s="2"/>
      <c r="AH359" s="2"/>
      <c r="AI359" s="2"/>
      <c r="AJ359" s="2"/>
      <c r="AU359" s="2">
        <f t="shared" si="5"/>
        <v>1543</v>
      </c>
    </row>
    <row r="360" spans="1:47" x14ac:dyDescent="0.35">
      <c r="A360" s="1">
        <v>2159</v>
      </c>
      <c r="B360" s="50">
        <v>41902</v>
      </c>
      <c r="C360" s="5">
        <v>20</v>
      </c>
      <c r="D360" s="5">
        <v>20</v>
      </c>
      <c r="E360" s="5" t="s">
        <v>0</v>
      </c>
      <c r="F360" s="2">
        <v>0</v>
      </c>
      <c r="G360" s="2">
        <v>45</v>
      </c>
      <c r="H360" s="2">
        <v>0</v>
      </c>
      <c r="I360" s="2">
        <v>2</v>
      </c>
      <c r="J360" s="2">
        <v>8</v>
      </c>
      <c r="K360" s="2">
        <v>0</v>
      </c>
      <c r="L360" s="2">
        <v>0</v>
      </c>
      <c r="M360" s="2">
        <v>37</v>
      </c>
      <c r="N360" s="2">
        <v>125</v>
      </c>
      <c r="O360" s="2">
        <v>0</v>
      </c>
      <c r="P360" s="2">
        <v>0</v>
      </c>
      <c r="Q360" s="2">
        <v>1</v>
      </c>
      <c r="R360" s="2">
        <v>84</v>
      </c>
      <c r="S360" s="2">
        <v>2</v>
      </c>
      <c r="T360" s="2">
        <v>40</v>
      </c>
      <c r="U360" s="2">
        <v>1</v>
      </c>
      <c r="V360" s="2">
        <v>0</v>
      </c>
      <c r="W360" s="2">
        <v>3</v>
      </c>
      <c r="X360" s="2">
        <v>0</v>
      </c>
      <c r="Y360" s="2">
        <v>8</v>
      </c>
      <c r="Z360" s="2"/>
      <c r="AA360" s="2"/>
      <c r="AB360" s="2"/>
      <c r="AC360" s="2"/>
      <c r="AD360" s="2"/>
      <c r="AE360" s="2"/>
      <c r="AF360" s="2"/>
      <c r="AG360" s="2"/>
      <c r="AH360" s="2"/>
      <c r="AI360" s="2"/>
      <c r="AJ360" s="2"/>
      <c r="AK360" s="2"/>
      <c r="AL360" s="2"/>
      <c r="AM360" s="2"/>
      <c r="AN360" s="2"/>
      <c r="AO360" s="2"/>
      <c r="AP360" s="2"/>
      <c r="AQ360" s="2"/>
      <c r="AR360" s="2"/>
      <c r="AS360" s="2"/>
      <c r="AT360" s="2"/>
      <c r="AU360" s="2">
        <f t="shared" si="5"/>
        <v>356</v>
      </c>
    </row>
    <row r="361" spans="1:47" x14ac:dyDescent="0.35">
      <c r="A361" s="1">
        <v>2159</v>
      </c>
      <c r="B361" s="50">
        <v>41902</v>
      </c>
      <c r="C361" s="5">
        <v>20</v>
      </c>
      <c r="D361" s="5">
        <v>20</v>
      </c>
      <c r="E361" s="5" t="s">
        <v>11</v>
      </c>
      <c r="F361" s="2">
        <v>0</v>
      </c>
      <c r="G361" s="2">
        <v>3</v>
      </c>
      <c r="H361" s="2">
        <v>3</v>
      </c>
      <c r="I361" s="2">
        <v>4</v>
      </c>
      <c r="J361" s="2">
        <v>2</v>
      </c>
      <c r="K361" s="2">
        <v>0</v>
      </c>
      <c r="L361" s="2">
        <v>0</v>
      </c>
      <c r="M361" s="2">
        <v>1</v>
      </c>
      <c r="N361" s="2">
        <v>2</v>
      </c>
      <c r="O361" s="2">
        <v>0</v>
      </c>
      <c r="P361" s="2">
        <v>0</v>
      </c>
      <c r="Q361" s="2">
        <v>1</v>
      </c>
      <c r="R361" s="2">
        <v>21</v>
      </c>
      <c r="S361" s="2">
        <v>1</v>
      </c>
      <c r="T361" s="2">
        <v>46</v>
      </c>
      <c r="U361" s="2">
        <v>5</v>
      </c>
      <c r="V361" s="2">
        <v>2</v>
      </c>
      <c r="W361" s="2">
        <v>75</v>
      </c>
      <c r="X361" s="2">
        <v>0</v>
      </c>
      <c r="Y361" s="2">
        <v>16</v>
      </c>
      <c r="Z361" s="2"/>
      <c r="AA361" s="2"/>
      <c r="AB361" s="2"/>
      <c r="AC361" s="2"/>
      <c r="AD361" s="2"/>
      <c r="AE361" s="2"/>
      <c r="AF361" s="2"/>
      <c r="AG361" s="2"/>
      <c r="AH361" s="2"/>
      <c r="AI361" s="2"/>
      <c r="AJ361" s="2"/>
      <c r="AU361" s="2">
        <f t="shared" si="5"/>
        <v>182</v>
      </c>
    </row>
    <row r="362" spans="1:47" x14ac:dyDescent="0.35">
      <c r="A362" s="1">
        <v>2159</v>
      </c>
      <c r="B362" s="50">
        <v>42199</v>
      </c>
      <c r="C362" s="5">
        <v>20</v>
      </c>
      <c r="D362" s="5">
        <v>20</v>
      </c>
      <c r="E362" s="5" t="s">
        <v>0</v>
      </c>
      <c r="F362" s="2">
        <v>0</v>
      </c>
      <c r="G362" s="2">
        <v>8</v>
      </c>
      <c r="H362" s="2">
        <v>15</v>
      </c>
      <c r="I362" s="2">
        <v>2</v>
      </c>
      <c r="J362" s="2">
        <v>1</v>
      </c>
      <c r="K362" s="2">
        <v>1</v>
      </c>
      <c r="L362" s="2">
        <v>3</v>
      </c>
      <c r="M362" s="2">
        <v>99</v>
      </c>
      <c r="N362" s="2">
        <v>0</v>
      </c>
      <c r="O362" s="2">
        <v>6</v>
      </c>
      <c r="P362" s="2">
        <v>8</v>
      </c>
      <c r="Q362" s="2">
        <v>2</v>
      </c>
      <c r="R362" s="2">
        <v>6</v>
      </c>
      <c r="S362" s="2">
        <v>42</v>
      </c>
      <c r="T362" s="2">
        <v>0</v>
      </c>
      <c r="U362" s="2">
        <v>0</v>
      </c>
      <c r="V362" s="2">
        <v>0</v>
      </c>
      <c r="W362" s="2">
        <v>27</v>
      </c>
      <c r="X362" s="2">
        <v>2</v>
      </c>
      <c r="Y362" s="2">
        <v>0</v>
      </c>
      <c r="Z362" s="2"/>
      <c r="AA362" s="2"/>
      <c r="AB362" s="2"/>
      <c r="AC362" s="2"/>
      <c r="AD362" s="2"/>
      <c r="AE362" s="2"/>
      <c r="AF362" s="2"/>
      <c r="AG362" s="2"/>
      <c r="AH362" s="2"/>
      <c r="AI362" s="2"/>
      <c r="AJ362" s="2"/>
      <c r="AK362" s="2"/>
      <c r="AU362" s="2">
        <f t="shared" si="5"/>
        <v>222</v>
      </c>
    </row>
    <row r="363" spans="1:47" x14ac:dyDescent="0.35">
      <c r="A363" s="1">
        <v>2159</v>
      </c>
      <c r="B363" s="50">
        <v>42199</v>
      </c>
      <c r="C363" s="5">
        <v>20</v>
      </c>
      <c r="D363" s="5">
        <v>20</v>
      </c>
      <c r="E363" s="5" t="s">
        <v>11</v>
      </c>
      <c r="F363" s="2">
        <v>15</v>
      </c>
      <c r="G363" s="2">
        <v>8</v>
      </c>
      <c r="H363" s="2">
        <v>10</v>
      </c>
      <c r="I363" s="2">
        <v>62</v>
      </c>
      <c r="J363" s="2">
        <v>0</v>
      </c>
      <c r="K363" s="2">
        <v>0</v>
      </c>
      <c r="L363" s="2">
        <v>10</v>
      </c>
      <c r="M363" s="2">
        <v>51</v>
      </c>
      <c r="N363" s="2">
        <v>0</v>
      </c>
      <c r="O363" s="2">
        <v>16</v>
      </c>
      <c r="P363" s="2">
        <v>0</v>
      </c>
      <c r="Q363" s="2">
        <v>2</v>
      </c>
      <c r="R363" s="2">
        <v>84</v>
      </c>
      <c r="S363" s="2">
        <v>35</v>
      </c>
      <c r="T363" s="2">
        <v>0</v>
      </c>
      <c r="U363" s="2">
        <v>0</v>
      </c>
      <c r="V363" s="2">
        <v>27</v>
      </c>
      <c r="W363" s="2">
        <v>69</v>
      </c>
      <c r="X363" s="2">
        <v>7</v>
      </c>
      <c r="Y363" s="2">
        <v>0</v>
      </c>
      <c r="AU363" s="2">
        <f t="shared" si="5"/>
        <v>396</v>
      </c>
    </row>
    <row r="364" spans="1:47" x14ac:dyDescent="0.35">
      <c r="A364" s="4" t="s">
        <v>246</v>
      </c>
      <c r="B364" s="50">
        <v>42948</v>
      </c>
      <c r="C364" s="5">
        <v>9</v>
      </c>
      <c r="D364" s="5">
        <v>9</v>
      </c>
      <c r="E364" s="5" t="s">
        <v>0</v>
      </c>
      <c r="F364" s="2">
        <v>1</v>
      </c>
      <c r="G364" s="2">
        <v>42</v>
      </c>
      <c r="H364" s="2">
        <v>1</v>
      </c>
      <c r="I364" s="2">
        <v>55</v>
      </c>
      <c r="J364" s="2">
        <v>1</v>
      </c>
      <c r="K364" s="2">
        <v>0</v>
      </c>
      <c r="L364" s="2">
        <v>3</v>
      </c>
      <c r="M364" s="2">
        <v>4</v>
      </c>
      <c r="N364" s="2">
        <v>0</v>
      </c>
      <c r="O364" s="2"/>
      <c r="P364" s="2"/>
      <c r="Q364" s="2"/>
      <c r="R364" s="2"/>
      <c r="S364" s="2"/>
      <c r="T364" s="2"/>
      <c r="U364" s="2"/>
      <c r="V364" s="2"/>
      <c r="W364" s="2"/>
      <c r="X364" s="2"/>
      <c r="Y364" s="2"/>
      <c r="AU364" s="2">
        <f t="shared" si="5"/>
        <v>107</v>
      </c>
    </row>
    <row r="365" spans="1:47" x14ac:dyDescent="0.35">
      <c r="A365" s="4" t="s">
        <v>246</v>
      </c>
      <c r="B365" s="50">
        <v>42948</v>
      </c>
      <c r="C365" s="5">
        <v>9</v>
      </c>
      <c r="D365" s="5">
        <v>9</v>
      </c>
      <c r="E365" s="5" t="s">
        <v>11</v>
      </c>
      <c r="F365" s="2">
        <v>1</v>
      </c>
      <c r="G365" s="2">
        <v>41</v>
      </c>
      <c r="H365" s="2">
        <v>0</v>
      </c>
      <c r="I365" s="2">
        <v>3</v>
      </c>
      <c r="J365" s="2">
        <v>0</v>
      </c>
      <c r="K365" s="2">
        <v>0</v>
      </c>
      <c r="L365" s="2">
        <v>0</v>
      </c>
      <c r="M365" s="2">
        <v>2</v>
      </c>
      <c r="N365" s="2">
        <v>0</v>
      </c>
      <c r="O365" s="2"/>
      <c r="P365" s="2"/>
      <c r="Q365" s="2"/>
      <c r="R365" s="2"/>
      <c r="S365" s="2"/>
      <c r="T365" s="2"/>
      <c r="U365" s="2"/>
      <c r="V365" s="2"/>
      <c r="W365" s="2"/>
      <c r="X365" s="2"/>
      <c r="Y365" s="2"/>
      <c r="AU365" s="2">
        <f t="shared" si="5"/>
        <v>47</v>
      </c>
    </row>
    <row r="366" spans="1:47" x14ac:dyDescent="0.35">
      <c r="A366" s="4" t="s">
        <v>246</v>
      </c>
      <c r="B366" s="50">
        <v>43704</v>
      </c>
      <c r="C366" s="5">
        <v>10</v>
      </c>
      <c r="D366" s="5">
        <v>8</v>
      </c>
      <c r="E366" s="5" t="s">
        <v>0</v>
      </c>
      <c r="F366" s="2">
        <v>1</v>
      </c>
      <c r="G366" s="2">
        <v>2</v>
      </c>
      <c r="H366" s="2">
        <v>0</v>
      </c>
      <c r="I366" s="2">
        <v>14</v>
      </c>
      <c r="J366" s="2">
        <v>0</v>
      </c>
      <c r="K366" s="2">
        <v>0</v>
      </c>
      <c r="L366" s="2">
        <v>0</v>
      </c>
      <c r="M366" s="2">
        <v>0</v>
      </c>
      <c r="N366" s="2">
        <v>0</v>
      </c>
      <c r="O366" s="2">
        <v>1</v>
      </c>
      <c r="P366" s="2"/>
      <c r="Q366" s="2"/>
      <c r="R366" s="2"/>
      <c r="S366" s="2"/>
      <c r="T366" s="2"/>
      <c r="U366" s="2"/>
      <c r="V366" s="2"/>
      <c r="W366" s="2"/>
      <c r="X366" s="2"/>
      <c r="Y366" s="2"/>
      <c r="AU366" s="2">
        <f t="shared" si="5"/>
        <v>18</v>
      </c>
    </row>
    <row r="367" spans="1:47" x14ac:dyDescent="0.35">
      <c r="A367" s="4" t="s">
        <v>246</v>
      </c>
      <c r="B367" s="50">
        <v>43704</v>
      </c>
      <c r="C367" s="5">
        <v>10</v>
      </c>
      <c r="D367" s="5">
        <v>8</v>
      </c>
      <c r="E367" s="5" t="s">
        <v>11</v>
      </c>
      <c r="F367" s="2">
        <v>130</v>
      </c>
      <c r="G367" s="2">
        <v>984</v>
      </c>
      <c r="H367" s="2">
        <v>132</v>
      </c>
      <c r="I367" s="2">
        <v>1355</v>
      </c>
      <c r="J367" s="2">
        <v>0</v>
      </c>
      <c r="K367" s="2">
        <v>0</v>
      </c>
      <c r="L367" s="2">
        <v>0</v>
      </c>
      <c r="M367" s="2">
        <v>22</v>
      </c>
      <c r="N367" s="2">
        <v>13</v>
      </c>
      <c r="O367" s="2">
        <v>226</v>
      </c>
      <c r="P367" s="2"/>
      <c r="Q367" s="2"/>
      <c r="R367" s="2"/>
      <c r="S367" s="2"/>
      <c r="T367" s="2"/>
      <c r="U367" s="2"/>
      <c r="V367" s="2"/>
      <c r="W367" s="2"/>
      <c r="X367" s="2"/>
      <c r="Y367" s="2"/>
      <c r="AU367" s="2">
        <f t="shared" si="5"/>
        <v>2862</v>
      </c>
    </row>
    <row r="368" spans="1:47" x14ac:dyDescent="0.35">
      <c r="A368" s="303" t="s">
        <v>246</v>
      </c>
      <c r="B368" s="50">
        <v>44433</v>
      </c>
      <c r="C368" s="5">
        <v>8</v>
      </c>
      <c r="D368" s="53" t="s">
        <v>137</v>
      </c>
      <c r="E368" s="5" t="s">
        <v>0</v>
      </c>
      <c r="F368" s="2">
        <v>0</v>
      </c>
      <c r="G368" s="2">
        <v>22</v>
      </c>
      <c r="H368" s="2">
        <v>2</v>
      </c>
      <c r="I368" s="2">
        <v>29</v>
      </c>
      <c r="J368" s="2">
        <v>0</v>
      </c>
      <c r="K368" s="2">
        <v>0</v>
      </c>
      <c r="L368" s="2">
        <v>1</v>
      </c>
      <c r="M368" s="2">
        <v>3</v>
      </c>
      <c r="N368" s="2"/>
      <c r="O368" s="2"/>
      <c r="P368" s="2"/>
      <c r="Q368" s="2"/>
      <c r="R368" s="2"/>
      <c r="S368" s="2"/>
      <c r="T368" s="2"/>
      <c r="U368" s="2"/>
      <c r="V368" s="2"/>
      <c r="W368" s="2"/>
      <c r="X368" s="2"/>
      <c r="Y368" s="2"/>
      <c r="AU368" s="2">
        <f t="shared" ref="AU368:AU369" si="7">SUM(F368:AT368)</f>
        <v>57</v>
      </c>
    </row>
    <row r="369" spans="1:47" x14ac:dyDescent="0.35">
      <c r="A369" s="303" t="s">
        <v>246</v>
      </c>
      <c r="B369" s="50">
        <v>44433</v>
      </c>
      <c r="C369" s="5">
        <v>8</v>
      </c>
      <c r="D369" s="53" t="s">
        <v>137</v>
      </c>
      <c r="E369" s="5" t="s">
        <v>11</v>
      </c>
      <c r="F369" s="2">
        <v>11</v>
      </c>
      <c r="G369" s="2">
        <v>160</v>
      </c>
      <c r="H369" s="2">
        <v>29</v>
      </c>
      <c r="I369" s="2">
        <v>89</v>
      </c>
      <c r="J369" s="2">
        <v>0</v>
      </c>
      <c r="K369" s="2">
        <v>29</v>
      </c>
      <c r="L369" s="2">
        <v>3</v>
      </c>
      <c r="M369" s="2">
        <v>96</v>
      </c>
      <c r="N369" s="2"/>
      <c r="O369" s="2"/>
      <c r="P369" s="2"/>
      <c r="Q369" s="2"/>
      <c r="R369" s="2"/>
      <c r="S369" s="2"/>
      <c r="T369" s="2"/>
      <c r="U369" s="2"/>
      <c r="V369" s="2"/>
      <c r="W369" s="2"/>
      <c r="X369" s="2"/>
      <c r="Y369" s="2"/>
      <c r="AU369" s="2">
        <f t="shared" si="7"/>
        <v>417</v>
      </c>
    </row>
    <row r="370" spans="1:47" x14ac:dyDescent="0.35">
      <c r="A370" s="1">
        <v>2166</v>
      </c>
      <c r="B370" s="50">
        <v>41556</v>
      </c>
      <c r="C370" s="5">
        <v>5</v>
      </c>
      <c r="D370" s="5">
        <v>5</v>
      </c>
      <c r="E370" s="5" t="s">
        <v>0</v>
      </c>
      <c r="F370" s="2">
        <v>2</v>
      </c>
      <c r="G370" s="2">
        <v>0</v>
      </c>
      <c r="H370" s="2">
        <v>0</v>
      </c>
      <c r="I370" s="2">
        <v>1</v>
      </c>
      <c r="J370" s="2">
        <v>0</v>
      </c>
      <c r="K370" s="2"/>
      <c r="L370" s="2"/>
      <c r="M370" s="2"/>
      <c r="N370" s="2"/>
      <c r="O370" s="2"/>
      <c r="P370" s="2"/>
      <c r="Q370" s="2"/>
      <c r="R370" s="2"/>
      <c r="S370" s="2"/>
      <c r="T370" s="2"/>
      <c r="U370" s="2"/>
      <c r="V370" s="2"/>
      <c r="AU370" s="2">
        <f t="shared" si="5"/>
        <v>3</v>
      </c>
    </row>
    <row r="371" spans="1:47" x14ac:dyDescent="0.35">
      <c r="A371" s="1">
        <v>2166</v>
      </c>
      <c r="B371" s="50">
        <v>41556</v>
      </c>
      <c r="C371" s="5">
        <v>5</v>
      </c>
      <c r="D371" s="5">
        <v>5</v>
      </c>
      <c r="E371" s="5" t="s">
        <v>11</v>
      </c>
      <c r="F371" s="2">
        <v>0</v>
      </c>
      <c r="G371" s="2">
        <v>0</v>
      </c>
      <c r="H371" s="2">
        <v>0</v>
      </c>
      <c r="I371" s="2">
        <v>0</v>
      </c>
      <c r="J371" s="2">
        <v>0</v>
      </c>
      <c r="K371" s="2"/>
      <c r="L371" s="2"/>
      <c r="M371" s="2"/>
      <c r="N371" s="2"/>
      <c r="O371" s="2"/>
      <c r="P371" s="2"/>
      <c r="Q371" s="2"/>
      <c r="R371" s="2"/>
      <c r="S371" s="2"/>
      <c r="T371" s="2"/>
      <c r="U371" s="2"/>
      <c r="AU371" s="2">
        <f t="shared" si="5"/>
        <v>0</v>
      </c>
    </row>
    <row r="372" spans="1:47" x14ac:dyDescent="0.35">
      <c r="A372" s="1">
        <v>2166</v>
      </c>
      <c r="B372" s="50">
        <v>41864</v>
      </c>
      <c r="C372" s="5">
        <v>13</v>
      </c>
      <c r="D372" s="5">
        <v>13</v>
      </c>
      <c r="E372" s="5" t="s">
        <v>0</v>
      </c>
      <c r="F372" s="2">
        <v>13</v>
      </c>
      <c r="G372" s="2">
        <v>7</v>
      </c>
      <c r="H372" s="2">
        <v>1</v>
      </c>
      <c r="I372" s="2">
        <v>0</v>
      </c>
      <c r="J372" s="2">
        <v>22</v>
      </c>
      <c r="K372" s="2">
        <v>2</v>
      </c>
      <c r="L372" s="2">
        <v>60</v>
      </c>
      <c r="M372" s="2">
        <v>19</v>
      </c>
      <c r="N372" s="2">
        <v>6</v>
      </c>
      <c r="O372" s="2">
        <v>4</v>
      </c>
      <c r="P372" s="2">
        <v>5</v>
      </c>
      <c r="Q372" s="2">
        <v>7</v>
      </c>
      <c r="R372" s="2">
        <v>45</v>
      </c>
      <c r="S372" s="2"/>
      <c r="T372" s="2"/>
      <c r="U372" s="2"/>
      <c r="V372" s="2"/>
      <c r="AU372" s="2">
        <f t="shared" si="5"/>
        <v>191</v>
      </c>
    </row>
    <row r="373" spans="1:47" x14ac:dyDescent="0.35">
      <c r="A373" s="1">
        <v>2166</v>
      </c>
      <c r="B373" s="50">
        <v>41864</v>
      </c>
      <c r="C373" s="5">
        <v>13</v>
      </c>
      <c r="D373" s="5">
        <v>13</v>
      </c>
      <c r="E373" s="5" t="s">
        <v>11</v>
      </c>
      <c r="F373" s="2">
        <v>10</v>
      </c>
      <c r="G373" s="2">
        <v>23</v>
      </c>
      <c r="H373" s="2">
        <v>26</v>
      </c>
      <c r="I373" s="2">
        <v>6</v>
      </c>
      <c r="J373" s="2">
        <v>3</v>
      </c>
      <c r="K373" s="2">
        <v>2</v>
      </c>
      <c r="L373" s="2">
        <v>0</v>
      </c>
      <c r="M373" s="2">
        <v>11</v>
      </c>
      <c r="N373" s="2">
        <v>13</v>
      </c>
      <c r="O373" s="2">
        <v>3</v>
      </c>
      <c r="P373" s="2">
        <v>0</v>
      </c>
      <c r="Q373" s="2">
        <v>5</v>
      </c>
      <c r="R373" s="2">
        <v>35</v>
      </c>
      <c r="S373" s="2"/>
      <c r="T373" s="2"/>
      <c r="U373" s="2"/>
      <c r="AU373" s="2">
        <f t="shared" si="5"/>
        <v>137</v>
      </c>
    </row>
    <row r="374" spans="1:47" x14ac:dyDescent="0.35">
      <c r="A374" s="1">
        <v>2166</v>
      </c>
      <c r="B374" s="50">
        <v>42220</v>
      </c>
      <c r="C374" s="5">
        <v>15</v>
      </c>
      <c r="D374" s="5">
        <v>15</v>
      </c>
      <c r="E374" s="5" t="s">
        <v>0</v>
      </c>
      <c r="F374" s="2">
        <v>4</v>
      </c>
      <c r="G374" s="2">
        <v>0</v>
      </c>
      <c r="H374" s="2">
        <v>26</v>
      </c>
      <c r="I374" s="2">
        <v>18</v>
      </c>
      <c r="J374" s="2">
        <v>37</v>
      </c>
      <c r="K374" s="2">
        <v>0</v>
      </c>
      <c r="L374" s="2">
        <v>66</v>
      </c>
      <c r="M374" s="2">
        <v>46</v>
      </c>
      <c r="N374" s="2">
        <v>3</v>
      </c>
      <c r="O374" s="2">
        <v>8</v>
      </c>
      <c r="P374" s="2">
        <v>3</v>
      </c>
      <c r="Q374" s="2">
        <v>19</v>
      </c>
      <c r="R374" s="2">
        <v>10</v>
      </c>
      <c r="S374" s="2">
        <v>38</v>
      </c>
      <c r="T374" s="2">
        <v>26</v>
      </c>
      <c r="U374" s="2"/>
      <c r="V374" s="2"/>
      <c r="AU374" s="2">
        <f t="shared" si="5"/>
        <v>304</v>
      </c>
    </row>
    <row r="375" spans="1:47" x14ac:dyDescent="0.35">
      <c r="A375" s="1">
        <v>2166</v>
      </c>
      <c r="B375" s="50">
        <v>42220</v>
      </c>
      <c r="C375" s="5">
        <v>15</v>
      </c>
      <c r="D375" s="5">
        <v>15</v>
      </c>
      <c r="E375" s="5" t="s">
        <v>11</v>
      </c>
      <c r="F375" s="2">
        <v>1</v>
      </c>
      <c r="G375" s="2">
        <v>1</v>
      </c>
      <c r="H375" s="2">
        <v>18</v>
      </c>
      <c r="I375" s="2">
        <v>17</v>
      </c>
      <c r="J375" s="2">
        <v>10</v>
      </c>
      <c r="K375" s="2">
        <v>6</v>
      </c>
      <c r="L375" s="2">
        <v>16</v>
      </c>
      <c r="M375" s="2">
        <v>25</v>
      </c>
      <c r="N375" s="2">
        <v>4</v>
      </c>
      <c r="O375" s="2">
        <v>14</v>
      </c>
      <c r="P375" s="2">
        <v>5</v>
      </c>
      <c r="Q375" s="2">
        <v>30</v>
      </c>
      <c r="R375" s="2">
        <v>1</v>
      </c>
      <c r="S375" s="2">
        <v>39</v>
      </c>
      <c r="T375" s="2">
        <v>8</v>
      </c>
      <c r="U375" s="2"/>
      <c r="AU375" s="2">
        <f t="shared" si="5"/>
        <v>195</v>
      </c>
    </row>
    <row r="376" spans="1:47" x14ac:dyDescent="0.35">
      <c r="A376" s="1">
        <v>2166</v>
      </c>
      <c r="B376" s="50">
        <v>42627</v>
      </c>
      <c r="C376" s="5">
        <v>8</v>
      </c>
      <c r="D376" s="5">
        <v>8</v>
      </c>
      <c r="E376" s="5" t="s">
        <v>0</v>
      </c>
      <c r="F376" s="2">
        <v>0</v>
      </c>
      <c r="G376" s="2">
        <v>0</v>
      </c>
      <c r="H376" s="2">
        <v>3</v>
      </c>
      <c r="I376" s="2">
        <v>0</v>
      </c>
      <c r="J376" s="2">
        <v>0</v>
      </c>
      <c r="K376" s="2">
        <v>3</v>
      </c>
      <c r="L376" s="2">
        <v>0</v>
      </c>
      <c r="M376" s="2">
        <v>0</v>
      </c>
      <c r="N376" s="2"/>
      <c r="O376" s="2"/>
      <c r="P376" s="2"/>
      <c r="Q376" s="2"/>
      <c r="R376" s="2"/>
      <c r="S376" s="2"/>
      <c r="T376" s="2"/>
      <c r="U376" s="2"/>
      <c r="AU376" s="2">
        <f t="shared" si="5"/>
        <v>6</v>
      </c>
    </row>
    <row r="377" spans="1:47" x14ac:dyDescent="0.35">
      <c r="A377" s="1">
        <v>2166</v>
      </c>
      <c r="B377" s="50">
        <v>42627</v>
      </c>
      <c r="C377" s="5">
        <v>8</v>
      </c>
      <c r="D377" s="5">
        <v>8</v>
      </c>
      <c r="E377" s="5" t="s">
        <v>11</v>
      </c>
      <c r="F377" s="2">
        <v>0</v>
      </c>
      <c r="G377" s="2">
        <v>2</v>
      </c>
      <c r="H377" s="2">
        <v>0</v>
      </c>
      <c r="I377" s="2">
        <v>3</v>
      </c>
      <c r="J377" s="2">
        <v>0</v>
      </c>
      <c r="K377" s="2">
        <v>4</v>
      </c>
      <c r="L377" s="2">
        <v>2</v>
      </c>
      <c r="M377" s="2">
        <v>1</v>
      </c>
      <c r="N377" s="2"/>
      <c r="O377" s="2"/>
      <c r="P377" s="2"/>
      <c r="Q377" s="2"/>
      <c r="R377" s="2"/>
      <c r="S377" s="2"/>
      <c r="T377" s="2"/>
      <c r="U377" s="2"/>
      <c r="AU377" s="2">
        <f t="shared" ref="AU377:AU383" si="8">SUM(F377:AT377)</f>
        <v>12</v>
      </c>
    </row>
    <row r="378" spans="1:47" x14ac:dyDescent="0.35">
      <c r="A378" s="1">
        <v>2166</v>
      </c>
      <c r="B378" s="50">
        <v>42640</v>
      </c>
      <c r="C378" s="5">
        <v>8</v>
      </c>
      <c r="D378" s="5">
        <v>8</v>
      </c>
      <c r="E378" s="5" t="s">
        <v>0</v>
      </c>
      <c r="F378" s="2">
        <v>0</v>
      </c>
      <c r="G378" s="2">
        <v>0</v>
      </c>
      <c r="H378" s="2">
        <v>0</v>
      </c>
      <c r="I378" s="2">
        <v>0</v>
      </c>
      <c r="J378" s="2">
        <v>0</v>
      </c>
      <c r="K378" s="2">
        <v>4</v>
      </c>
      <c r="L378" s="2">
        <v>0</v>
      </c>
      <c r="M378" s="2">
        <v>0</v>
      </c>
      <c r="N378" s="2"/>
      <c r="O378" s="2"/>
      <c r="P378" s="2"/>
      <c r="Q378" s="2"/>
      <c r="R378" s="2"/>
      <c r="S378" s="2"/>
      <c r="T378" s="2"/>
      <c r="U378" s="2"/>
      <c r="AU378" s="2">
        <f t="shared" si="8"/>
        <v>4</v>
      </c>
    </row>
    <row r="379" spans="1:47" x14ac:dyDescent="0.35">
      <c r="A379" s="1">
        <v>2166</v>
      </c>
      <c r="B379" s="50">
        <v>42640</v>
      </c>
      <c r="C379" s="5">
        <v>8</v>
      </c>
      <c r="D379" s="5">
        <v>8</v>
      </c>
      <c r="E379" s="5" t="s">
        <v>11</v>
      </c>
      <c r="F379" s="2">
        <v>1</v>
      </c>
      <c r="G379" s="2">
        <v>0</v>
      </c>
      <c r="H379" s="2">
        <v>6</v>
      </c>
      <c r="I379" s="2">
        <v>1</v>
      </c>
      <c r="J379" s="2">
        <v>0</v>
      </c>
      <c r="K379" s="2">
        <v>5</v>
      </c>
      <c r="L379" s="2">
        <v>0</v>
      </c>
      <c r="M379" s="2">
        <v>0</v>
      </c>
      <c r="N379" s="2"/>
      <c r="O379" s="2"/>
      <c r="P379" s="2"/>
      <c r="Q379" s="2"/>
      <c r="R379" s="2"/>
      <c r="S379" s="2"/>
      <c r="T379" s="2"/>
      <c r="U379" s="2"/>
      <c r="AU379" s="2">
        <f t="shared" si="8"/>
        <v>13</v>
      </c>
    </row>
    <row r="380" spans="1:47" x14ac:dyDescent="0.35">
      <c r="A380" s="1">
        <v>2166</v>
      </c>
      <c r="B380" s="50">
        <v>43327</v>
      </c>
      <c r="C380" s="5">
        <v>7</v>
      </c>
      <c r="D380" s="5">
        <v>10</v>
      </c>
      <c r="E380" s="5" t="s">
        <v>0</v>
      </c>
      <c r="F380" s="2">
        <v>0</v>
      </c>
      <c r="G380" s="2">
        <v>0</v>
      </c>
      <c r="H380" s="2">
        <v>0</v>
      </c>
      <c r="I380" s="2">
        <v>0</v>
      </c>
      <c r="J380" s="2">
        <v>0</v>
      </c>
      <c r="K380" s="2">
        <v>1</v>
      </c>
      <c r="L380" s="2">
        <v>0</v>
      </c>
      <c r="M380" s="2"/>
      <c r="N380" s="2"/>
      <c r="O380" s="2"/>
      <c r="AU380" s="2">
        <f t="shared" si="8"/>
        <v>1</v>
      </c>
    </row>
    <row r="381" spans="1:47" x14ac:dyDescent="0.35">
      <c r="A381" s="1">
        <v>2166</v>
      </c>
      <c r="B381" s="50">
        <v>43327</v>
      </c>
      <c r="C381" s="5">
        <v>7</v>
      </c>
      <c r="D381" s="5">
        <v>10</v>
      </c>
      <c r="E381" s="5" t="s">
        <v>11</v>
      </c>
      <c r="F381" s="2">
        <v>1</v>
      </c>
      <c r="G381" s="2">
        <v>0</v>
      </c>
      <c r="H381" s="2">
        <v>0</v>
      </c>
      <c r="I381" s="2">
        <v>0</v>
      </c>
      <c r="J381" s="2">
        <v>0</v>
      </c>
      <c r="K381" s="2">
        <v>1</v>
      </c>
      <c r="L381" s="2">
        <v>9</v>
      </c>
      <c r="M381" s="2"/>
      <c r="N381" s="2"/>
      <c r="O381" s="2"/>
      <c r="AU381" s="2">
        <f t="shared" si="8"/>
        <v>11</v>
      </c>
    </row>
    <row r="382" spans="1:47" x14ac:dyDescent="0.35">
      <c r="A382" s="1">
        <v>2166</v>
      </c>
      <c r="B382" s="50">
        <v>43697</v>
      </c>
      <c r="C382" s="5">
        <v>10</v>
      </c>
      <c r="D382" s="5">
        <v>10</v>
      </c>
      <c r="E382" s="5" t="s">
        <v>0</v>
      </c>
      <c r="F382" s="2">
        <v>0</v>
      </c>
      <c r="G382" s="2">
        <v>0</v>
      </c>
      <c r="H382" s="2">
        <v>0</v>
      </c>
      <c r="I382" s="2">
        <v>0</v>
      </c>
      <c r="J382" s="2">
        <v>0</v>
      </c>
      <c r="K382" s="2">
        <v>0</v>
      </c>
      <c r="L382" s="2">
        <v>0</v>
      </c>
      <c r="M382" s="2">
        <v>0</v>
      </c>
      <c r="N382" s="2">
        <v>0</v>
      </c>
      <c r="O382" s="2">
        <v>0</v>
      </c>
      <c r="AU382" s="2">
        <f t="shared" si="8"/>
        <v>0</v>
      </c>
    </row>
    <row r="383" spans="1:47" x14ac:dyDescent="0.35">
      <c r="A383" s="1">
        <v>2166</v>
      </c>
      <c r="B383" s="50">
        <v>43697</v>
      </c>
      <c r="C383" s="5">
        <v>10</v>
      </c>
      <c r="D383" s="5">
        <v>10</v>
      </c>
      <c r="E383" s="5" t="s">
        <v>11</v>
      </c>
      <c r="F383" s="2">
        <v>0</v>
      </c>
      <c r="G383" s="2">
        <v>0</v>
      </c>
      <c r="H383" s="2">
        <v>0</v>
      </c>
      <c r="I383" s="2">
        <v>0</v>
      </c>
      <c r="J383" s="2">
        <v>0</v>
      </c>
      <c r="K383" s="2">
        <v>0</v>
      </c>
      <c r="L383" s="2">
        <v>2</v>
      </c>
      <c r="M383" s="2">
        <v>0</v>
      </c>
      <c r="N383" s="2">
        <v>0</v>
      </c>
      <c r="O383" s="2">
        <v>0</v>
      </c>
      <c r="AU383" s="2">
        <f t="shared" si="8"/>
        <v>2</v>
      </c>
    </row>
    <row r="384" spans="1:47" x14ac:dyDescent="0.35">
      <c r="A384" s="4" t="s">
        <v>240</v>
      </c>
    </row>
  </sheetData>
  <sortState ref="A1:AT182">
    <sortCondition ref="A1:A182"/>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513B-DD5D-4F6A-83D6-458F3B31036C}">
  <dimension ref="A1:I269"/>
  <sheetViews>
    <sheetView workbookViewId="0">
      <selection activeCell="P9" sqref="P9"/>
    </sheetView>
  </sheetViews>
  <sheetFormatPr defaultRowHeight="14.5" x14ac:dyDescent="0.35"/>
  <cols>
    <col min="1" max="1" width="16.6328125" style="6" customWidth="1"/>
    <col min="2" max="2" width="16.90625" customWidth="1"/>
    <col min="3" max="3" width="44.453125" bestFit="1" customWidth="1"/>
    <col min="4" max="4" width="19" bestFit="1" customWidth="1"/>
    <col min="5" max="7" width="11.453125" style="6" customWidth="1"/>
  </cols>
  <sheetData>
    <row r="1" spans="1:9" ht="18.5" x14ac:dyDescent="0.45">
      <c r="A1" s="254" t="s">
        <v>355</v>
      </c>
    </row>
    <row r="3" spans="1:9" x14ac:dyDescent="0.35">
      <c r="A3" s="183" t="s">
        <v>295</v>
      </c>
      <c r="B3" s="183" t="s">
        <v>356</v>
      </c>
      <c r="C3" s="183" t="s">
        <v>357</v>
      </c>
      <c r="D3" s="183" t="s">
        <v>358</v>
      </c>
      <c r="E3" s="183" t="s">
        <v>359</v>
      </c>
      <c r="F3" s="183" t="s">
        <v>360</v>
      </c>
      <c r="G3" s="183" t="s">
        <v>361</v>
      </c>
      <c r="I3" s="183" t="s">
        <v>362</v>
      </c>
    </row>
    <row r="4" spans="1:9" ht="29" x14ac:dyDescent="0.35">
      <c r="A4" s="255">
        <v>44427</v>
      </c>
      <c r="B4" t="s">
        <v>363</v>
      </c>
      <c r="C4" s="256" t="s">
        <v>364</v>
      </c>
      <c r="D4" t="s">
        <v>365</v>
      </c>
      <c r="E4" s="6">
        <v>6</v>
      </c>
      <c r="G4" s="6">
        <v>6</v>
      </c>
    </row>
    <row r="5" spans="1:9" x14ac:dyDescent="0.35">
      <c r="A5" s="255"/>
      <c r="C5" s="256"/>
      <c r="D5" t="s">
        <v>366</v>
      </c>
    </row>
    <row r="6" spans="1:9" x14ac:dyDescent="0.35">
      <c r="A6" s="255"/>
      <c r="C6" s="256"/>
      <c r="D6" t="s">
        <v>367</v>
      </c>
      <c r="E6" s="6">
        <v>11</v>
      </c>
      <c r="F6" s="6">
        <v>1</v>
      </c>
      <c r="G6" s="6">
        <v>10</v>
      </c>
    </row>
    <row r="7" spans="1:9" x14ac:dyDescent="0.35">
      <c r="D7" s="257" t="s">
        <v>368</v>
      </c>
    </row>
    <row r="8" spans="1:9" x14ac:dyDescent="0.35">
      <c r="D8" s="257" t="s">
        <v>369</v>
      </c>
    </row>
    <row r="9" spans="1:9" x14ac:dyDescent="0.35">
      <c r="D9" t="s">
        <v>370</v>
      </c>
    </row>
    <row r="10" spans="1:9" x14ac:dyDescent="0.35">
      <c r="D10" t="s">
        <v>371</v>
      </c>
    </row>
    <row r="11" spans="1:9" x14ac:dyDescent="0.35">
      <c r="D11" t="s">
        <v>372</v>
      </c>
    </row>
    <row r="12" spans="1:9" x14ac:dyDescent="0.35">
      <c r="D12" t="s">
        <v>373</v>
      </c>
      <c r="E12" s="6">
        <v>12</v>
      </c>
      <c r="G12" s="6">
        <v>12</v>
      </c>
      <c r="I12" t="s">
        <v>374</v>
      </c>
    </row>
    <row r="13" spans="1:9" x14ac:dyDescent="0.35">
      <c r="D13" t="s">
        <v>375</v>
      </c>
    </row>
    <row r="15" spans="1:9" x14ac:dyDescent="0.35">
      <c r="D15" t="s">
        <v>376</v>
      </c>
      <c r="E15" s="6">
        <f>SUM(E4:E13)</f>
        <v>29</v>
      </c>
      <c r="F15" s="6">
        <f>SUM(F4:F13)</f>
        <v>1</v>
      </c>
      <c r="G15" s="6">
        <f>SUM(G4:G13)</f>
        <v>28</v>
      </c>
      <c r="I15" t="s">
        <v>377</v>
      </c>
    </row>
    <row r="17" spans="1:9" x14ac:dyDescent="0.35">
      <c r="A17" s="255">
        <v>44427</v>
      </c>
      <c r="B17" t="s">
        <v>363</v>
      </c>
      <c r="C17" s="256" t="s">
        <v>378</v>
      </c>
      <c r="D17" t="s">
        <v>365</v>
      </c>
      <c r="E17" s="6">
        <v>2</v>
      </c>
      <c r="G17" s="6">
        <v>2</v>
      </c>
    </row>
    <row r="18" spans="1:9" x14ac:dyDescent="0.35">
      <c r="A18" s="255"/>
      <c r="C18" s="256"/>
      <c r="D18" t="s">
        <v>366</v>
      </c>
    </row>
    <row r="19" spans="1:9" x14ac:dyDescent="0.35">
      <c r="A19" s="255"/>
      <c r="C19" s="256"/>
      <c r="D19" t="s">
        <v>367</v>
      </c>
      <c r="E19" s="6">
        <v>12</v>
      </c>
      <c r="G19" s="6">
        <v>12</v>
      </c>
    </row>
    <row r="20" spans="1:9" x14ac:dyDescent="0.35">
      <c r="D20" s="257" t="s">
        <v>368</v>
      </c>
      <c r="E20" s="6">
        <v>4</v>
      </c>
      <c r="G20" s="6">
        <v>4</v>
      </c>
    </row>
    <row r="21" spans="1:9" x14ac:dyDescent="0.35">
      <c r="D21" s="257" t="s">
        <v>369</v>
      </c>
    </row>
    <row r="22" spans="1:9" x14ac:dyDescent="0.35">
      <c r="D22" t="s">
        <v>370</v>
      </c>
    </row>
    <row r="23" spans="1:9" x14ac:dyDescent="0.35">
      <c r="D23" t="s">
        <v>371</v>
      </c>
    </row>
    <row r="24" spans="1:9" x14ac:dyDescent="0.35">
      <c r="D24" t="s">
        <v>372</v>
      </c>
      <c r="E24" s="6">
        <v>2</v>
      </c>
      <c r="G24" s="6">
        <v>2</v>
      </c>
    </row>
    <row r="25" spans="1:9" x14ac:dyDescent="0.35">
      <c r="D25" t="s">
        <v>373</v>
      </c>
      <c r="E25" s="6">
        <v>6</v>
      </c>
      <c r="G25" s="6">
        <v>6</v>
      </c>
    </row>
    <row r="26" spans="1:9" x14ac:dyDescent="0.35">
      <c r="D26" t="s">
        <v>375</v>
      </c>
      <c r="E26" s="6">
        <v>1</v>
      </c>
      <c r="G26" s="6">
        <v>1</v>
      </c>
    </row>
    <row r="28" spans="1:9" x14ac:dyDescent="0.35">
      <c r="D28" t="s">
        <v>376</v>
      </c>
      <c r="E28" s="6">
        <f>SUM(E17:E26)</f>
        <v>27</v>
      </c>
      <c r="F28" s="6">
        <f>SUM(F17:F26)</f>
        <v>0</v>
      </c>
      <c r="G28" s="6">
        <f>SUM(G17:G26)</f>
        <v>27</v>
      </c>
      <c r="I28" t="s">
        <v>379</v>
      </c>
    </row>
    <row r="30" spans="1:9" x14ac:dyDescent="0.35">
      <c r="A30" s="255">
        <v>44427</v>
      </c>
      <c r="B30" t="s">
        <v>363</v>
      </c>
      <c r="C30" s="256" t="s">
        <v>380</v>
      </c>
      <c r="D30" t="s">
        <v>365</v>
      </c>
      <c r="E30" s="6">
        <v>1</v>
      </c>
      <c r="G30" s="6">
        <v>1</v>
      </c>
    </row>
    <row r="31" spans="1:9" x14ac:dyDescent="0.35">
      <c r="A31" s="255"/>
      <c r="C31" s="256"/>
      <c r="D31" t="s">
        <v>366</v>
      </c>
    </row>
    <row r="32" spans="1:9" x14ac:dyDescent="0.35">
      <c r="A32" s="255"/>
      <c r="C32" s="256"/>
      <c r="D32" t="s">
        <v>367</v>
      </c>
      <c r="E32" s="6">
        <v>5</v>
      </c>
      <c r="F32" s="6">
        <v>1</v>
      </c>
      <c r="G32" s="6">
        <v>4</v>
      </c>
    </row>
    <row r="33" spans="1:9" x14ac:dyDescent="0.35">
      <c r="D33" s="257" t="s">
        <v>368</v>
      </c>
      <c r="E33" s="6">
        <v>7</v>
      </c>
      <c r="G33" s="6">
        <v>7</v>
      </c>
    </row>
    <row r="34" spans="1:9" x14ac:dyDescent="0.35">
      <c r="D34" s="257" t="s">
        <v>369</v>
      </c>
    </row>
    <row r="35" spans="1:9" x14ac:dyDescent="0.35">
      <c r="D35" t="s">
        <v>370</v>
      </c>
      <c r="E35" s="6">
        <v>1</v>
      </c>
      <c r="G35" s="6">
        <v>1</v>
      </c>
    </row>
    <row r="36" spans="1:9" x14ac:dyDescent="0.35">
      <c r="D36" t="s">
        <v>371</v>
      </c>
    </row>
    <row r="37" spans="1:9" x14ac:dyDescent="0.35">
      <c r="D37" t="s">
        <v>372</v>
      </c>
      <c r="E37" s="6">
        <v>3</v>
      </c>
      <c r="G37" s="6">
        <v>3</v>
      </c>
    </row>
    <row r="38" spans="1:9" x14ac:dyDescent="0.35">
      <c r="D38" t="s">
        <v>373</v>
      </c>
      <c r="E38" s="6">
        <v>14</v>
      </c>
      <c r="G38" s="6">
        <v>14</v>
      </c>
    </row>
    <row r="39" spans="1:9" x14ac:dyDescent="0.35">
      <c r="D39" t="s">
        <v>375</v>
      </c>
      <c r="E39" s="6">
        <v>3</v>
      </c>
      <c r="G39" s="6">
        <v>3</v>
      </c>
    </row>
    <row r="41" spans="1:9" x14ac:dyDescent="0.35">
      <c r="D41" t="s">
        <v>376</v>
      </c>
      <c r="E41" s="6">
        <f>SUM(E30:E39)</f>
        <v>34</v>
      </c>
      <c r="F41" s="6">
        <f>SUM(F30:F39)</f>
        <v>1</v>
      </c>
      <c r="G41" s="6">
        <f>SUM(G30:G39)</f>
        <v>33</v>
      </c>
      <c r="I41" t="s">
        <v>381</v>
      </c>
    </row>
    <row r="43" spans="1:9" x14ac:dyDescent="0.35">
      <c r="A43" s="255">
        <v>44432</v>
      </c>
      <c r="B43" t="s">
        <v>363</v>
      </c>
      <c r="C43" s="256" t="s">
        <v>382</v>
      </c>
      <c r="D43" t="s">
        <v>365</v>
      </c>
      <c r="E43" s="6">
        <v>3</v>
      </c>
      <c r="G43" s="6">
        <v>3</v>
      </c>
    </row>
    <row r="44" spans="1:9" x14ac:dyDescent="0.35">
      <c r="A44" s="255"/>
      <c r="C44" s="256"/>
      <c r="D44" t="s">
        <v>366</v>
      </c>
    </row>
    <row r="45" spans="1:9" x14ac:dyDescent="0.35">
      <c r="A45" s="255"/>
      <c r="C45" s="256"/>
      <c r="D45" t="s">
        <v>367</v>
      </c>
      <c r="E45" s="6">
        <v>1</v>
      </c>
      <c r="G45" s="6">
        <v>1</v>
      </c>
    </row>
    <row r="46" spans="1:9" x14ac:dyDescent="0.35">
      <c r="D46" s="257" t="s">
        <v>368</v>
      </c>
      <c r="E46" s="6">
        <v>1</v>
      </c>
      <c r="G46" s="6">
        <v>1</v>
      </c>
    </row>
    <row r="47" spans="1:9" x14ac:dyDescent="0.35">
      <c r="D47" s="257" t="s">
        <v>369</v>
      </c>
    </row>
    <row r="48" spans="1:9" x14ac:dyDescent="0.35">
      <c r="D48" t="s">
        <v>370</v>
      </c>
    </row>
    <row r="49" spans="1:9" x14ac:dyDescent="0.35">
      <c r="D49" t="s">
        <v>371</v>
      </c>
    </row>
    <row r="50" spans="1:9" x14ac:dyDescent="0.35">
      <c r="D50" t="s">
        <v>372</v>
      </c>
    </row>
    <row r="51" spans="1:9" x14ac:dyDescent="0.35">
      <c r="D51" t="s">
        <v>373</v>
      </c>
      <c r="E51" s="6">
        <v>9</v>
      </c>
      <c r="G51" s="6">
        <v>9</v>
      </c>
    </row>
    <row r="52" spans="1:9" x14ac:dyDescent="0.35">
      <c r="D52" t="s">
        <v>375</v>
      </c>
      <c r="E52" s="6">
        <v>2</v>
      </c>
      <c r="G52" s="6">
        <v>2</v>
      </c>
    </row>
    <row r="54" spans="1:9" x14ac:dyDescent="0.35">
      <c r="D54" t="s">
        <v>376</v>
      </c>
      <c r="E54" s="6">
        <f>SUM(E43:E52)</f>
        <v>16</v>
      </c>
      <c r="F54" s="6">
        <f>SUM(F43:F52)</f>
        <v>0</v>
      </c>
      <c r="G54" s="6">
        <f>SUM(G43:G52)</f>
        <v>16</v>
      </c>
      <c r="I54" t="s">
        <v>383</v>
      </c>
    </row>
    <row r="56" spans="1:9" x14ac:dyDescent="0.35">
      <c r="A56" s="255">
        <v>44432</v>
      </c>
      <c r="B56" t="s">
        <v>363</v>
      </c>
      <c r="C56" s="256" t="s">
        <v>380</v>
      </c>
      <c r="D56" t="s">
        <v>365</v>
      </c>
      <c r="E56" s="6">
        <v>2</v>
      </c>
      <c r="G56" s="6">
        <v>2</v>
      </c>
    </row>
    <row r="57" spans="1:9" x14ac:dyDescent="0.35">
      <c r="A57" s="255"/>
      <c r="C57" s="256"/>
      <c r="D57" t="s">
        <v>366</v>
      </c>
      <c r="E57" s="6">
        <v>2</v>
      </c>
      <c r="G57" s="6">
        <v>2</v>
      </c>
    </row>
    <row r="58" spans="1:9" x14ac:dyDescent="0.35">
      <c r="A58" s="255"/>
      <c r="C58" s="256"/>
      <c r="D58" t="s">
        <v>367</v>
      </c>
      <c r="E58" s="6">
        <v>8</v>
      </c>
      <c r="F58" s="6">
        <v>1</v>
      </c>
      <c r="G58" s="6">
        <v>7</v>
      </c>
    </row>
    <row r="59" spans="1:9" x14ac:dyDescent="0.35">
      <c r="D59" s="257" t="s">
        <v>368</v>
      </c>
      <c r="E59" s="6">
        <v>6</v>
      </c>
      <c r="G59" s="6">
        <v>6</v>
      </c>
    </row>
    <row r="60" spans="1:9" x14ac:dyDescent="0.35">
      <c r="D60" s="257" t="s">
        <v>369</v>
      </c>
    </row>
    <row r="61" spans="1:9" x14ac:dyDescent="0.35">
      <c r="D61" t="s">
        <v>370</v>
      </c>
    </row>
    <row r="62" spans="1:9" x14ac:dyDescent="0.35">
      <c r="D62" t="s">
        <v>371</v>
      </c>
      <c r="E62" s="6">
        <v>3</v>
      </c>
      <c r="G62" s="6">
        <v>3</v>
      </c>
    </row>
    <row r="63" spans="1:9" x14ac:dyDescent="0.35">
      <c r="D63" t="s">
        <v>372</v>
      </c>
      <c r="E63" s="6">
        <v>11</v>
      </c>
      <c r="G63" s="6">
        <v>11</v>
      </c>
    </row>
    <row r="64" spans="1:9" x14ac:dyDescent="0.35">
      <c r="D64" t="s">
        <v>373</v>
      </c>
      <c r="E64" s="6">
        <v>28</v>
      </c>
      <c r="G64" s="6">
        <v>28</v>
      </c>
    </row>
    <row r="65" spans="1:9" x14ac:dyDescent="0.35">
      <c r="D65" t="s">
        <v>375</v>
      </c>
    </row>
    <row r="67" spans="1:9" x14ac:dyDescent="0.35">
      <c r="D67" t="s">
        <v>376</v>
      </c>
      <c r="E67" s="6">
        <f>SUM(E56:E65)</f>
        <v>60</v>
      </c>
      <c r="F67" s="6">
        <f>SUM(F56:F65)</f>
        <v>1</v>
      </c>
      <c r="G67" s="6">
        <f>SUM(G56:G65)</f>
        <v>59</v>
      </c>
      <c r="I67" t="s">
        <v>384</v>
      </c>
    </row>
    <row r="69" spans="1:9" x14ac:dyDescent="0.35">
      <c r="A69" s="255">
        <v>44439</v>
      </c>
      <c r="B69" t="s">
        <v>363</v>
      </c>
      <c r="C69" s="256" t="s">
        <v>380</v>
      </c>
      <c r="D69" t="s">
        <v>365</v>
      </c>
      <c r="E69" s="6">
        <v>11</v>
      </c>
      <c r="G69" s="6">
        <v>11</v>
      </c>
    </row>
    <row r="70" spans="1:9" x14ac:dyDescent="0.35">
      <c r="A70" s="255"/>
      <c r="C70" s="256"/>
      <c r="D70" t="s">
        <v>366</v>
      </c>
      <c r="E70" s="6">
        <v>8</v>
      </c>
      <c r="F70" s="6">
        <v>2</v>
      </c>
      <c r="G70" s="6">
        <v>6</v>
      </c>
    </row>
    <row r="71" spans="1:9" x14ac:dyDescent="0.35">
      <c r="A71" s="255"/>
      <c r="C71" s="256"/>
      <c r="D71" t="s">
        <v>367</v>
      </c>
      <c r="E71" s="6">
        <v>9</v>
      </c>
      <c r="F71" s="6">
        <v>1</v>
      </c>
      <c r="G71" s="6">
        <v>8</v>
      </c>
    </row>
    <row r="72" spans="1:9" x14ac:dyDescent="0.35">
      <c r="D72" s="257" t="s">
        <v>368</v>
      </c>
      <c r="E72" s="6">
        <v>19</v>
      </c>
      <c r="G72" s="6">
        <v>19</v>
      </c>
    </row>
    <row r="73" spans="1:9" x14ac:dyDescent="0.35">
      <c r="D73" s="257" t="s">
        <v>369</v>
      </c>
    </row>
    <row r="74" spans="1:9" x14ac:dyDescent="0.35">
      <c r="D74" t="s">
        <v>370</v>
      </c>
      <c r="E74" s="6">
        <v>1</v>
      </c>
      <c r="G74" s="6">
        <v>1</v>
      </c>
    </row>
    <row r="75" spans="1:9" x14ac:dyDescent="0.35">
      <c r="D75" t="s">
        <v>371</v>
      </c>
    </row>
    <row r="76" spans="1:9" x14ac:dyDescent="0.35">
      <c r="D76" t="s">
        <v>372</v>
      </c>
      <c r="E76" s="6">
        <v>19</v>
      </c>
      <c r="F76" s="6">
        <v>3</v>
      </c>
      <c r="G76" s="6">
        <v>16</v>
      </c>
    </row>
    <row r="77" spans="1:9" x14ac:dyDescent="0.35">
      <c r="D77" t="s">
        <v>373</v>
      </c>
      <c r="E77" s="6">
        <v>37</v>
      </c>
      <c r="G77" s="6">
        <v>37</v>
      </c>
    </row>
    <row r="78" spans="1:9" x14ac:dyDescent="0.35">
      <c r="D78" t="s">
        <v>375</v>
      </c>
      <c r="E78" s="6">
        <v>2</v>
      </c>
      <c r="G78" s="6">
        <v>2</v>
      </c>
    </row>
    <row r="80" spans="1:9" x14ac:dyDescent="0.35">
      <c r="D80" t="s">
        <v>376</v>
      </c>
      <c r="E80" s="6">
        <f>SUM(E69:E78)</f>
        <v>106</v>
      </c>
      <c r="F80" s="6">
        <f>SUM(F69:F78)</f>
        <v>6</v>
      </c>
      <c r="G80" s="6">
        <f>SUM(G69:G78)</f>
        <v>100</v>
      </c>
      <c r="I80" t="s">
        <v>384</v>
      </c>
    </row>
    <row r="82" spans="1:9" x14ac:dyDescent="0.35">
      <c r="A82" s="255">
        <v>44446</v>
      </c>
      <c r="B82" t="s">
        <v>363</v>
      </c>
      <c r="C82" s="256" t="s">
        <v>380</v>
      </c>
      <c r="D82" t="s">
        <v>365</v>
      </c>
    </row>
    <row r="83" spans="1:9" x14ac:dyDescent="0.35">
      <c r="A83" s="255"/>
      <c r="C83" s="256"/>
      <c r="D83" t="s">
        <v>366</v>
      </c>
    </row>
    <row r="84" spans="1:9" x14ac:dyDescent="0.35">
      <c r="A84" s="255"/>
      <c r="C84" s="256"/>
      <c r="D84" t="s">
        <v>367</v>
      </c>
      <c r="E84" s="6">
        <v>5</v>
      </c>
      <c r="G84" s="6">
        <v>5</v>
      </c>
    </row>
    <row r="85" spans="1:9" x14ac:dyDescent="0.35">
      <c r="D85" s="257" t="s">
        <v>368</v>
      </c>
      <c r="E85" s="6">
        <v>1</v>
      </c>
      <c r="G85" s="6">
        <v>1</v>
      </c>
    </row>
    <row r="86" spans="1:9" x14ac:dyDescent="0.35">
      <c r="D86" s="257" t="s">
        <v>369</v>
      </c>
    </row>
    <row r="87" spans="1:9" x14ac:dyDescent="0.35">
      <c r="D87" t="s">
        <v>370</v>
      </c>
    </row>
    <row r="88" spans="1:9" x14ac:dyDescent="0.35">
      <c r="D88" t="s">
        <v>371</v>
      </c>
    </row>
    <row r="89" spans="1:9" x14ac:dyDescent="0.35">
      <c r="D89" t="s">
        <v>372</v>
      </c>
    </row>
    <row r="90" spans="1:9" x14ac:dyDescent="0.35">
      <c r="D90" t="s">
        <v>373</v>
      </c>
      <c r="E90" s="6">
        <v>13</v>
      </c>
      <c r="G90" s="6">
        <v>13</v>
      </c>
    </row>
    <row r="91" spans="1:9" x14ac:dyDescent="0.35">
      <c r="D91" t="s">
        <v>375</v>
      </c>
      <c r="E91" s="6">
        <v>0</v>
      </c>
      <c r="G91" s="6">
        <v>0</v>
      </c>
    </row>
    <row r="93" spans="1:9" x14ac:dyDescent="0.35">
      <c r="D93" t="s">
        <v>376</v>
      </c>
      <c r="E93" s="6">
        <f>SUM(E82:E91)</f>
        <v>19</v>
      </c>
      <c r="F93" s="6">
        <f>SUM(F82:F91)</f>
        <v>0</v>
      </c>
      <c r="G93" s="6">
        <f>SUM(G82:G91)</f>
        <v>19</v>
      </c>
      <c r="I93" t="s">
        <v>385</v>
      </c>
    </row>
    <row r="95" spans="1:9" x14ac:dyDescent="0.35">
      <c r="A95" s="255">
        <v>44456</v>
      </c>
      <c r="B95" t="s">
        <v>363</v>
      </c>
      <c r="C95" s="256" t="s">
        <v>380</v>
      </c>
      <c r="D95" t="s">
        <v>365</v>
      </c>
      <c r="E95" s="6">
        <v>3</v>
      </c>
      <c r="G95" s="6">
        <v>3</v>
      </c>
    </row>
    <row r="96" spans="1:9" x14ac:dyDescent="0.35">
      <c r="A96" s="255"/>
      <c r="C96" s="256"/>
      <c r="D96" t="s">
        <v>366</v>
      </c>
    </row>
    <row r="97" spans="1:9" x14ac:dyDescent="0.35">
      <c r="A97" s="255"/>
      <c r="C97" s="256"/>
      <c r="D97" t="s">
        <v>367</v>
      </c>
      <c r="E97" s="6">
        <v>1</v>
      </c>
      <c r="G97" s="6">
        <v>1</v>
      </c>
    </row>
    <row r="98" spans="1:9" x14ac:dyDescent="0.35">
      <c r="D98" s="257" t="s">
        <v>368</v>
      </c>
      <c r="E98" s="6">
        <v>23</v>
      </c>
      <c r="G98" s="6">
        <v>23</v>
      </c>
    </row>
    <row r="99" spans="1:9" x14ac:dyDescent="0.35">
      <c r="D99" s="257" t="s">
        <v>369</v>
      </c>
    </row>
    <row r="100" spans="1:9" x14ac:dyDescent="0.35">
      <c r="D100" t="s">
        <v>370</v>
      </c>
      <c r="E100" s="6">
        <v>4</v>
      </c>
      <c r="G100" s="6">
        <v>4</v>
      </c>
    </row>
    <row r="101" spans="1:9" x14ac:dyDescent="0.35">
      <c r="D101" t="s">
        <v>371</v>
      </c>
      <c r="E101" s="6">
        <v>3</v>
      </c>
      <c r="G101" s="6">
        <v>3</v>
      </c>
      <c r="I101" t="s">
        <v>386</v>
      </c>
    </row>
    <row r="102" spans="1:9" x14ac:dyDescent="0.35">
      <c r="D102" t="s">
        <v>372</v>
      </c>
      <c r="E102" s="6">
        <v>25</v>
      </c>
      <c r="G102" s="6">
        <v>25</v>
      </c>
    </row>
    <row r="103" spans="1:9" x14ac:dyDescent="0.35">
      <c r="D103" t="s">
        <v>373</v>
      </c>
      <c r="E103" s="6">
        <v>6</v>
      </c>
      <c r="G103" s="6">
        <v>6</v>
      </c>
    </row>
    <row r="104" spans="1:9" x14ac:dyDescent="0.35">
      <c r="D104" t="s">
        <v>375</v>
      </c>
      <c r="E104" s="6">
        <v>1</v>
      </c>
      <c r="G104" s="6">
        <v>1</v>
      </c>
    </row>
    <row r="106" spans="1:9" x14ac:dyDescent="0.35">
      <c r="D106" t="s">
        <v>376</v>
      </c>
      <c r="E106" s="6">
        <f>SUM(E95:E104)</f>
        <v>66</v>
      </c>
      <c r="F106" s="6">
        <f>SUM(F95:F104)</f>
        <v>0</v>
      </c>
      <c r="G106" s="6">
        <f>SUM(G95:G104)</f>
        <v>66</v>
      </c>
      <c r="I106" t="s">
        <v>385</v>
      </c>
    </row>
    <row r="108" spans="1:9" x14ac:dyDescent="0.35">
      <c r="A108" s="255">
        <v>44460</v>
      </c>
      <c r="B108" t="s">
        <v>363</v>
      </c>
      <c r="C108" s="256" t="s">
        <v>380</v>
      </c>
      <c r="D108" t="s">
        <v>365</v>
      </c>
      <c r="E108" s="6">
        <v>2</v>
      </c>
      <c r="G108" s="6">
        <v>2</v>
      </c>
    </row>
    <row r="109" spans="1:9" x14ac:dyDescent="0.35">
      <c r="A109" s="255"/>
      <c r="C109" s="256"/>
      <c r="D109" t="s">
        <v>366</v>
      </c>
      <c r="E109" s="6">
        <v>1</v>
      </c>
      <c r="G109" s="6">
        <v>1</v>
      </c>
    </row>
    <row r="110" spans="1:9" x14ac:dyDescent="0.35">
      <c r="A110" s="255"/>
      <c r="C110" s="256"/>
      <c r="D110" t="s">
        <v>367</v>
      </c>
      <c r="E110" s="6">
        <v>7</v>
      </c>
      <c r="G110" s="6">
        <v>7</v>
      </c>
    </row>
    <row r="111" spans="1:9" x14ac:dyDescent="0.35">
      <c r="D111" s="257" t="s">
        <v>368</v>
      </c>
      <c r="E111" s="6">
        <v>7</v>
      </c>
      <c r="G111" s="6">
        <v>7</v>
      </c>
    </row>
    <row r="112" spans="1:9" x14ac:dyDescent="0.35">
      <c r="D112" s="257" t="s">
        <v>369</v>
      </c>
    </row>
    <row r="113" spans="1:9" x14ac:dyDescent="0.35">
      <c r="D113" t="s">
        <v>370</v>
      </c>
      <c r="E113" s="6">
        <v>1</v>
      </c>
      <c r="G113" s="6">
        <v>1</v>
      </c>
    </row>
    <row r="114" spans="1:9" x14ac:dyDescent="0.35">
      <c r="D114" t="s">
        <v>371</v>
      </c>
    </row>
    <row r="115" spans="1:9" x14ac:dyDescent="0.35">
      <c r="D115" t="s">
        <v>372</v>
      </c>
      <c r="E115" s="6">
        <v>3</v>
      </c>
      <c r="G115" s="6">
        <v>3</v>
      </c>
    </row>
    <row r="116" spans="1:9" x14ac:dyDescent="0.35">
      <c r="D116" t="s">
        <v>373</v>
      </c>
    </row>
    <row r="117" spans="1:9" x14ac:dyDescent="0.35">
      <c r="D117" t="s">
        <v>375</v>
      </c>
    </row>
    <row r="119" spans="1:9" x14ac:dyDescent="0.35">
      <c r="D119" t="s">
        <v>376</v>
      </c>
      <c r="E119" s="6">
        <f>SUM(E108:E117)</f>
        <v>21</v>
      </c>
      <c r="F119" s="6">
        <f>SUM(F108:F117)</f>
        <v>0</v>
      </c>
      <c r="G119" s="6">
        <f>SUM(G108:G117)</f>
        <v>21</v>
      </c>
      <c r="I119" t="s">
        <v>379</v>
      </c>
    </row>
    <row r="121" spans="1:9" x14ac:dyDescent="0.35">
      <c r="A121" s="255">
        <v>44469</v>
      </c>
      <c r="B121" t="s">
        <v>363</v>
      </c>
      <c r="C121" s="256" t="s">
        <v>380</v>
      </c>
      <c r="D121" t="s">
        <v>365</v>
      </c>
    </row>
    <row r="122" spans="1:9" x14ac:dyDescent="0.35">
      <c r="A122" s="255"/>
      <c r="C122" s="256"/>
      <c r="D122" t="s">
        <v>366</v>
      </c>
    </row>
    <row r="123" spans="1:9" x14ac:dyDescent="0.35">
      <c r="A123" s="255"/>
      <c r="C123" s="256"/>
      <c r="D123" t="s">
        <v>367</v>
      </c>
      <c r="E123" s="6">
        <v>2</v>
      </c>
      <c r="G123" s="6">
        <v>2</v>
      </c>
    </row>
    <row r="124" spans="1:9" x14ac:dyDescent="0.35">
      <c r="D124" s="257" t="s">
        <v>368</v>
      </c>
      <c r="E124" s="6">
        <v>7</v>
      </c>
      <c r="G124" s="6">
        <v>7</v>
      </c>
      <c r="I124" t="s">
        <v>387</v>
      </c>
    </row>
    <row r="125" spans="1:9" x14ac:dyDescent="0.35">
      <c r="D125" s="257" t="s">
        <v>369</v>
      </c>
    </row>
    <row r="126" spans="1:9" x14ac:dyDescent="0.35">
      <c r="D126" t="s">
        <v>370</v>
      </c>
    </row>
    <row r="127" spans="1:9" x14ac:dyDescent="0.35">
      <c r="D127" t="s">
        <v>371</v>
      </c>
    </row>
    <row r="128" spans="1:9" x14ac:dyDescent="0.35">
      <c r="D128" t="s">
        <v>372</v>
      </c>
      <c r="E128" s="6">
        <v>2</v>
      </c>
      <c r="G128" s="6">
        <v>2</v>
      </c>
    </row>
    <row r="129" spans="1:9" x14ac:dyDescent="0.35">
      <c r="D129" t="s">
        <v>373</v>
      </c>
      <c r="E129" s="6">
        <v>2</v>
      </c>
      <c r="G129" s="6">
        <v>2</v>
      </c>
    </row>
    <row r="130" spans="1:9" x14ac:dyDescent="0.35">
      <c r="D130" t="s">
        <v>375</v>
      </c>
    </row>
    <row r="132" spans="1:9" x14ac:dyDescent="0.35">
      <c r="D132" t="s">
        <v>376</v>
      </c>
      <c r="E132" s="6">
        <f>SUM(E121:E130)</f>
        <v>13</v>
      </c>
      <c r="F132" s="6">
        <f>SUM(F121:F130)</f>
        <v>0</v>
      </c>
      <c r="G132" s="6">
        <f>SUM(G121:G130)</f>
        <v>13</v>
      </c>
      <c r="I132" t="s">
        <v>379</v>
      </c>
    </row>
    <row r="134" spans="1:9" x14ac:dyDescent="0.35">
      <c r="A134" s="255">
        <v>44474</v>
      </c>
      <c r="B134" t="s">
        <v>363</v>
      </c>
      <c r="C134" s="256" t="s">
        <v>380</v>
      </c>
      <c r="D134" t="s">
        <v>365</v>
      </c>
    </row>
    <row r="135" spans="1:9" x14ac:dyDescent="0.35">
      <c r="A135" s="255"/>
      <c r="C135" s="256"/>
      <c r="D135" t="s">
        <v>366</v>
      </c>
    </row>
    <row r="136" spans="1:9" x14ac:dyDescent="0.35">
      <c r="A136" s="255"/>
      <c r="C136" s="256"/>
      <c r="D136" t="s">
        <v>367</v>
      </c>
      <c r="E136" s="6">
        <v>6</v>
      </c>
      <c r="G136" s="6">
        <v>6</v>
      </c>
    </row>
    <row r="137" spans="1:9" x14ac:dyDescent="0.35">
      <c r="D137" s="257" t="s">
        <v>368</v>
      </c>
      <c r="E137" s="6">
        <v>6</v>
      </c>
      <c r="G137" s="6">
        <v>6</v>
      </c>
    </row>
    <row r="138" spans="1:9" x14ac:dyDescent="0.35">
      <c r="D138" s="257" t="s">
        <v>369</v>
      </c>
    </row>
    <row r="139" spans="1:9" x14ac:dyDescent="0.35">
      <c r="D139" t="s">
        <v>370</v>
      </c>
      <c r="E139" s="6">
        <v>1</v>
      </c>
      <c r="G139" s="6">
        <v>1</v>
      </c>
    </row>
    <row r="140" spans="1:9" x14ac:dyDescent="0.35">
      <c r="D140" t="s">
        <v>371</v>
      </c>
    </row>
    <row r="141" spans="1:9" x14ac:dyDescent="0.35">
      <c r="D141" t="s">
        <v>372</v>
      </c>
    </row>
    <row r="142" spans="1:9" x14ac:dyDescent="0.35">
      <c r="D142" t="s">
        <v>373</v>
      </c>
      <c r="E142" s="6">
        <v>2</v>
      </c>
      <c r="G142" s="6">
        <v>2</v>
      </c>
    </row>
    <row r="143" spans="1:9" x14ac:dyDescent="0.35">
      <c r="D143" t="s">
        <v>375</v>
      </c>
    </row>
    <row r="145" spans="1:9" x14ac:dyDescent="0.35">
      <c r="D145" t="s">
        <v>376</v>
      </c>
      <c r="E145" s="6">
        <f>SUM(E134:E143)</f>
        <v>15</v>
      </c>
      <c r="F145" s="6">
        <f>SUM(F134:F143)</f>
        <v>0</v>
      </c>
      <c r="G145" s="6">
        <f>SUM(G134:G143)</f>
        <v>15</v>
      </c>
      <c r="I145" t="s">
        <v>385</v>
      </c>
    </row>
    <row r="147" spans="1:9" x14ac:dyDescent="0.35">
      <c r="A147" s="255">
        <v>44481</v>
      </c>
      <c r="B147" t="s">
        <v>363</v>
      </c>
      <c r="C147" s="256" t="s">
        <v>380</v>
      </c>
      <c r="D147" t="s">
        <v>365</v>
      </c>
      <c r="E147" s="6">
        <v>1</v>
      </c>
      <c r="G147" s="6">
        <v>1</v>
      </c>
    </row>
    <row r="148" spans="1:9" x14ac:dyDescent="0.35">
      <c r="A148" s="255"/>
      <c r="C148" s="256"/>
      <c r="D148" t="s">
        <v>366</v>
      </c>
    </row>
    <row r="149" spans="1:9" x14ac:dyDescent="0.35">
      <c r="A149" s="255"/>
      <c r="C149" s="256"/>
      <c r="D149" t="s">
        <v>367</v>
      </c>
      <c r="E149" s="6">
        <v>2</v>
      </c>
      <c r="G149" s="6">
        <v>2</v>
      </c>
    </row>
    <row r="150" spans="1:9" x14ac:dyDescent="0.35">
      <c r="D150" s="257" t="s">
        <v>368</v>
      </c>
      <c r="E150" s="6">
        <v>2</v>
      </c>
      <c r="G150" s="6">
        <v>2</v>
      </c>
    </row>
    <row r="151" spans="1:9" x14ac:dyDescent="0.35">
      <c r="D151" s="257" t="s">
        <v>369</v>
      </c>
    </row>
    <row r="152" spans="1:9" x14ac:dyDescent="0.35">
      <c r="D152" t="s">
        <v>370</v>
      </c>
    </row>
    <row r="153" spans="1:9" x14ac:dyDescent="0.35">
      <c r="D153" t="s">
        <v>371</v>
      </c>
    </row>
    <row r="154" spans="1:9" x14ac:dyDescent="0.35">
      <c r="D154" t="s">
        <v>372</v>
      </c>
    </row>
    <row r="155" spans="1:9" x14ac:dyDescent="0.35">
      <c r="D155" t="s">
        <v>373</v>
      </c>
    </row>
    <row r="156" spans="1:9" x14ac:dyDescent="0.35">
      <c r="D156" t="s">
        <v>375</v>
      </c>
    </row>
    <row r="158" spans="1:9" x14ac:dyDescent="0.35">
      <c r="D158" t="s">
        <v>376</v>
      </c>
      <c r="E158" s="6">
        <f>SUM(E147:E156)</f>
        <v>5</v>
      </c>
      <c r="F158" s="6">
        <f>SUM(F147:F156)</f>
        <v>0</v>
      </c>
      <c r="G158" s="6">
        <f>SUM(G147:G156)</f>
        <v>5</v>
      </c>
      <c r="I158" t="s">
        <v>385</v>
      </c>
    </row>
    <row r="160" spans="1:9" ht="60" customHeight="1" x14ac:dyDescent="0.35">
      <c r="A160" s="255"/>
      <c r="C160" s="256"/>
    </row>
    <row r="161" spans="1:4" x14ac:dyDescent="0.35">
      <c r="D161" s="257"/>
    </row>
    <row r="170" spans="1:4" x14ac:dyDescent="0.35">
      <c r="A170" s="255"/>
      <c r="C170" s="256"/>
    </row>
    <row r="171" spans="1:4" x14ac:dyDescent="0.35">
      <c r="D171" s="257"/>
    </row>
    <row r="180" spans="1:4" ht="60" customHeight="1" x14ac:dyDescent="0.35">
      <c r="A180" s="255"/>
      <c r="C180" s="256"/>
    </row>
    <row r="181" spans="1:4" x14ac:dyDescent="0.35">
      <c r="D181" s="257"/>
    </row>
    <row r="190" spans="1:4" x14ac:dyDescent="0.35">
      <c r="A190" s="255"/>
      <c r="C190" s="256"/>
    </row>
    <row r="191" spans="1:4" x14ac:dyDescent="0.35">
      <c r="D191" s="257"/>
    </row>
    <row r="192" spans="1:4" x14ac:dyDescent="0.35">
      <c r="D192" s="257"/>
    </row>
    <row r="201" spans="1:4" x14ac:dyDescent="0.35">
      <c r="A201" s="255"/>
      <c r="C201" s="256"/>
    </row>
    <row r="202" spans="1:4" x14ac:dyDescent="0.35">
      <c r="D202" s="257"/>
    </row>
    <row r="203" spans="1:4" x14ac:dyDescent="0.35">
      <c r="D203" s="257"/>
    </row>
    <row r="212" spans="1:4" x14ac:dyDescent="0.35">
      <c r="A212" s="255"/>
      <c r="C212" s="256"/>
    </row>
    <row r="213" spans="1:4" x14ac:dyDescent="0.35">
      <c r="D213" s="257"/>
    </row>
    <row r="214" spans="1:4" x14ac:dyDescent="0.35">
      <c r="D214" s="257"/>
    </row>
    <row r="223" spans="1:4" x14ac:dyDescent="0.35">
      <c r="A223" s="255"/>
      <c r="C223" s="256"/>
    </row>
    <row r="224" spans="1:4" x14ac:dyDescent="0.35">
      <c r="D224" s="257"/>
    </row>
    <row r="225" spans="1:4" x14ac:dyDescent="0.35">
      <c r="D225" s="257"/>
    </row>
    <row r="234" spans="1:4" x14ac:dyDescent="0.35">
      <c r="A234" s="255"/>
      <c r="C234" s="256"/>
    </row>
    <row r="235" spans="1:4" x14ac:dyDescent="0.35">
      <c r="D235" s="257"/>
    </row>
    <row r="236" spans="1:4" x14ac:dyDescent="0.35">
      <c r="D236" s="257"/>
    </row>
    <row r="245" spans="1:4" x14ac:dyDescent="0.35">
      <c r="A245" s="255"/>
      <c r="C245" s="256"/>
    </row>
    <row r="246" spans="1:4" x14ac:dyDescent="0.35">
      <c r="D246" s="257"/>
    </row>
    <row r="247" spans="1:4" x14ac:dyDescent="0.35">
      <c r="D247" s="257"/>
    </row>
    <row r="256" spans="1:4" x14ac:dyDescent="0.35">
      <c r="A256" s="255"/>
      <c r="C256" s="256"/>
    </row>
    <row r="257" spans="1:4" x14ac:dyDescent="0.35">
      <c r="D257" s="257"/>
    </row>
    <row r="258" spans="1:4" x14ac:dyDescent="0.35">
      <c r="D258" s="257"/>
    </row>
    <row r="267" spans="1:4" x14ac:dyDescent="0.35">
      <c r="A267" s="255"/>
      <c r="C267" s="256"/>
    </row>
    <row r="268" spans="1:4" x14ac:dyDescent="0.35">
      <c r="D268" s="257"/>
    </row>
    <row r="269" spans="1:4" x14ac:dyDescent="0.35">
      <c r="D269" s="257"/>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8"/>
  <sheetViews>
    <sheetView workbookViewId="0">
      <selection activeCell="B28" sqref="B28"/>
    </sheetView>
  </sheetViews>
  <sheetFormatPr defaultColWidth="8.90625" defaultRowHeight="13" x14ac:dyDescent="0.3"/>
  <cols>
    <col min="1" max="1" width="8.90625" style="259"/>
    <col min="2" max="6" width="16.36328125" style="259" customWidth="1"/>
    <col min="7" max="9" width="16.36328125" style="261" customWidth="1"/>
    <col min="10" max="16384" width="8.90625" style="259"/>
  </cols>
  <sheetData>
    <row r="1" spans="1:9" x14ac:dyDescent="0.3">
      <c r="A1" s="271" t="s">
        <v>286</v>
      </c>
      <c r="B1" s="271"/>
      <c r="C1" s="271"/>
      <c r="D1" s="271"/>
      <c r="E1" s="271"/>
      <c r="F1" s="271"/>
      <c r="G1" s="272"/>
    </row>
    <row r="2" spans="1:9" x14ac:dyDescent="0.3">
      <c r="A2" s="273" t="s">
        <v>130</v>
      </c>
      <c r="B2" s="274">
        <v>2013</v>
      </c>
      <c r="C2" s="274">
        <v>2014</v>
      </c>
      <c r="D2" s="274">
        <v>2015</v>
      </c>
      <c r="E2" s="275">
        <v>2016</v>
      </c>
      <c r="F2" s="275">
        <v>2017</v>
      </c>
      <c r="G2" s="275">
        <v>2018</v>
      </c>
      <c r="H2" s="274">
        <v>2019</v>
      </c>
      <c r="I2" s="274">
        <v>2020</v>
      </c>
    </row>
    <row r="3" spans="1:9" x14ac:dyDescent="0.3">
      <c r="A3" s="276" t="s">
        <v>48</v>
      </c>
      <c r="B3" s="277">
        <v>133</v>
      </c>
      <c r="C3" s="277">
        <v>133</v>
      </c>
      <c r="D3" s="277" t="s">
        <v>112</v>
      </c>
      <c r="E3" s="278" t="s">
        <v>112</v>
      </c>
      <c r="F3" s="278" t="s">
        <v>112</v>
      </c>
      <c r="G3" s="278" t="s">
        <v>112</v>
      </c>
      <c r="H3" s="277">
        <v>133</v>
      </c>
      <c r="I3" s="277"/>
    </row>
    <row r="4" spans="1:9" x14ac:dyDescent="0.3">
      <c r="A4" s="279"/>
      <c r="B4" s="280"/>
      <c r="C4" s="280"/>
      <c r="D4" s="278">
        <v>175</v>
      </c>
      <c r="E4" s="281"/>
      <c r="F4" s="281"/>
      <c r="G4" s="282"/>
      <c r="H4" s="283"/>
      <c r="I4" s="283"/>
    </row>
    <row r="5" spans="1:9" x14ac:dyDescent="0.3">
      <c r="A5" s="279"/>
      <c r="B5" s="278">
        <v>213</v>
      </c>
      <c r="C5" s="278">
        <v>213</v>
      </c>
      <c r="D5" s="278">
        <v>213</v>
      </c>
      <c r="E5" s="278">
        <v>213</v>
      </c>
      <c r="F5" s="278">
        <v>213</v>
      </c>
      <c r="G5" s="282"/>
      <c r="H5" s="278">
        <v>213</v>
      </c>
      <c r="I5" s="278"/>
    </row>
    <row r="6" spans="1:9" x14ac:dyDescent="0.3">
      <c r="A6" s="279"/>
      <c r="B6" s="281"/>
      <c r="C6" s="281"/>
      <c r="D6" s="278">
        <v>323</v>
      </c>
      <c r="E6" s="281"/>
      <c r="F6" s="278">
        <v>323</v>
      </c>
      <c r="G6" s="282"/>
      <c r="H6" s="282">
        <v>323</v>
      </c>
      <c r="I6" s="282"/>
    </row>
    <row r="7" spans="1:9" x14ac:dyDescent="0.3">
      <c r="A7" s="279"/>
      <c r="B7" s="281"/>
      <c r="C7" s="281"/>
      <c r="D7" s="278">
        <v>427</v>
      </c>
      <c r="E7" s="278">
        <v>427</v>
      </c>
      <c r="F7" s="281"/>
      <c r="G7" s="282"/>
      <c r="H7" s="282"/>
      <c r="I7" s="282"/>
    </row>
    <row r="8" spans="1:9" x14ac:dyDescent="0.3">
      <c r="A8" s="279"/>
      <c r="B8" s="278"/>
      <c r="C8" s="278"/>
      <c r="D8" s="278">
        <v>559</v>
      </c>
      <c r="E8" s="278">
        <v>559</v>
      </c>
      <c r="F8" s="281"/>
      <c r="G8" s="282"/>
      <c r="H8" s="278">
        <v>559</v>
      </c>
      <c r="I8" s="278"/>
    </row>
    <row r="9" spans="1:9" x14ac:dyDescent="0.3">
      <c r="A9" s="284"/>
      <c r="B9" s="278">
        <v>595</v>
      </c>
      <c r="C9" s="278">
        <v>595</v>
      </c>
      <c r="D9" s="278"/>
      <c r="E9" s="278">
        <v>595</v>
      </c>
      <c r="F9" s="278">
        <v>595</v>
      </c>
      <c r="G9" s="278">
        <v>595</v>
      </c>
      <c r="H9" s="278"/>
      <c r="I9" s="278" t="s">
        <v>283</v>
      </c>
    </row>
    <row r="10" spans="1:9" x14ac:dyDescent="0.3">
      <c r="A10" s="284"/>
      <c r="B10" s="278"/>
      <c r="C10" s="278"/>
      <c r="D10" s="278"/>
      <c r="E10" s="278">
        <v>713</v>
      </c>
      <c r="F10" s="278" t="s">
        <v>241</v>
      </c>
      <c r="G10" s="278" t="s">
        <v>241</v>
      </c>
      <c r="H10" s="278" t="s">
        <v>241</v>
      </c>
      <c r="I10" s="278"/>
    </row>
    <row r="11" spans="1:9" x14ac:dyDescent="0.3">
      <c r="A11" s="279"/>
      <c r="B11" s="278">
        <v>725</v>
      </c>
      <c r="C11" s="278">
        <v>725</v>
      </c>
      <c r="D11" s="278">
        <v>725</v>
      </c>
      <c r="E11" s="278">
        <v>725</v>
      </c>
      <c r="F11" s="278">
        <v>725</v>
      </c>
      <c r="G11" s="282"/>
      <c r="H11" s="278"/>
      <c r="I11" s="278"/>
    </row>
    <row r="12" spans="1:9" x14ac:dyDescent="0.3">
      <c r="A12" s="279"/>
      <c r="B12" s="278">
        <v>777</v>
      </c>
      <c r="C12" s="278">
        <v>777</v>
      </c>
      <c r="D12" s="278">
        <v>777</v>
      </c>
      <c r="E12" s="278">
        <v>777</v>
      </c>
      <c r="F12" s="278">
        <v>777</v>
      </c>
      <c r="G12" s="282">
        <v>777</v>
      </c>
      <c r="H12" s="278">
        <v>777</v>
      </c>
      <c r="I12" s="278">
        <v>777</v>
      </c>
    </row>
    <row r="13" spans="1:9" x14ac:dyDescent="0.3">
      <c r="A13" s="279"/>
      <c r="B13" s="278">
        <v>835</v>
      </c>
      <c r="C13" s="278">
        <v>835</v>
      </c>
      <c r="D13" s="278">
        <v>835</v>
      </c>
      <c r="E13" s="278">
        <v>835</v>
      </c>
      <c r="F13" s="278">
        <v>835</v>
      </c>
      <c r="G13" s="282">
        <v>835</v>
      </c>
      <c r="H13" s="278">
        <v>835</v>
      </c>
      <c r="I13" s="278"/>
    </row>
    <row r="14" spans="1:9" x14ac:dyDescent="0.3">
      <c r="A14" s="279"/>
      <c r="B14" s="278">
        <v>1129</v>
      </c>
      <c r="C14" s="278">
        <v>1129</v>
      </c>
      <c r="D14" s="278" t="s">
        <v>114</v>
      </c>
      <c r="E14" s="278" t="s">
        <v>114</v>
      </c>
      <c r="F14" s="278" t="s">
        <v>114</v>
      </c>
      <c r="G14" s="282" t="s">
        <v>114</v>
      </c>
      <c r="H14" s="282" t="s">
        <v>114</v>
      </c>
      <c r="I14" s="282"/>
    </row>
    <row r="15" spans="1:9" x14ac:dyDescent="0.3">
      <c r="A15" s="284"/>
      <c r="B15" s="278"/>
      <c r="C15" s="278"/>
      <c r="D15" s="278">
        <v>1328</v>
      </c>
      <c r="E15" s="278"/>
      <c r="F15" s="278"/>
      <c r="G15" s="278"/>
      <c r="H15" s="278"/>
      <c r="I15" s="278"/>
    </row>
    <row r="16" spans="1:9" x14ac:dyDescent="0.3">
      <c r="A16" s="279"/>
      <c r="B16" s="278">
        <v>1503</v>
      </c>
      <c r="C16" s="278">
        <v>1503</v>
      </c>
      <c r="D16" s="278">
        <v>1503</v>
      </c>
      <c r="E16" s="278">
        <v>1503</v>
      </c>
      <c r="F16" s="278">
        <v>1503</v>
      </c>
      <c r="G16" s="282">
        <v>1503</v>
      </c>
      <c r="H16" s="278">
        <v>1503</v>
      </c>
      <c r="I16" s="278"/>
    </row>
    <row r="17" spans="1:9" x14ac:dyDescent="0.3">
      <c r="A17" s="285"/>
      <c r="B17" s="278" t="s">
        <v>244</v>
      </c>
      <c r="C17" s="278" t="s">
        <v>244</v>
      </c>
      <c r="D17" s="278" t="s">
        <v>244</v>
      </c>
      <c r="E17" s="278" t="s">
        <v>233</v>
      </c>
      <c r="F17" s="278" t="s">
        <v>233</v>
      </c>
      <c r="G17" s="282" t="s">
        <v>233</v>
      </c>
      <c r="H17" s="282" t="s">
        <v>233</v>
      </c>
      <c r="I17" s="282" t="s">
        <v>233</v>
      </c>
    </row>
    <row r="18" spans="1:9" x14ac:dyDescent="0.3">
      <c r="A18" s="276" t="s">
        <v>140</v>
      </c>
      <c r="B18" s="286">
        <v>106</v>
      </c>
      <c r="C18" s="287"/>
      <c r="D18" s="287"/>
      <c r="E18" s="286">
        <v>106</v>
      </c>
      <c r="F18" s="287"/>
      <c r="G18" s="288"/>
      <c r="H18" s="286"/>
      <c r="I18" s="289"/>
    </row>
    <row r="19" spans="1:9" x14ac:dyDescent="0.3">
      <c r="A19" s="279"/>
      <c r="B19" s="286">
        <v>214</v>
      </c>
      <c r="C19" s="287"/>
      <c r="D19" s="287"/>
      <c r="E19" s="290"/>
      <c r="F19" s="287"/>
      <c r="G19" s="288"/>
      <c r="H19" s="286"/>
      <c r="I19" s="289"/>
    </row>
    <row r="20" spans="1:9" x14ac:dyDescent="0.3">
      <c r="A20" s="279"/>
      <c r="B20" s="286">
        <v>427</v>
      </c>
      <c r="C20" s="287"/>
      <c r="D20" s="287"/>
      <c r="E20" s="290"/>
      <c r="F20" s="287"/>
      <c r="G20" s="288"/>
      <c r="H20" s="286"/>
      <c r="I20" s="289"/>
    </row>
    <row r="21" spans="1:9" x14ac:dyDescent="0.3">
      <c r="A21" s="279"/>
      <c r="B21" s="286">
        <v>482</v>
      </c>
      <c r="C21" s="287"/>
      <c r="D21" s="287"/>
      <c r="E21" s="286">
        <v>482</v>
      </c>
      <c r="F21" s="287"/>
      <c r="G21" s="288"/>
      <c r="H21" s="286"/>
      <c r="I21" s="289"/>
    </row>
    <row r="22" spans="1:9" x14ac:dyDescent="0.3">
      <c r="A22" s="279"/>
      <c r="B22" s="286">
        <v>559</v>
      </c>
      <c r="C22" s="287"/>
      <c r="D22" s="287"/>
      <c r="E22" s="290"/>
      <c r="F22" s="287"/>
      <c r="G22" s="288"/>
      <c r="H22" s="286"/>
      <c r="I22" s="289"/>
    </row>
    <row r="23" spans="1:9" x14ac:dyDescent="0.3">
      <c r="A23" s="284"/>
      <c r="B23" s="286"/>
      <c r="C23" s="291"/>
      <c r="D23" s="291"/>
      <c r="E23" s="286">
        <v>654</v>
      </c>
      <c r="F23" s="291"/>
      <c r="G23" s="291"/>
      <c r="H23" s="286"/>
      <c r="I23" s="289"/>
    </row>
    <row r="24" spans="1:9" x14ac:dyDescent="0.3">
      <c r="A24" s="279"/>
      <c r="B24" s="286">
        <v>828</v>
      </c>
      <c r="C24" s="287"/>
      <c r="D24" s="287"/>
      <c r="E24" s="290"/>
      <c r="F24" s="287"/>
      <c r="G24" s="288"/>
      <c r="H24" s="286"/>
      <c r="I24" s="289"/>
    </row>
    <row r="25" spans="1:9" x14ac:dyDescent="0.3">
      <c r="A25" s="279"/>
      <c r="B25" s="286">
        <v>836</v>
      </c>
      <c r="C25" s="287"/>
      <c r="D25" s="287"/>
      <c r="E25" s="290"/>
      <c r="F25" s="287"/>
      <c r="G25" s="288"/>
      <c r="H25" s="286"/>
      <c r="I25" s="289"/>
    </row>
    <row r="26" spans="1:9" x14ac:dyDescent="0.3">
      <c r="A26" s="279"/>
      <c r="B26" s="286">
        <v>1512</v>
      </c>
      <c r="C26" s="287"/>
      <c r="D26" s="287"/>
      <c r="E26" s="286">
        <v>1512</v>
      </c>
      <c r="F26" s="287"/>
      <c r="G26" s="288"/>
      <c r="H26" s="286"/>
      <c r="I26" s="289"/>
    </row>
    <row r="27" spans="1:9" x14ac:dyDescent="0.3">
      <c r="A27" s="279"/>
      <c r="B27" s="286">
        <v>1524</v>
      </c>
      <c r="C27" s="287"/>
      <c r="D27" s="287"/>
      <c r="E27" s="286">
        <v>1524</v>
      </c>
      <c r="F27" s="287"/>
      <c r="G27" s="288"/>
      <c r="H27" s="286"/>
      <c r="I27" s="289"/>
    </row>
    <row r="28" spans="1:9" x14ac:dyDescent="0.3">
      <c r="A28" s="284"/>
      <c r="B28" s="286"/>
      <c r="C28" s="291"/>
      <c r="D28" s="291"/>
      <c r="E28" s="286">
        <v>1529</v>
      </c>
      <c r="F28" s="291"/>
      <c r="G28" s="291"/>
      <c r="H28" s="286"/>
      <c r="I28" s="289"/>
    </row>
    <row r="29" spans="1:9" x14ac:dyDescent="0.3">
      <c r="A29" s="284"/>
      <c r="B29" s="286"/>
      <c r="C29" s="291"/>
      <c r="D29" s="291"/>
      <c r="E29" s="286">
        <v>1633</v>
      </c>
      <c r="F29" s="291"/>
      <c r="G29" s="291"/>
      <c r="H29" s="286"/>
      <c r="I29" s="289"/>
    </row>
    <row r="30" spans="1:9" x14ac:dyDescent="0.3">
      <c r="A30" s="285"/>
      <c r="B30" s="286">
        <v>1711</v>
      </c>
      <c r="C30" s="287"/>
      <c r="D30" s="287"/>
      <c r="E30" s="286">
        <v>1711</v>
      </c>
      <c r="F30" s="287"/>
      <c r="G30" s="288"/>
      <c r="H30" s="286"/>
      <c r="I30" s="289"/>
    </row>
    <row r="31" spans="1:9" x14ac:dyDescent="0.3">
      <c r="A31" s="276" t="s">
        <v>141</v>
      </c>
      <c r="B31" s="287"/>
      <c r="C31" s="286">
        <v>218</v>
      </c>
      <c r="D31" s="287"/>
      <c r="E31" s="287"/>
      <c r="F31" s="286">
        <v>218</v>
      </c>
      <c r="G31" s="288"/>
      <c r="H31" s="288"/>
      <c r="I31" s="292"/>
    </row>
    <row r="32" spans="1:9" x14ac:dyDescent="0.3">
      <c r="A32" s="279"/>
      <c r="B32" s="287"/>
      <c r="C32" s="286">
        <v>231</v>
      </c>
      <c r="D32" s="287"/>
      <c r="E32" s="287"/>
      <c r="F32" s="286">
        <v>231</v>
      </c>
      <c r="G32" s="288"/>
      <c r="H32" s="288"/>
      <c r="I32" s="292"/>
    </row>
    <row r="33" spans="1:9" x14ac:dyDescent="0.3">
      <c r="A33" s="279"/>
      <c r="B33" s="287"/>
      <c r="C33" s="286">
        <v>320</v>
      </c>
      <c r="D33" s="287"/>
      <c r="E33" s="287"/>
      <c r="F33" s="286">
        <v>320</v>
      </c>
      <c r="G33" s="288"/>
      <c r="H33" s="288"/>
      <c r="I33" s="292"/>
    </row>
    <row r="34" spans="1:9" x14ac:dyDescent="0.3">
      <c r="A34" s="279"/>
      <c r="B34" s="287"/>
      <c r="C34" s="286">
        <v>323</v>
      </c>
      <c r="D34" s="287"/>
      <c r="E34" s="287"/>
      <c r="F34" s="290"/>
      <c r="G34" s="288"/>
      <c r="H34" s="288"/>
      <c r="I34" s="292"/>
    </row>
    <row r="35" spans="1:9" x14ac:dyDescent="0.3">
      <c r="A35" s="279"/>
      <c r="B35" s="287"/>
      <c r="C35" s="286">
        <v>436</v>
      </c>
      <c r="D35" s="287"/>
      <c r="E35" s="287"/>
      <c r="F35" s="286">
        <v>436</v>
      </c>
      <c r="G35" s="288"/>
      <c r="H35" s="288"/>
      <c r="I35" s="292"/>
    </row>
    <row r="36" spans="1:9" x14ac:dyDescent="0.3">
      <c r="A36" s="279"/>
      <c r="B36" s="287"/>
      <c r="C36" s="286">
        <v>727</v>
      </c>
      <c r="D36" s="287"/>
      <c r="E36" s="287"/>
      <c r="F36" s="286">
        <v>727</v>
      </c>
      <c r="G36" s="288"/>
      <c r="H36" s="288"/>
      <c r="I36" s="292"/>
    </row>
    <row r="37" spans="1:9" x14ac:dyDescent="0.3">
      <c r="A37" s="279"/>
      <c r="B37" s="287"/>
      <c r="C37" s="286">
        <v>841</v>
      </c>
      <c r="D37" s="287"/>
      <c r="E37" s="287"/>
      <c r="F37" s="286">
        <v>841</v>
      </c>
      <c r="G37" s="288"/>
      <c r="H37" s="288"/>
      <c r="I37" s="292"/>
    </row>
    <row r="38" spans="1:9" x14ac:dyDescent="0.3">
      <c r="A38" s="279"/>
      <c r="B38" s="287"/>
      <c r="C38" s="286">
        <v>1288</v>
      </c>
      <c r="D38" s="287"/>
      <c r="E38" s="287"/>
      <c r="F38" s="286">
        <v>1288</v>
      </c>
      <c r="G38" s="288"/>
      <c r="H38" s="288"/>
      <c r="I38" s="292"/>
    </row>
    <row r="39" spans="1:9" x14ac:dyDescent="0.3">
      <c r="A39" s="279"/>
      <c r="B39" s="287"/>
      <c r="C39" s="286">
        <v>1411</v>
      </c>
      <c r="D39" s="287"/>
      <c r="E39" s="287"/>
      <c r="F39" s="286">
        <v>1411</v>
      </c>
      <c r="G39" s="288"/>
      <c r="H39" s="288"/>
      <c r="I39" s="292"/>
    </row>
    <row r="40" spans="1:9" x14ac:dyDescent="0.3">
      <c r="A40" s="279"/>
      <c r="B40" s="287"/>
      <c r="C40" s="286">
        <v>1582</v>
      </c>
      <c r="D40" s="287"/>
      <c r="E40" s="287"/>
      <c r="F40" s="286">
        <v>1582</v>
      </c>
      <c r="G40" s="288"/>
      <c r="H40" s="288"/>
      <c r="I40" s="292"/>
    </row>
    <row r="41" spans="1:9" x14ac:dyDescent="0.3">
      <c r="A41" s="293"/>
      <c r="B41" s="291"/>
      <c r="C41" s="286"/>
      <c r="D41" s="291"/>
      <c r="E41" s="291">
        <v>2010</v>
      </c>
      <c r="F41" s="286"/>
      <c r="G41" s="291"/>
      <c r="H41" s="291"/>
      <c r="I41" s="294"/>
    </row>
    <row r="42" spans="1:9" x14ac:dyDescent="0.3">
      <c r="A42" s="276" t="s">
        <v>142</v>
      </c>
      <c r="B42" s="287"/>
      <c r="C42" s="287"/>
      <c r="D42" s="286">
        <v>174</v>
      </c>
      <c r="E42" s="287"/>
      <c r="F42" s="287"/>
      <c r="G42" s="295">
        <v>174</v>
      </c>
      <c r="H42" s="288"/>
      <c r="I42" s="288"/>
    </row>
    <row r="43" spans="1:9" x14ac:dyDescent="0.3">
      <c r="A43" s="279"/>
      <c r="B43" s="287"/>
      <c r="C43" s="287"/>
      <c r="D43" s="286">
        <v>362</v>
      </c>
      <c r="E43" s="287"/>
      <c r="F43" s="287"/>
      <c r="G43" s="295"/>
      <c r="H43" s="288"/>
      <c r="I43" s="288"/>
    </row>
    <row r="44" spans="1:9" x14ac:dyDescent="0.3">
      <c r="A44" s="279"/>
      <c r="B44" s="287"/>
      <c r="C44" s="287"/>
      <c r="D44" s="286">
        <v>608</v>
      </c>
      <c r="E44" s="287"/>
      <c r="F44" s="287"/>
      <c r="G44" s="295">
        <v>608</v>
      </c>
      <c r="H44" s="288"/>
      <c r="I44" s="288"/>
    </row>
    <row r="45" spans="1:9" x14ac:dyDescent="0.3">
      <c r="A45" s="279"/>
      <c r="B45" s="287"/>
      <c r="C45" s="287"/>
      <c r="D45" s="286">
        <v>643</v>
      </c>
      <c r="E45" s="287"/>
      <c r="F45" s="287"/>
      <c r="G45" s="295"/>
      <c r="H45" s="288"/>
      <c r="I45" s="288"/>
    </row>
    <row r="46" spans="1:9" x14ac:dyDescent="0.3">
      <c r="A46" s="279"/>
      <c r="B46" s="287"/>
      <c r="C46" s="287"/>
      <c r="D46" s="286">
        <v>950</v>
      </c>
      <c r="E46" s="287"/>
      <c r="F46" s="287"/>
      <c r="G46" s="295"/>
      <c r="H46" s="288"/>
      <c r="I46" s="288"/>
    </row>
    <row r="47" spans="1:9" x14ac:dyDescent="0.3">
      <c r="A47" s="279"/>
      <c r="B47" s="287"/>
      <c r="C47" s="287"/>
      <c r="D47" s="286">
        <v>1078</v>
      </c>
      <c r="E47" s="287"/>
      <c r="F47" s="287"/>
      <c r="G47" s="295"/>
      <c r="H47" s="288"/>
      <c r="I47" s="288"/>
    </row>
    <row r="48" spans="1:9" x14ac:dyDescent="0.3">
      <c r="A48" s="279"/>
      <c r="B48" s="287"/>
      <c r="C48" s="287"/>
      <c r="D48" s="286">
        <v>1138</v>
      </c>
      <c r="E48" s="287"/>
      <c r="F48" s="287"/>
      <c r="G48" s="295">
        <v>1138</v>
      </c>
      <c r="H48" s="288"/>
      <c r="I48" s="288"/>
    </row>
    <row r="49" spans="1:9" x14ac:dyDescent="0.3">
      <c r="A49" s="279"/>
      <c r="B49" s="287"/>
      <c r="C49" s="287"/>
      <c r="D49" s="286">
        <v>1408</v>
      </c>
      <c r="E49" s="287"/>
      <c r="F49" s="287"/>
      <c r="G49" s="295">
        <v>1408</v>
      </c>
      <c r="H49" s="288"/>
      <c r="I49" s="288"/>
    </row>
    <row r="50" spans="1:9" x14ac:dyDescent="0.3">
      <c r="A50" s="279"/>
      <c r="B50" s="287"/>
      <c r="C50" s="287"/>
      <c r="D50" s="286">
        <v>1840</v>
      </c>
      <c r="E50" s="287"/>
      <c r="F50" s="287"/>
      <c r="G50" s="295"/>
      <c r="H50" s="288"/>
      <c r="I50" s="288"/>
    </row>
    <row r="51" spans="1:9" x14ac:dyDescent="0.3">
      <c r="A51" s="285"/>
      <c r="B51" s="287"/>
      <c r="C51" s="287"/>
      <c r="D51" s="286">
        <v>2044</v>
      </c>
      <c r="E51" s="287"/>
      <c r="F51" s="287"/>
      <c r="G51" s="295"/>
      <c r="H51" s="288"/>
      <c r="I51" s="288"/>
    </row>
    <row r="52" spans="1:9" x14ac:dyDescent="0.3">
      <c r="A52" s="276" t="s">
        <v>143</v>
      </c>
      <c r="B52" s="296">
        <v>851</v>
      </c>
      <c r="C52" s="296">
        <v>851</v>
      </c>
      <c r="D52" s="297"/>
      <c r="E52" s="296">
        <v>851</v>
      </c>
      <c r="F52" s="296">
        <v>851</v>
      </c>
      <c r="G52" s="298">
        <v>851</v>
      </c>
      <c r="H52" s="296"/>
      <c r="I52" s="296">
        <v>851</v>
      </c>
    </row>
    <row r="53" spans="1:9" x14ac:dyDescent="0.3">
      <c r="A53" s="284" t="s">
        <v>144</v>
      </c>
      <c r="B53" s="296">
        <v>901</v>
      </c>
      <c r="C53" s="296">
        <v>901</v>
      </c>
      <c r="D53" s="296" t="s">
        <v>113</v>
      </c>
      <c r="E53" s="297"/>
      <c r="F53" s="297"/>
      <c r="G53" s="298" t="s">
        <v>113</v>
      </c>
      <c r="H53" s="298" t="s">
        <v>113</v>
      </c>
      <c r="I53" s="298"/>
    </row>
    <row r="54" spans="1:9" x14ac:dyDescent="0.3">
      <c r="A54" s="279"/>
      <c r="B54" s="296">
        <v>1013</v>
      </c>
      <c r="C54" s="296">
        <v>1013</v>
      </c>
      <c r="D54" s="297"/>
      <c r="E54" s="296">
        <v>1013</v>
      </c>
      <c r="F54" s="296">
        <v>1013</v>
      </c>
      <c r="G54" s="298"/>
      <c r="H54" s="296">
        <v>1013</v>
      </c>
      <c r="I54" s="296"/>
    </row>
    <row r="55" spans="1:9" x14ac:dyDescent="0.3">
      <c r="A55" s="279"/>
      <c r="B55" s="296">
        <v>1196</v>
      </c>
      <c r="C55" s="296">
        <v>1196</v>
      </c>
      <c r="D55" s="297"/>
      <c r="E55" s="297"/>
      <c r="F55" s="296">
        <v>1196</v>
      </c>
      <c r="G55" s="298">
        <v>1196</v>
      </c>
      <c r="H55" s="296"/>
      <c r="I55" s="296" t="s">
        <v>285</v>
      </c>
    </row>
    <row r="56" spans="1:9" x14ac:dyDescent="0.3">
      <c r="A56" s="299"/>
      <c r="B56" s="296"/>
      <c r="C56" s="296"/>
      <c r="D56" s="296"/>
      <c r="E56" s="296">
        <v>1971</v>
      </c>
      <c r="F56" s="296">
        <v>1971</v>
      </c>
      <c r="G56" s="296">
        <v>1971</v>
      </c>
      <c r="H56" s="296">
        <v>1971</v>
      </c>
      <c r="I56" s="296">
        <v>1971</v>
      </c>
    </row>
    <row r="57" spans="1:9" x14ac:dyDescent="0.3">
      <c r="A57" s="279"/>
      <c r="B57" s="296">
        <v>2159</v>
      </c>
      <c r="C57" s="296">
        <v>2159</v>
      </c>
      <c r="D57" s="297"/>
      <c r="E57" s="297"/>
      <c r="F57" s="296" t="s">
        <v>246</v>
      </c>
      <c r="G57" s="298"/>
      <c r="H57" s="296" t="s">
        <v>246</v>
      </c>
      <c r="I57" s="296"/>
    </row>
    <row r="58" spans="1:9" x14ac:dyDescent="0.3">
      <c r="A58" s="285"/>
      <c r="B58" s="296">
        <v>2166</v>
      </c>
      <c r="C58" s="296">
        <v>2166</v>
      </c>
      <c r="D58" s="296">
        <v>2166</v>
      </c>
      <c r="E58" s="296">
        <v>2166</v>
      </c>
      <c r="F58" s="297"/>
      <c r="G58" s="298">
        <v>2166</v>
      </c>
      <c r="H58" s="296">
        <v>2166</v>
      </c>
      <c r="I58" s="296"/>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215"/>
  <sheetViews>
    <sheetView topLeftCell="A187" workbookViewId="0">
      <pane xSplit="2" topLeftCell="C1" activePane="topRight" state="frozen"/>
      <selection activeCell="B28" sqref="B28"/>
      <selection pane="topRight" activeCell="B28" sqref="B28"/>
    </sheetView>
  </sheetViews>
  <sheetFormatPr defaultColWidth="9" defaultRowHeight="14.5" x14ac:dyDescent="0.35"/>
  <cols>
    <col min="1" max="1" width="19" style="56" customWidth="1"/>
    <col min="2" max="2" width="17.54296875" style="74" customWidth="1"/>
    <col min="3" max="3" width="6.90625" style="144" customWidth="1"/>
    <col min="4" max="4" width="38.6328125" style="56" customWidth="1"/>
    <col min="5" max="5" width="29.54296875" style="56" customWidth="1"/>
    <col min="6" max="6" width="36.453125" style="56" customWidth="1"/>
    <col min="7" max="7" width="8.54296875" style="117" customWidth="1"/>
    <col min="8" max="8" width="10.453125" style="117" customWidth="1"/>
    <col min="9" max="9" width="8.54296875" style="131" customWidth="1"/>
    <col min="10" max="10" width="10.453125" style="131" customWidth="1"/>
    <col min="11" max="11" width="10.453125" style="119" customWidth="1"/>
    <col min="12" max="12" width="5" style="82" customWidth="1"/>
    <col min="13" max="13" width="7.6328125" style="82" customWidth="1"/>
    <col min="14" max="15" width="9" style="39"/>
    <col min="16" max="16" width="10.453125" style="82" customWidth="1"/>
    <col min="17" max="23" width="9" style="82"/>
    <col min="24" max="24" width="9" style="18"/>
    <col min="25" max="25" width="8.08984375" style="117" customWidth="1"/>
    <col min="26" max="16384" width="9" style="82"/>
  </cols>
  <sheetData>
    <row r="1" spans="1:26" s="74" customFormat="1" x14ac:dyDescent="0.35">
      <c r="A1" s="70" t="s">
        <v>265</v>
      </c>
      <c r="B1" s="69"/>
      <c r="C1" s="139"/>
      <c r="D1" s="70"/>
      <c r="E1" s="70"/>
      <c r="F1" s="70"/>
      <c r="G1" s="150" t="s">
        <v>251</v>
      </c>
      <c r="H1" s="76"/>
      <c r="I1" s="121"/>
      <c r="J1" s="121"/>
      <c r="K1" s="72"/>
      <c r="L1" s="71"/>
      <c r="M1" s="71"/>
      <c r="N1" s="73"/>
      <c r="O1" s="36"/>
      <c r="X1" s="75"/>
      <c r="Y1" s="76"/>
    </row>
    <row r="2" spans="1:26" s="74" customFormat="1" ht="29" x14ac:dyDescent="0.35">
      <c r="A2" s="182" t="s">
        <v>44</v>
      </c>
      <c r="B2" s="29" t="s">
        <v>163</v>
      </c>
      <c r="C2" s="140" t="s">
        <v>202</v>
      </c>
      <c r="D2" s="11" t="s">
        <v>136</v>
      </c>
      <c r="E2" s="11" t="s">
        <v>129</v>
      </c>
      <c r="F2" s="11" t="s">
        <v>130</v>
      </c>
      <c r="G2" s="15" t="s">
        <v>236</v>
      </c>
      <c r="H2" s="15" t="s">
        <v>235</v>
      </c>
      <c r="I2" s="122" t="s">
        <v>249</v>
      </c>
      <c r="J2" s="122" t="s">
        <v>250</v>
      </c>
      <c r="K2" s="14" t="s">
        <v>169</v>
      </c>
      <c r="L2" s="14" t="s">
        <v>107</v>
      </c>
      <c r="M2" s="14" t="s">
        <v>135</v>
      </c>
      <c r="N2" s="23" t="s">
        <v>164</v>
      </c>
      <c r="O2" s="23" t="s">
        <v>192</v>
      </c>
      <c r="P2" s="14" t="s">
        <v>170</v>
      </c>
      <c r="Q2" s="14" t="s">
        <v>139</v>
      </c>
      <c r="R2" s="14" t="s">
        <v>128</v>
      </c>
      <c r="S2" s="14" t="s">
        <v>193</v>
      </c>
      <c r="T2" s="14" t="s">
        <v>194</v>
      </c>
      <c r="U2" s="14" t="s">
        <v>196</v>
      </c>
      <c r="V2" s="14" t="s">
        <v>195</v>
      </c>
      <c r="W2" s="14" t="s">
        <v>197</v>
      </c>
      <c r="X2" s="77"/>
      <c r="Y2" s="15" t="s">
        <v>146</v>
      </c>
      <c r="Z2" s="78"/>
    </row>
    <row r="3" spans="1:26" x14ac:dyDescent="0.35">
      <c r="A3" s="32" t="s">
        <v>101</v>
      </c>
      <c r="B3" s="41">
        <v>106</v>
      </c>
      <c r="C3" s="142">
        <v>2013</v>
      </c>
      <c r="D3" s="40" t="s">
        <v>268</v>
      </c>
      <c r="E3" s="40" t="s">
        <v>54</v>
      </c>
      <c r="F3" s="40" t="s">
        <v>100</v>
      </c>
      <c r="G3" s="103">
        <v>676151</v>
      </c>
      <c r="H3" s="103">
        <v>4918135</v>
      </c>
      <c r="I3" s="123">
        <v>44.395090000000003</v>
      </c>
      <c r="J3" s="123">
        <v>-114.78818</v>
      </c>
      <c r="K3" s="80">
        <v>41538</v>
      </c>
      <c r="L3" s="10"/>
      <c r="M3" s="10">
        <v>12</v>
      </c>
      <c r="N3" s="24">
        <v>1145.63312</v>
      </c>
      <c r="O3" s="24">
        <v>521.76012000000003</v>
      </c>
      <c r="P3" s="30">
        <v>41541</v>
      </c>
      <c r="Q3" s="10">
        <v>12</v>
      </c>
      <c r="R3" s="10">
        <v>0</v>
      </c>
      <c r="S3" s="16">
        <f>R3/N3</f>
        <v>0</v>
      </c>
      <c r="T3" s="16">
        <f>R3/O3</f>
        <v>0</v>
      </c>
      <c r="U3" s="10">
        <v>3</v>
      </c>
      <c r="V3" s="31">
        <f>U3/N3</f>
        <v>2.6186393773252646E-3</v>
      </c>
      <c r="W3" s="31">
        <f>U3/O3</f>
        <v>5.7497686868057292E-3</v>
      </c>
      <c r="X3" s="81"/>
      <c r="Y3" s="16">
        <v>1966</v>
      </c>
      <c r="Z3" s="56"/>
    </row>
    <row r="4" spans="1:26" x14ac:dyDescent="0.35">
      <c r="A4" s="32" t="s">
        <v>101</v>
      </c>
      <c r="B4" s="33">
        <v>106</v>
      </c>
      <c r="C4" s="143">
        <v>2016</v>
      </c>
      <c r="D4" s="35"/>
      <c r="E4" s="35"/>
      <c r="F4" s="35"/>
      <c r="G4" s="99"/>
      <c r="H4" s="99"/>
      <c r="I4" s="124"/>
      <c r="J4" s="124"/>
      <c r="K4" s="80">
        <v>42586</v>
      </c>
      <c r="L4" s="10" t="s">
        <v>108</v>
      </c>
      <c r="M4" s="16">
        <v>16</v>
      </c>
      <c r="N4" s="24">
        <v>1295.5486800000001</v>
      </c>
      <c r="O4" s="37">
        <v>660.53398000000004</v>
      </c>
      <c r="P4" s="30">
        <v>42598</v>
      </c>
      <c r="Q4" s="10">
        <v>16</v>
      </c>
      <c r="R4" s="10">
        <v>0</v>
      </c>
      <c r="S4" s="16">
        <f>R4/N4</f>
        <v>0</v>
      </c>
      <c r="T4" s="16">
        <f>R4/O4</f>
        <v>0</v>
      </c>
      <c r="U4" s="10">
        <v>45</v>
      </c>
      <c r="V4" s="31">
        <f>U4/N4</f>
        <v>3.4734318126895855E-2</v>
      </c>
      <c r="W4" s="31">
        <f>U4/O4</f>
        <v>6.8126699552988931E-2</v>
      </c>
      <c r="X4" s="81"/>
      <c r="Y4" s="16">
        <v>2020</v>
      </c>
      <c r="Z4" s="56"/>
    </row>
    <row r="5" spans="1:26" x14ac:dyDescent="0.35">
      <c r="A5" s="32" t="s">
        <v>109</v>
      </c>
      <c r="B5" s="41">
        <v>133</v>
      </c>
      <c r="C5" s="147">
        <v>2013</v>
      </c>
      <c r="D5" s="40" t="s">
        <v>147</v>
      </c>
      <c r="E5" s="40" t="s">
        <v>53</v>
      </c>
      <c r="F5" s="40" t="s">
        <v>48</v>
      </c>
      <c r="G5" s="103">
        <v>681532</v>
      </c>
      <c r="H5" s="103">
        <v>4911361</v>
      </c>
      <c r="I5" s="123">
        <v>44.332820749344499</v>
      </c>
      <c r="J5" s="123">
        <v>-114.723025697374</v>
      </c>
      <c r="K5" s="80">
        <v>41490</v>
      </c>
      <c r="L5" s="10"/>
      <c r="M5" s="10">
        <v>30</v>
      </c>
      <c r="N5" s="24">
        <v>2673.07863</v>
      </c>
      <c r="O5" s="24">
        <v>2253.1920300000002</v>
      </c>
      <c r="P5" s="83">
        <v>41548</v>
      </c>
      <c r="Q5" s="84">
        <v>30</v>
      </c>
      <c r="R5" s="84" t="s">
        <v>106</v>
      </c>
      <c r="S5" s="84" t="s">
        <v>137</v>
      </c>
      <c r="T5" s="84" t="s">
        <v>137</v>
      </c>
      <c r="U5" s="84" t="s">
        <v>106</v>
      </c>
      <c r="V5" s="84" t="s">
        <v>137</v>
      </c>
      <c r="W5" s="84" t="s">
        <v>137</v>
      </c>
      <c r="X5" s="85"/>
      <c r="Y5" s="16">
        <v>1966</v>
      </c>
      <c r="Z5" s="86" t="s">
        <v>181</v>
      </c>
    </row>
    <row r="6" spans="1:26" x14ac:dyDescent="0.35">
      <c r="A6" s="32" t="s">
        <v>109</v>
      </c>
      <c r="B6" s="42">
        <v>133</v>
      </c>
      <c r="C6" s="149">
        <v>2013</v>
      </c>
      <c r="D6" s="87"/>
      <c r="E6" s="87"/>
      <c r="F6" s="87"/>
      <c r="G6" s="104"/>
      <c r="H6" s="104"/>
      <c r="I6" s="125"/>
      <c r="J6" s="125"/>
      <c r="K6" s="48" t="s">
        <v>200</v>
      </c>
      <c r="L6" s="29"/>
      <c r="M6" s="29"/>
      <c r="N6" s="43"/>
      <c r="O6" s="43"/>
      <c r="P6" s="88"/>
      <c r="Q6" s="89"/>
      <c r="R6" s="89"/>
      <c r="S6" s="89"/>
      <c r="T6" s="89"/>
      <c r="U6" s="89"/>
      <c r="V6" s="89"/>
      <c r="W6" s="89"/>
      <c r="X6" s="90"/>
      <c r="Y6" s="91"/>
      <c r="Z6" s="86"/>
    </row>
    <row r="7" spans="1:26" x14ac:dyDescent="0.35">
      <c r="A7" s="32" t="s">
        <v>109</v>
      </c>
      <c r="B7" s="42">
        <v>133</v>
      </c>
      <c r="C7" s="145">
        <v>2014</v>
      </c>
      <c r="D7" s="87"/>
      <c r="E7" s="87"/>
      <c r="F7" s="87"/>
      <c r="G7" s="104"/>
      <c r="H7" s="104"/>
      <c r="I7" s="125"/>
      <c r="J7" s="125"/>
      <c r="K7" s="80">
        <v>41833</v>
      </c>
      <c r="L7" s="10"/>
      <c r="M7" s="10">
        <v>36</v>
      </c>
      <c r="N7" s="24">
        <v>1864.78637</v>
      </c>
      <c r="O7" s="24">
        <v>662.33148000000006</v>
      </c>
      <c r="P7" s="30">
        <v>41829</v>
      </c>
      <c r="Q7" s="10">
        <v>36</v>
      </c>
      <c r="R7" s="10">
        <v>208</v>
      </c>
      <c r="S7" s="31">
        <f>R7/N7</f>
        <v>0.11154092680332064</v>
      </c>
      <c r="T7" s="31">
        <f>R7/O7</f>
        <v>0.31404214699262067</v>
      </c>
      <c r="U7" s="10">
        <v>42</v>
      </c>
      <c r="V7" s="31">
        <f>U7/N7</f>
        <v>2.2522687142978205E-2</v>
      </c>
      <c r="W7" s="31">
        <f>U7/O7</f>
        <v>6.3412356604279171E-2</v>
      </c>
      <c r="X7" s="81"/>
      <c r="Y7" s="16">
        <v>2020</v>
      </c>
      <c r="Z7" s="56"/>
    </row>
    <row r="8" spans="1:26" x14ac:dyDescent="0.35">
      <c r="A8" s="32" t="s">
        <v>109</v>
      </c>
      <c r="B8" s="42">
        <v>133</v>
      </c>
      <c r="C8" s="145">
        <v>2015</v>
      </c>
      <c r="D8" s="87"/>
      <c r="E8" s="87"/>
      <c r="F8" s="87"/>
      <c r="G8" s="104"/>
      <c r="H8" s="104"/>
      <c r="I8" s="125"/>
      <c r="J8" s="125"/>
      <c r="K8" s="10" t="s">
        <v>137</v>
      </c>
      <c r="L8" s="10"/>
      <c r="M8" s="10" t="s">
        <v>137</v>
      </c>
      <c r="N8" s="24" t="s">
        <v>137</v>
      </c>
      <c r="O8" s="24" t="s">
        <v>137</v>
      </c>
      <c r="P8" s="30">
        <v>42198</v>
      </c>
      <c r="Q8" s="10">
        <v>36</v>
      </c>
      <c r="R8" s="10">
        <v>60</v>
      </c>
      <c r="S8" s="151">
        <f>R8/N7</f>
        <v>3.2175267347111722E-2</v>
      </c>
      <c r="T8" s="151">
        <f>R8/O7</f>
        <v>9.0589080863255955E-2</v>
      </c>
      <c r="U8" s="10">
        <v>596</v>
      </c>
      <c r="V8" s="151">
        <f>U8/N7</f>
        <v>0.31960765564797644</v>
      </c>
      <c r="W8" s="151">
        <f>U8/O7</f>
        <v>0.89985153657500916</v>
      </c>
      <c r="X8" s="92"/>
      <c r="Y8" s="10" t="s">
        <v>137</v>
      </c>
      <c r="Z8" s="56"/>
    </row>
    <row r="9" spans="1:26" x14ac:dyDescent="0.35">
      <c r="A9" s="32" t="s">
        <v>109</v>
      </c>
      <c r="B9" s="42">
        <v>133</v>
      </c>
      <c r="C9" s="145">
        <v>2015</v>
      </c>
      <c r="D9" s="87"/>
      <c r="E9" s="87"/>
      <c r="F9" s="87"/>
      <c r="G9" s="104"/>
      <c r="H9" s="104"/>
      <c r="I9" s="125"/>
      <c r="J9" s="125"/>
      <c r="K9" s="79" t="s">
        <v>137</v>
      </c>
      <c r="L9" s="79"/>
      <c r="M9" s="79" t="s">
        <v>137</v>
      </c>
      <c r="N9" s="44" t="s">
        <v>137</v>
      </c>
      <c r="O9" s="44" t="s">
        <v>137</v>
      </c>
      <c r="P9" s="93">
        <v>42221</v>
      </c>
      <c r="Q9" s="79">
        <v>36</v>
      </c>
      <c r="R9" s="79">
        <v>53</v>
      </c>
      <c r="S9" s="152">
        <f>R9/N7</f>
        <v>2.8421486156615355E-2</v>
      </c>
      <c r="T9" s="152">
        <f>R9/O7</f>
        <v>8.0020354762542767E-2</v>
      </c>
      <c r="U9" s="79">
        <v>804</v>
      </c>
      <c r="V9" s="152">
        <f>U9/N7</f>
        <v>0.43114858245129706</v>
      </c>
      <c r="W9" s="152">
        <f>U9/O7</f>
        <v>1.2138936835676297</v>
      </c>
      <c r="X9" s="92"/>
      <c r="Y9" s="10" t="s">
        <v>137</v>
      </c>
      <c r="Z9" s="56"/>
    </row>
    <row r="10" spans="1:26" x14ac:dyDescent="0.35">
      <c r="A10" s="32" t="s">
        <v>109</v>
      </c>
      <c r="B10" s="63" t="s">
        <v>112</v>
      </c>
      <c r="C10" s="146">
        <v>2015</v>
      </c>
      <c r="D10" s="94" t="s">
        <v>148</v>
      </c>
      <c r="E10" s="94" t="s">
        <v>53</v>
      </c>
      <c r="F10" s="94" t="s">
        <v>48</v>
      </c>
      <c r="G10" s="132">
        <v>681526</v>
      </c>
      <c r="H10" s="132">
        <v>4911572</v>
      </c>
      <c r="I10" s="126">
        <v>44.334720375769002</v>
      </c>
      <c r="J10" s="126">
        <v>-114.72302741383101</v>
      </c>
      <c r="K10" s="95">
        <v>42226</v>
      </c>
      <c r="L10" s="57"/>
      <c r="M10" s="57">
        <v>24</v>
      </c>
      <c r="N10" s="60">
        <v>1569.45118</v>
      </c>
      <c r="O10" s="60">
        <v>758.28202999999996</v>
      </c>
      <c r="P10" s="58">
        <v>42227</v>
      </c>
      <c r="Q10" s="57">
        <v>24</v>
      </c>
      <c r="R10" s="57">
        <v>16</v>
      </c>
      <c r="S10" s="31">
        <f>R10/N10</f>
        <v>1.0194646513311742E-2</v>
      </c>
      <c r="T10" s="31">
        <f>R10/O10</f>
        <v>2.1100328594098425E-2</v>
      </c>
      <c r="U10" s="57">
        <v>390</v>
      </c>
      <c r="V10" s="59">
        <f t="shared" ref="V10:V26" si="0">U10/N10</f>
        <v>0.24849450876197371</v>
      </c>
      <c r="W10" s="59">
        <f t="shared" ref="W10:W119" si="1">U10/O10</f>
        <v>0.51432050948114916</v>
      </c>
      <c r="X10" s="81"/>
      <c r="Y10" s="16">
        <v>2020</v>
      </c>
      <c r="Z10" s="56"/>
    </row>
    <row r="11" spans="1:26" x14ac:dyDescent="0.35">
      <c r="A11" s="32" t="s">
        <v>109</v>
      </c>
      <c r="B11" s="42" t="s">
        <v>112</v>
      </c>
      <c r="C11" s="145">
        <v>2016</v>
      </c>
      <c r="D11" s="87"/>
      <c r="E11" s="87"/>
      <c r="F11" s="87"/>
      <c r="G11" s="104"/>
      <c r="H11" s="104"/>
      <c r="I11" s="125"/>
      <c r="J11" s="125"/>
      <c r="K11" s="80">
        <v>42548</v>
      </c>
      <c r="L11" s="10" t="s">
        <v>108</v>
      </c>
      <c r="M11" s="16">
        <v>26</v>
      </c>
      <c r="N11" s="24">
        <v>1691.1141299999999</v>
      </c>
      <c r="O11" s="37">
        <v>645.98632999999995</v>
      </c>
      <c r="P11" s="30">
        <v>42562</v>
      </c>
      <c r="Q11" s="10">
        <v>26</v>
      </c>
      <c r="R11" s="10">
        <v>4</v>
      </c>
      <c r="S11" s="31">
        <f t="shared" ref="S11:S26" si="2">R11/N11</f>
        <v>2.3653045817788776E-3</v>
      </c>
      <c r="T11" s="31">
        <f t="shared" ref="T11:T119" si="3">R11/O11</f>
        <v>6.1920814949752885E-3</v>
      </c>
      <c r="U11" s="10">
        <v>309</v>
      </c>
      <c r="V11" s="31">
        <f t="shared" si="0"/>
        <v>0.18271977894241828</v>
      </c>
      <c r="W11" s="31">
        <f t="shared" si="1"/>
        <v>0.47833829548684109</v>
      </c>
      <c r="X11" s="81"/>
      <c r="Y11" s="16">
        <v>2020</v>
      </c>
      <c r="Z11" s="56"/>
    </row>
    <row r="12" spans="1:26" x14ac:dyDescent="0.35">
      <c r="A12" s="32" t="s">
        <v>109</v>
      </c>
      <c r="B12" s="42" t="s">
        <v>112</v>
      </c>
      <c r="C12" s="145">
        <v>2017</v>
      </c>
      <c r="D12" s="87"/>
      <c r="E12" s="87"/>
      <c r="F12" s="87"/>
      <c r="G12" s="104"/>
      <c r="H12" s="104"/>
      <c r="I12" s="125"/>
      <c r="J12" s="125"/>
      <c r="K12" s="80">
        <v>42929</v>
      </c>
      <c r="L12" s="10" t="s">
        <v>165</v>
      </c>
      <c r="M12" s="16">
        <v>26</v>
      </c>
      <c r="N12" s="24">
        <v>1816.7203</v>
      </c>
      <c r="O12" s="37" t="s">
        <v>137</v>
      </c>
      <c r="P12" s="30">
        <v>42934</v>
      </c>
      <c r="Q12" s="10">
        <v>26</v>
      </c>
      <c r="R12" s="10">
        <v>121</v>
      </c>
      <c r="S12" s="31">
        <f t="shared" si="2"/>
        <v>6.6603538255173345E-2</v>
      </c>
      <c r="T12" s="151">
        <f>R12/O13</f>
        <v>0.13286407127619196</v>
      </c>
      <c r="U12" s="10">
        <v>31</v>
      </c>
      <c r="V12" s="31">
        <f t="shared" si="0"/>
        <v>1.706371641248243E-2</v>
      </c>
      <c r="W12" s="151">
        <f>U12/O13</f>
        <v>3.4039555450925213E-2</v>
      </c>
      <c r="X12" s="81"/>
      <c r="Y12" s="16">
        <v>2020</v>
      </c>
      <c r="Z12" s="56"/>
    </row>
    <row r="13" spans="1:26" x14ac:dyDescent="0.35">
      <c r="A13" s="32" t="s">
        <v>109</v>
      </c>
      <c r="B13" s="42" t="s">
        <v>112</v>
      </c>
      <c r="C13" s="145">
        <v>2018</v>
      </c>
      <c r="D13" s="87"/>
      <c r="E13" s="87"/>
      <c r="F13" s="87"/>
      <c r="G13" s="104"/>
      <c r="H13" s="104"/>
      <c r="I13" s="125"/>
      <c r="J13" s="125"/>
      <c r="K13" s="80">
        <v>43294</v>
      </c>
      <c r="L13" s="10"/>
      <c r="M13" s="16">
        <v>20</v>
      </c>
      <c r="N13" s="24">
        <v>1803.3930018599999</v>
      </c>
      <c r="O13" s="37">
        <v>910.70519545100001</v>
      </c>
      <c r="P13" s="30">
        <v>43298</v>
      </c>
      <c r="Q13" s="10">
        <v>20</v>
      </c>
      <c r="R13" s="10">
        <v>3</v>
      </c>
      <c r="S13" s="31">
        <f t="shared" ref="S13:S14" si="4">R13/N13</f>
        <v>1.6635309091838732E-3</v>
      </c>
      <c r="T13" s="31">
        <f t="shared" ref="T13:T14" si="5">R13/O13</f>
        <v>3.2941505275088916E-3</v>
      </c>
      <c r="U13" s="10">
        <v>1</v>
      </c>
      <c r="V13" s="31">
        <f t="shared" ref="V13:V14" si="6">U13/N13</f>
        <v>5.5451030306129104E-4</v>
      </c>
      <c r="W13" s="31">
        <f t="shared" ref="W13:W14" si="7">U13/O13</f>
        <v>1.0980501758362973E-3</v>
      </c>
      <c r="X13" s="81"/>
      <c r="Y13" s="16"/>
      <c r="Z13" s="56"/>
    </row>
    <row r="14" spans="1:26" x14ac:dyDescent="0.35">
      <c r="A14" s="32" t="s">
        <v>109</v>
      </c>
      <c r="B14" s="33" t="s">
        <v>112</v>
      </c>
      <c r="C14" s="143">
        <v>2019</v>
      </c>
      <c r="D14" s="35"/>
      <c r="E14" s="35"/>
      <c r="F14" s="35"/>
      <c r="G14" s="99"/>
      <c r="H14" s="99"/>
      <c r="I14" s="124"/>
      <c r="J14" s="124"/>
      <c r="K14" s="80">
        <v>43660</v>
      </c>
      <c r="L14" s="10"/>
      <c r="M14" s="107">
        <v>17</v>
      </c>
      <c r="N14" s="24">
        <v>1647.64787624</v>
      </c>
      <c r="O14" s="37">
        <v>927.59129889099995</v>
      </c>
      <c r="P14" s="30">
        <v>43698</v>
      </c>
      <c r="Q14" s="26">
        <v>18</v>
      </c>
      <c r="R14" s="10">
        <v>2</v>
      </c>
      <c r="S14" s="31">
        <f t="shared" si="4"/>
        <v>1.213851593438813E-3</v>
      </c>
      <c r="T14" s="31">
        <f t="shared" si="5"/>
        <v>2.1561219929414383E-3</v>
      </c>
      <c r="U14" s="10">
        <v>39</v>
      </c>
      <c r="V14" s="31">
        <f t="shared" si="6"/>
        <v>2.3670106072056853E-2</v>
      </c>
      <c r="W14" s="31">
        <f t="shared" si="7"/>
        <v>4.2044378862358046E-2</v>
      </c>
      <c r="X14" s="81"/>
      <c r="Y14" s="16"/>
      <c r="Z14" s="56"/>
    </row>
    <row r="15" spans="1:26" x14ac:dyDescent="0.35">
      <c r="A15" s="32" t="s">
        <v>51</v>
      </c>
      <c r="B15" s="41">
        <v>174</v>
      </c>
      <c r="C15" s="142">
        <v>2015</v>
      </c>
      <c r="D15" s="40" t="s">
        <v>116</v>
      </c>
      <c r="E15" s="40" t="s">
        <v>61</v>
      </c>
      <c r="F15" s="40" t="s">
        <v>50</v>
      </c>
      <c r="G15" s="103">
        <v>680914</v>
      </c>
      <c r="H15" s="103">
        <v>4922019</v>
      </c>
      <c r="I15" s="123">
        <v>44.428852446381597</v>
      </c>
      <c r="J15" s="123">
        <v>-114.727062963073</v>
      </c>
      <c r="K15" s="80">
        <v>42194</v>
      </c>
      <c r="L15" s="10"/>
      <c r="M15" s="26">
        <v>16</v>
      </c>
      <c r="N15" s="24">
        <v>878.39147000000003</v>
      </c>
      <c r="O15" s="24">
        <v>239.58186000000001</v>
      </c>
      <c r="P15" s="30">
        <v>42269</v>
      </c>
      <c r="Q15" s="26">
        <v>15</v>
      </c>
      <c r="R15" s="10">
        <v>0</v>
      </c>
      <c r="S15" s="10">
        <f t="shared" si="2"/>
        <v>0</v>
      </c>
      <c r="T15" s="16">
        <f t="shared" si="3"/>
        <v>0</v>
      </c>
      <c r="U15" s="10">
        <v>5</v>
      </c>
      <c r="V15" s="31">
        <f t="shared" si="0"/>
        <v>5.6922228536668276E-3</v>
      </c>
      <c r="W15" s="31">
        <f t="shared" si="1"/>
        <v>2.0869693556932901E-2</v>
      </c>
      <c r="X15" s="81"/>
      <c r="Y15" s="16">
        <v>2020</v>
      </c>
      <c r="Z15" s="56"/>
    </row>
    <row r="16" spans="1:26" x14ac:dyDescent="0.35">
      <c r="A16" s="32" t="s">
        <v>51</v>
      </c>
      <c r="B16" s="33">
        <v>174</v>
      </c>
      <c r="C16" s="143">
        <v>2018</v>
      </c>
      <c r="D16" s="35"/>
      <c r="E16" s="35"/>
      <c r="F16" s="35"/>
      <c r="G16" s="99"/>
      <c r="H16" s="99"/>
      <c r="I16" s="124"/>
      <c r="J16" s="124"/>
      <c r="K16" s="96">
        <v>43280</v>
      </c>
      <c r="L16" s="68"/>
      <c r="M16" s="97">
        <v>22</v>
      </c>
      <c r="N16" s="45">
        <v>1250.2025485300001</v>
      </c>
      <c r="O16" s="45">
        <v>412.49992897700002</v>
      </c>
      <c r="P16" s="98">
        <v>43291</v>
      </c>
      <c r="Q16" s="97">
        <v>22</v>
      </c>
      <c r="R16" s="68">
        <v>1</v>
      </c>
      <c r="S16" s="31">
        <f t="shared" si="2"/>
        <v>7.9987038994266122E-4</v>
      </c>
      <c r="T16" s="31">
        <f t="shared" si="3"/>
        <v>2.4242428416412103E-3</v>
      </c>
      <c r="U16" s="68">
        <v>20</v>
      </c>
      <c r="V16" s="31">
        <f t="shared" ref="V16" si="8">U16/N16</f>
        <v>1.5997407798853225E-2</v>
      </c>
      <c r="W16" s="31">
        <f t="shared" ref="W16" si="9">U16/O16</f>
        <v>4.8484856832824205E-2</v>
      </c>
      <c r="X16" s="81"/>
      <c r="Y16" s="99"/>
      <c r="Z16" s="56"/>
    </row>
    <row r="17" spans="1:26" x14ac:dyDescent="0.35">
      <c r="A17" s="32" t="s">
        <v>49</v>
      </c>
      <c r="B17" s="42">
        <v>175</v>
      </c>
      <c r="C17" s="142">
        <v>2014</v>
      </c>
      <c r="D17" s="87" t="s">
        <v>182</v>
      </c>
      <c r="E17" s="87" t="s">
        <v>47</v>
      </c>
      <c r="F17" s="87" t="s">
        <v>48</v>
      </c>
      <c r="G17" s="133"/>
      <c r="H17" s="104"/>
      <c r="I17" s="127"/>
      <c r="J17" s="125"/>
      <c r="K17" s="100" t="s">
        <v>201</v>
      </c>
      <c r="L17" s="68"/>
      <c r="M17" s="68"/>
      <c r="N17" s="45"/>
      <c r="O17" s="45"/>
      <c r="P17" s="98"/>
      <c r="Q17" s="68"/>
      <c r="R17" s="68"/>
      <c r="S17" s="101"/>
      <c r="T17" s="101"/>
      <c r="U17" s="68"/>
      <c r="V17" s="101"/>
      <c r="W17" s="101"/>
      <c r="X17" s="81"/>
      <c r="Y17" s="99"/>
      <c r="Z17" s="56"/>
    </row>
    <row r="18" spans="1:26" x14ac:dyDescent="0.35">
      <c r="A18" s="32" t="s">
        <v>49</v>
      </c>
      <c r="B18" s="33">
        <v>175</v>
      </c>
      <c r="C18" s="143">
        <v>2015</v>
      </c>
      <c r="D18" s="35"/>
      <c r="E18" s="35"/>
      <c r="F18" s="35"/>
      <c r="G18" s="99">
        <v>687929</v>
      </c>
      <c r="H18" s="99">
        <v>4920242</v>
      </c>
      <c r="I18" s="124">
        <v>44.411080711479002</v>
      </c>
      <c r="J18" s="124">
        <v>-114.639645623498</v>
      </c>
      <c r="K18" s="102">
        <v>42179</v>
      </c>
      <c r="L18" s="79"/>
      <c r="M18" s="79">
        <v>14</v>
      </c>
      <c r="N18" s="44">
        <v>5717.7236199999998</v>
      </c>
      <c r="O18" s="44">
        <v>2941.2737499999998</v>
      </c>
      <c r="P18" s="93">
        <v>42200</v>
      </c>
      <c r="Q18" s="79">
        <v>14</v>
      </c>
      <c r="R18" s="79">
        <v>51</v>
      </c>
      <c r="S18" s="62">
        <f t="shared" si="2"/>
        <v>8.9196336495886812E-3</v>
      </c>
      <c r="T18" s="62">
        <f t="shared" si="3"/>
        <v>1.7339426498468563E-2</v>
      </c>
      <c r="U18" s="79">
        <v>9</v>
      </c>
      <c r="V18" s="62">
        <f t="shared" si="0"/>
        <v>1.5740529969862378E-3</v>
      </c>
      <c r="W18" s="62">
        <f t="shared" si="1"/>
        <v>3.0598987938473938E-3</v>
      </c>
      <c r="X18" s="81"/>
      <c r="Y18" s="103">
        <v>2020</v>
      </c>
      <c r="Z18" s="56"/>
    </row>
    <row r="19" spans="1:26" x14ac:dyDescent="0.35">
      <c r="A19" s="32" t="s">
        <v>56</v>
      </c>
      <c r="B19" s="41">
        <v>213</v>
      </c>
      <c r="C19" s="142">
        <v>2013</v>
      </c>
      <c r="D19" s="40" t="s">
        <v>253</v>
      </c>
      <c r="E19" s="40" t="s">
        <v>166</v>
      </c>
      <c r="F19" s="40" t="s">
        <v>48</v>
      </c>
      <c r="G19" s="103">
        <v>681396</v>
      </c>
      <c r="H19" s="103">
        <v>4913037</v>
      </c>
      <c r="I19" s="123">
        <v>44.347931791553997</v>
      </c>
      <c r="J19" s="123">
        <v>-114.724146754188</v>
      </c>
      <c r="K19" s="80">
        <v>41560</v>
      </c>
      <c r="L19" s="10"/>
      <c r="M19" s="10">
        <v>12</v>
      </c>
      <c r="N19" s="24">
        <v>9257.8670399999992</v>
      </c>
      <c r="O19" s="24">
        <v>10607.147499999999</v>
      </c>
      <c r="P19" s="30">
        <v>41555</v>
      </c>
      <c r="Q19" s="10">
        <v>12</v>
      </c>
      <c r="R19" s="10">
        <v>9</v>
      </c>
      <c r="S19" s="31">
        <f t="shared" si="2"/>
        <v>9.7214617158727316E-4</v>
      </c>
      <c r="T19" s="31">
        <f t="shared" si="3"/>
        <v>8.4848447709433674E-4</v>
      </c>
      <c r="U19" s="10">
        <v>0</v>
      </c>
      <c r="V19" s="16">
        <f t="shared" si="0"/>
        <v>0</v>
      </c>
      <c r="W19" s="16">
        <f t="shared" si="1"/>
        <v>0</v>
      </c>
      <c r="X19" s="104"/>
      <c r="Y19" s="16">
        <v>1966</v>
      </c>
      <c r="Z19" s="56"/>
    </row>
    <row r="20" spans="1:26" x14ac:dyDescent="0.35">
      <c r="A20" s="32" t="s">
        <v>56</v>
      </c>
      <c r="B20" s="42">
        <v>213</v>
      </c>
      <c r="C20" s="145">
        <v>2014</v>
      </c>
      <c r="D20" s="87"/>
      <c r="E20" s="87"/>
      <c r="F20" s="87"/>
      <c r="G20" s="104"/>
      <c r="H20" s="104"/>
      <c r="I20" s="125"/>
      <c r="J20" s="125"/>
      <c r="K20" s="80">
        <v>41920</v>
      </c>
      <c r="L20" s="10"/>
      <c r="M20" s="10">
        <v>11</v>
      </c>
      <c r="N20" s="24">
        <v>8753.1873799999994</v>
      </c>
      <c r="O20" s="24">
        <v>6867.9137499999997</v>
      </c>
      <c r="P20" s="30">
        <v>41901</v>
      </c>
      <c r="Q20" s="10">
        <v>11</v>
      </c>
      <c r="R20" s="10">
        <v>419</v>
      </c>
      <c r="S20" s="31">
        <f t="shared" si="2"/>
        <v>4.7868277212637485E-2</v>
      </c>
      <c r="T20" s="31">
        <f t="shared" si="3"/>
        <v>6.1008337502782416E-2</v>
      </c>
      <c r="U20" s="10">
        <v>95</v>
      </c>
      <c r="V20" s="31">
        <f t="shared" si="0"/>
        <v>1.0853189344154085E-2</v>
      </c>
      <c r="W20" s="31">
        <f t="shared" si="1"/>
        <v>1.3832439290606992E-2</v>
      </c>
      <c r="X20" s="81"/>
      <c r="Y20" s="16">
        <v>2020</v>
      </c>
      <c r="Z20" s="56"/>
    </row>
    <row r="21" spans="1:26" x14ac:dyDescent="0.35">
      <c r="A21" s="32" t="s">
        <v>56</v>
      </c>
      <c r="B21" s="42">
        <v>213</v>
      </c>
      <c r="C21" s="145">
        <v>2015</v>
      </c>
      <c r="D21" s="87"/>
      <c r="E21" s="87"/>
      <c r="F21" s="87"/>
      <c r="G21" s="104"/>
      <c r="H21" s="104"/>
      <c r="I21" s="125"/>
      <c r="J21" s="125"/>
      <c r="K21" s="80">
        <v>42274</v>
      </c>
      <c r="L21" s="10"/>
      <c r="M21" s="10">
        <v>10</v>
      </c>
      <c r="N21" s="24">
        <v>8400.2119999999995</v>
      </c>
      <c r="O21" s="24">
        <v>7375.9830000000002</v>
      </c>
      <c r="P21" s="30">
        <v>42213</v>
      </c>
      <c r="Q21" s="10">
        <v>10</v>
      </c>
      <c r="R21" s="10">
        <v>124</v>
      </c>
      <c r="S21" s="31">
        <f t="shared" si="2"/>
        <v>1.4761532208949013E-2</v>
      </c>
      <c r="T21" s="31">
        <f t="shared" si="3"/>
        <v>1.6811318572724474E-2</v>
      </c>
      <c r="U21" s="10">
        <v>99</v>
      </c>
      <c r="V21" s="31">
        <f t="shared" si="0"/>
        <v>1.1785416844241552E-2</v>
      </c>
      <c r="W21" s="31">
        <f t="shared" si="1"/>
        <v>1.3421939828223574E-2</v>
      </c>
      <c r="X21" s="81"/>
      <c r="Y21" s="16">
        <v>2020</v>
      </c>
      <c r="Z21" s="56"/>
    </row>
    <row r="22" spans="1:26" x14ac:dyDescent="0.35">
      <c r="A22" s="32" t="s">
        <v>56</v>
      </c>
      <c r="B22" s="42">
        <v>213</v>
      </c>
      <c r="C22" s="145">
        <v>2016</v>
      </c>
      <c r="D22" s="87"/>
      <c r="E22" s="87"/>
      <c r="F22" s="87"/>
      <c r="G22" s="104"/>
      <c r="H22" s="104"/>
      <c r="I22" s="125"/>
      <c r="J22" s="125"/>
      <c r="K22" s="80">
        <v>42635</v>
      </c>
      <c r="L22" s="10" t="s">
        <v>108</v>
      </c>
      <c r="M22" s="16">
        <v>9</v>
      </c>
      <c r="N22" s="24">
        <v>8065.2975100000003</v>
      </c>
      <c r="O22" s="37">
        <v>4808.4159399999999</v>
      </c>
      <c r="P22" s="30">
        <v>42626</v>
      </c>
      <c r="Q22" s="10">
        <v>9</v>
      </c>
      <c r="R22" s="10">
        <v>4</v>
      </c>
      <c r="S22" s="31">
        <f t="shared" si="2"/>
        <v>4.9595194660091344E-4</v>
      </c>
      <c r="T22" s="31">
        <f t="shared" si="3"/>
        <v>8.3187478993341829E-4</v>
      </c>
      <c r="U22" s="10">
        <v>95</v>
      </c>
      <c r="V22" s="31">
        <f t="shared" si="0"/>
        <v>1.1778858731771693E-2</v>
      </c>
      <c r="W22" s="31">
        <f t="shared" si="1"/>
        <v>1.9757026260918686E-2</v>
      </c>
      <c r="X22" s="81"/>
      <c r="Y22" s="16">
        <v>2020</v>
      </c>
      <c r="Z22" s="56"/>
    </row>
    <row r="23" spans="1:26" x14ac:dyDescent="0.35">
      <c r="A23" s="32" t="s">
        <v>56</v>
      </c>
      <c r="B23" s="42">
        <v>213</v>
      </c>
      <c r="C23" s="145">
        <v>2016</v>
      </c>
      <c r="D23" s="87"/>
      <c r="E23" s="87"/>
      <c r="F23" s="87"/>
      <c r="G23" s="104"/>
      <c r="H23" s="104"/>
      <c r="I23" s="125"/>
      <c r="J23" s="125"/>
      <c r="K23" s="16" t="s">
        <v>137</v>
      </c>
      <c r="L23" s="10"/>
      <c r="M23" s="16" t="s">
        <v>137</v>
      </c>
      <c r="N23" s="24" t="s">
        <v>137</v>
      </c>
      <c r="O23" s="24" t="s">
        <v>137</v>
      </c>
      <c r="P23" s="30">
        <v>42643</v>
      </c>
      <c r="Q23" s="10">
        <v>9</v>
      </c>
      <c r="R23" s="10">
        <v>0</v>
      </c>
      <c r="S23" s="153">
        <f>R23/N22</f>
        <v>0</v>
      </c>
      <c r="T23" s="154">
        <f>R23/O22</f>
        <v>0</v>
      </c>
      <c r="U23" s="10">
        <v>9</v>
      </c>
      <c r="V23" s="151">
        <f>U23/N22</f>
        <v>1.1158918798520551E-3</v>
      </c>
      <c r="W23" s="151">
        <f>U23/O22</f>
        <v>1.8717182773501913E-3</v>
      </c>
      <c r="X23" s="81"/>
      <c r="Y23" s="16" t="s">
        <v>137</v>
      </c>
      <c r="Z23" s="56"/>
    </row>
    <row r="24" spans="1:26" x14ac:dyDescent="0.35">
      <c r="A24" s="32" t="s">
        <v>56</v>
      </c>
      <c r="B24" s="42">
        <v>213</v>
      </c>
      <c r="C24" s="145">
        <v>2017</v>
      </c>
      <c r="D24" s="87"/>
      <c r="E24" s="87"/>
      <c r="F24" s="87"/>
      <c r="G24" s="104"/>
      <c r="H24" s="104"/>
      <c r="I24" s="125"/>
      <c r="J24" s="125"/>
      <c r="K24" s="80">
        <v>43003</v>
      </c>
      <c r="L24" s="10" t="s">
        <v>165</v>
      </c>
      <c r="M24" s="16">
        <v>9</v>
      </c>
      <c r="N24" s="24">
        <v>8609.7896000000001</v>
      </c>
      <c r="O24" s="24" t="s">
        <v>137</v>
      </c>
      <c r="P24" s="30">
        <v>42999</v>
      </c>
      <c r="Q24" s="10">
        <v>9</v>
      </c>
      <c r="R24" s="10">
        <v>71</v>
      </c>
      <c r="S24" s="31">
        <f t="shared" si="2"/>
        <v>8.2464268348671384E-3</v>
      </c>
      <c r="T24" s="151">
        <f>R24/O26</f>
        <v>9.4905332463400289E-3</v>
      </c>
      <c r="U24" s="10">
        <v>15</v>
      </c>
      <c r="V24" s="31">
        <f t="shared" si="0"/>
        <v>1.7422028524367193E-3</v>
      </c>
      <c r="W24" s="151">
        <f>U24/O26</f>
        <v>2.0050422351422597E-3</v>
      </c>
      <c r="X24" s="81"/>
      <c r="Y24" s="16">
        <v>2020</v>
      </c>
      <c r="Z24" s="56"/>
    </row>
    <row r="25" spans="1:26" x14ac:dyDescent="0.35">
      <c r="A25" s="32" t="s">
        <v>56</v>
      </c>
      <c r="B25" s="42">
        <v>213</v>
      </c>
      <c r="C25" s="145">
        <v>2018</v>
      </c>
      <c r="D25" s="87"/>
      <c r="E25" s="87"/>
      <c r="F25" s="87"/>
      <c r="G25" s="104"/>
      <c r="H25" s="104"/>
      <c r="I25" s="125"/>
      <c r="J25" s="125"/>
      <c r="K25" s="30" t="s">
        <v>137</v>
      </c>
      <c r="L25" s="10"/>
      <c r="M25" s="16" t="s">
        <v>137</v>
      </c>
      <c r="N25" s="24" t="s">
        <v>137</v>
      </c>
      <c r="O25" s="24" t="s">
        <v>137</v>
      </c>
      <c r="P25" s="30">
        <v>43327</v>
      </c>
      <c r="Q25" s="10">
        <v>10</v>
      </c>
      <c r="R25" s="10">
        <v>2</v>
      </c>
      <c r="S25" s="151">
        <f>R25/N26</f>
        <v>2.2838317558241278E-4</v>
      </c>
      <c r="T25" s="151">
        <f>R25/O26</f>
        <v>2.6733896468563465E-4</v>
      </c>
      <c r="U25" s="10">
        <v>1</v>
      </c>
      <c r="V25" s="151">
        <f>U25/N26</f>
        <v>1.1419158779120639E-4</v>
      </c>
      <c r="W25" s="151">
        <f>U25/O26</f>
        <v>1.3366948234281732E-4</v>
      </c>
      <c r="X25" s="81"/>
      <c r="Y25" s="16"/>
      <c r="Z25" s="56"/>
    </row>
    <row r="26" spans="1:26" x14ac:dyDescent="0.35">
      <c r="A26" s="32" t="s">
        <v>56</v>
      </c>
      <c r="B26" s="42">
        <v>213</v>
      </c>
      <c r="C26" s="143">
        <v>2019</v>
      </c>
      <c r="D26" s="35"/>
      <c r="E26" s="35"/>
      <c r="F26" s="35"/>
      <c r="G26" s="99"/>
      <c r="H26" s="99"/>
      <c r="I26" s="124"/>
      <c r="J26" s="124"/>
      <c r="K26" s="80">
        <v>43713</v>
      </c>
      <c r="L26" s="10"/>
      <c r="M26" s="16">
        <v>9</v>
      </c>
      <c r="N26" s="24">
        <v>8757.2124999999996</v>
      </c>
      <c r="O26" s="24">
        <v>7481.1391685899998</v>
      </c>
      <c r="P26" s="30">
        <v>43690</v>
      </c>
      <c r="Q26" s="10">
        <v>9</v>
      </c>
      <c r="R26" s="10">
        <v>5</v>
      </c>
      <c r="S26" s="31">
        <f t="shared" si="2"/>
        <v>5.7095793895603193E-4</v>
      </c>
      <c r="T26" s="31">
        <f t="shared" si="3"/>
        <v>6.6834741171408656E-4</v>
      </c>
      <c r="U26" s="10">
        <v>6</v>
      </c>
      <c r="V26" s="31">
        <f t="shared" si="0"/>
        <v>6.8514952674723841E-4</v>
      </c>
      <c r="W26" s="31">
        <f t="shared" si="1"/>
        <v>8.0201689405690394E-4</v>
      </c>
      <c r="X26" s="81"/>
      <c r="Y26" s="16"/>
      <c r="Z26" s="56"/>
    </row>
    <row r="27" spans="1:26" x14ac:dyDescent="0.35">
      <c r="A27" s="32" t="s">
        <v>102</v>
      </c>
      <c r="B27" s="29">
        <v>214</v>
      </c>
      <c r="C27" s="141">
        <v>2013</v>
      </c>
      <c r="D27" s="32" t="s">
        <v>198</v>
      </c>
      <c r="E27" s="32" t="s">
        <v>61</v>
      </c>
      <c r="F27" s="32" t="s">
        <v>100</v>
      </c>
      <c r="G27" s="16">
        <v>668029</v>
      </c>
      <c r="H27" s="16">
        <v>4916992</v>
      </c>
      <c r="I27" s="128">
        <v>44.386731876460601</v>
      </c>
      <c r="J27" s="128">
        <v>-114.890458861311</v>
      </c>
      <c r="K27" s="80">
        <v>41536</v>
      </c>
      <c r="L27" s="10"/>
      <c r="M27" s="10">
        <v>11</v>
      </c>
      <c r="N27" s="24">
        <v>494.51702999999998</v>
      </c>
      <c r="O27" s="24">
        <v>207.62375</v>
      </c>
      <c r="P27" s="30">
        <v>41549</v>
      </c>
      <c r="Q27" s="10">
        <v>11</v>
      </c>
      <c r="R27" s="10">
        <v>0</v>
      </c>
      <c r="S27" s="16">
        <f>R27/N27</f>
        <v>0</v>
      </c>
      <c r="T27" s="16">
        <f t="shared" si="3"/>
        <v>0</v>
      </c>
      <c r="U27" s="10">
        <v>0</v>
      </c>
      <c r="V27" s="16">
        <f>U27/N27</f>
        <v>0</v>
      </c>
      <c r="W27" s="16">
        <f t="shared" si="1"/>
        <v>0</v>
      </c>
      <c r="X27" s="104"/>
      <c r="Y27" s="16">
        <v>1966</v>
      </c>
      <c r="Z27" s="56"/>
    </row>
    <row r="28" spans="1:26" x14ac:dyDescent="0.35">
      <c r="A28" s="32" t="s">
        <v>84</v>
      </c>
      <c r="B28" s="41">
        <v>218</v>
      </c>
      <c r="C28" s="142">
        <v>2014</v>
      </c>
      <c r="D28" s="40" t="s">
        <v>149</v>
      </c>
      <c r="E28" s="40" t="s">
        <v>54</v>
      </c>
      <c r="F28" s="40" t="s">
        <v>83</v>
      </c>
      <c r="G28" s="103">
        <v>674886</v>
      </c>
      <c r="H28" s="103">
        <v>4917736</v>
      </c>
      <c r="I28" s="123">
        <v>44.3918031949311</v>
      </c>
      <c r="J28" s="123">
        <v>-114.804183047704</v>
      </c>
      <c r="K28" s="80">
        <v>41888</v>
      </c>
      <c r="L28" s="10"/>
      <c r="M28" s="10">
        <v>13</v>
      </c>
      <c r="N28" s="24">
        <v>2590.7695100000001</v>
      </c>
      <c r="O28" s="24">
        <v>1219.36906</v>
      </c>
      <c r="P28" s="30">
        <v>41892</v>
      </c>
      <c r="Q28" s="10">
        <v>13</v>
      </c>
      <c r="R28" s="10">
        <v>10</v>
      </c>
      <c r="S28" s="31">
        <f>R28/N28</f>
        <v>3.8598570661733623E-3</v>
      </c>
      <c r="T28" s="31">
        <f t="shared" si="3"/>
        <v>8.2009625535356782E-3</v>
      </c>
      <c r="U28" s="10">
        <v>50</v>
      </c>
      <c r="V28" s="31">
        <f>U28/N28</f>
        <v>1.9299285330866812E-2</v>
      </c>
      <c r="W28" s="31">
        <f t="shared" si="1"/>
        <v>4.1004812767678395E-2</v>
      </c>
      <c r="X28" s="81"/>
      <c r="Y28" s="16">
        <v>2020</v>
      </c>
      <c r="Z28" s="56"/>
    </row>
    <row r="29" spans="1:26" x14ac:dyDescent="0.35">
      <c r="A29" s="32" t="s">
        <v>84</v>
      </c>
      <c r="B29" s="33">
        <v>218</v>
      </c>
      <c r="C29" s="143">
        <v>2017</v>
      </c>
      <c r="D29" s="35"/>
      <c r="E29" s="35"/>
      <c r="F29" s="35"/>
      <c r="G29" s="99"/>
      <c r="H29" s="99"/>
      <c r="I29" s="124"/>
      <c r="J29" s="124"/>
      <c r="K29" s="80">
        <v>42959</v>
      </c>
      <c r="L29" s="10"/>
      <c r="M29" s="10">
        <v>18</v>
      </c>
      <c r="N29" s="24">
        <v>4314.2335000000003</v>
      </c>
      <c r="O29" s="24" t="s">
        <v>137</v>
      </c>
      <c r="P29" s="30">
        <v>42962</v>
      </c>
      <c r="Q29" s="10">
        <v>18</v>
      </c>
      <c r="R29" s="10">
        <v>0</v>
      </c>
      <c r="S29" s="16">
        <f>R29/N29</f>
        <v>0</v>
      </c>
      <c r="T29" s="31" t="s">
        <v>137</v>
      </c>
      <c r="U29" s="10">
        <v>137</v>
      </c>
      <c r="V29" s="31">
        <f>U29/N29</f>
        <v>3.175535121128701E-2</v>
      </c>
      <c r="W29" s="31" t="s">
        <v>137</v>
      </c>
      <c r="X29" s="81"/>
      <c r="Y29" s="16">
        <v>2020</v>
      </c>
      <c r="Z29" s="56"/>
    </row>
    <row r="30" spans="1:26" x14ac:dyDescent="0.35">
      <c r="A30" s="32" t="s">
        <v>85</v>
      </c>
      <c r="B30" s="41">
        <v>231</v>
      </c>
      <c r="C30" s="142">
        <v>2014</v>
      </c>
      <c r="D30" s="40" t="s">
        <v>117</v>
      </c>
      <c r="E30" s="40" t="s">
        <v>47</v>
      </c>
      <c r="F30" s="40" t="s">
        <v>83</v>
      </c>
      <c r="G30" s="103">
        <v>688433</v>
      </c>
      <c r="H30" s="103">
        <v>4920618</v>
      </c>
      <c r="I30" s="123">
        <v>44.414331944986998</v>
      </c>
      <c r="J30" s="123">
        <v>-114.633184353372</v>
      </c>
      <c r="K30" s="80">
        <v>41820</v>
      </c>
      <c r="L30" s="10"/>
      <c r="M30" s="10">
        <v>16</v>
      </c>
      <c r="N30" s="24">
        <v>7556.11805</v>
      </c>
      <c r="O30" s="24">
        <v>4673.1821900000004</v>
      </c>
      <c r="P30" s="30">
        <v>41828</v>
      </c>
      <c r="Q30" s="10">
        <v>16</v>
      </c>
      <c r="R30" s="10">
        <v>1864</v>
      </c>
      <c r="S30" s="31">
        <f>R30/N30</f>
        <v>0.24668751701146333</v>
      </c>
      <c r="T30" s="31">
        <f t="shared" si="3"/>
        <v>0.39887167335113033</v>
      </c>
      <c r="U30" s="10">
        <v>149</v>
      </c>
      <c r="V30" s="31">
        <f>U30/N30</f>
        <v>1.9719120190294009E-2</v>
      </c>
      <c r="W30" s="31">
        <f t="shared" si="1"/>
        <v>3.1884055434183697E-2</v>
      </c>
      <c r="X30" s="81"/>
      <c r="Y30" s="16">
        <v>2020</v>
      </c>
      <c r="Z30" s="56"/>
    </row>
    <row r="31" spans="1:26" x14ac:dyDescent="0.35">
      <c r="A31" s="32" t="s">
        <v>85</v>
      </c>
      <c r="B31" s="42">
        <v>231</v>
      </c>
      <c r="C31" s="145">
        <v>2014</v>
      </c>
      <c r="D31" s="87"/>
      <c r="E31" s="87"/>
      <c r="F31" s="87"/>
      <c r="G31" s="104"/>
      <c r="H31" s="104"/>
      <c r="I31" s="125"/>
      <c r="J31" s="125"/>
      <c r="K31" s="100" t="s">
        <v>201</v>
      </c>
      <c r="L31" s="68"/>
      <c r="M31" s="68"/>
      <c r="N31" s="45"/>
      <c r="O31" s="45"/>
      <c r="P31" s="98"/>
      <c r="Q31" s="68"/>
      <c r="R31" s="68"/>
      <c r="S31" s="101"/>
      <c r="T31" s="101"/>
      <c r="U31" s="68"/>
      <c r="V31" s="101"/>
      <c r="W31" s="101"/>
      <c r="X31" s="81"/>
      <c r="Y31" s="99"/>
      <c r="Z31" s="56"/>
    </row>
    <row r="32" spans="1:26" x14ac:dyDescent="0.35">
      <c r="A32" s="32" t="s">
        <v>85</v>
      </c>
      <c r="B32" s="33">
        <v>231</v>
      </c>
      <c r="C32" s="143">
        <v>2017</v>
      </c>
      <c r="D32" s="35"/>
      <c r="E32" s="35"/>
      <c r="F32" s="35"/>
      <c r="G32" s="99"/>
      <c r="H32" s="99"/>
      <c r="I32" s="124"/>
      <c r="J32" s="124"/>
      <c r="K32" s="105">
        <v>42985</v>
      </c>
      <c r="L32" s="68"/>
      <c r="M32" s="68">
        <v>11</v>
      </c>
      <c r="N32" s="45">
        <v>5578.3984</v>
      </c>
      <c r="O32" s="45" t="s">
        <v>137</v>
      </c>
      <c r="P32" s="98">
        <v>42985</v>
      </c>
      <c r="Q32" s="68">
        <v>11</v>
      </c>
      <c r="R32" s="68">
        <v>320</v>
      </c>
      <c r="S32" s="31">
        <f>R32/N32</f>
        <v>5.7364135196941113E-2</v>
      </c>
      <c r="T32" s="101" t="s">
        <v>137</v>
      </c>
      <c r="U32" s="68">
        <v>75</v>
      </c>
      <c r="V32" s="31">
        <f>U32/N32</f>
        <v>1.3444719186783074E-2</v>
      </c>
      <c r="W32" s="101" t="s">
        <v>137</v>
      </c>
      <c r="X32" s="81"/>
      <c r="Y32" s="99">
        <v>2020</v>
      </c>
      <c r="Z32" s="56"/>
    </row>
    <row r="33" spans="1:26" x14ac:dyDescent="0.35">
      <c r="A33" s="32" t="s">
        <v>86</v>
      </c>
      <c r="B33" s="41">
        <v>320</v>
      </c>
      <c r="C33" s="142">
        <v>2014</v>
      </c>
      <c r="D33" s="40" t="s">
        <v>118</v>
      </c>
      <c r="E33" s="40" t="s">
        <v>54</v>
      </c>
      <c r="F33" s="40" t="s">
        <v>83</v>
      </c>
      <c r="G33" s="103">
        <v>691414</v>
      </c>
      <c r="H33" s="103">
        <v>4925196</v>
      </c>
      <c r="I33" s="123">
        <v>44.454728736006203</v>
      </c>
      <c r="J33" s="123">
        <v>-114.594084065046</v>
      </c>
      <c r="K33" s="80">
        <v>41887</v>
      </c>
      <c r="L33" s="10"/>
      <c r="M33" s="10">
        <v>10</v>
      </c>
      <c r="N33" s="24">
        <v>1459.61509</v>
      </c>
      <c r="O33" s="24">
        <v>811.69844000000001</v>
      </c>
      <c r="P33" s="30">
        <v>41900</v>
      </c>
      <c r="Q33" s="10">
        <v>10</v>
      </c>
      <c r="R33" s="10">
        <v>9</v>
      </c>
      <c r="S33" s="31">
        <f>R33/N33</f>
        <v>6.1660091497135723E-3</v>
      </c>
      <c r="T33" s="31">
        <f t="shared" si="3"/>
        <v>1.1087861644775368E-2</v>
      </c>
      <c r="U33" s="10">
        <v>2</v>
      </c>
      <c r="V33" s="31">
        <f>U33/N33</f>
        <v>1.3702242554919052E-3</v>
      </c>
      <c r="W33" s="31">
        <f t="shared" si="1"/>
        <v>2.4639692543945262E-3</v>
      </c>
      <c r="X33" s="81"/>
      <c r="Y33" s="16">
        <v>2020</v>
      </c>
      <c r="Z33" s="56"/>
    </row>
    <row r="34" spans="1:26" x14ac:dyDescent="0.35">
      <c r="A34" s="32" t="s">
        <v>86</v>
      </c>
      <c r="B34" s="42">
        <v>320</v>
      </c>
      <c r="C34" s="145">
        <v>2016</v>
      </c>
      <c r="D34" s="87"/>
      <c r="E34" s="87"/>
      <c r="F34" s="87"/>
      <c r="G34" s="104"/>
      <c r="H34" s="104"/>
      <c r="I34" s="125"/>
      <c r="J34" s="125"/>
      <c r="K34" s="16" t="s">
        <v>137</v>
      </c>
      <c r="L34" s="10"/>
      <c r="M34" s="16" t="s">
        <v>137</v>
      </c>
      <c r="N34" s="24" t="s">
        <v>137</v>
      </c>
      <c r="O34" s="24" t="s">
        <v>137</v>
      </c>
      <c r="P34" s="30">
        <v>42630</v>
      </c>
      <c r="Q34" s="10">
        <v>11</v>
      </c>
      <c r="R34" s="10">
        <v>0</v>
      </c>
      <c r="S34" s="153">
        <f>R34/N33</f>
        <v>0</v>
      </c>
      <c r="T34" s="154">
        <f>R34/O33</f>
        <v>0</v>
      </c>
      <c r="U34" s="10">
        <v>0</v>
      </c>
      <c r="V34" s="154">
        <f>U34/N33</f>
        <v>0</v>
      </c>
      <c r="W34" s="154">
        <f>U34/O33</f>
        <v>0</v>
      </c>
      <c r="X34" s="92"/>
      <c r="Y34" s="16" t="s">
        <v>137</v>
      </c>
      <c r="Z34" s="56"/>
    </row>
    <row r="35" spans="1:26" x14ac:dyDescent="0.35">
      <c r="A35" s="32" t="s">
        <v>86</v>
      </c>
      <c r="B35" s="33">
        <v>320</v>
      </c>
      <c r="C35" s="143">
        <v>2017</v>
      </c>
      <c r="D35" s="35"/>
      <c r="E35" s="35"/>
      <c r="F35" s="35"/>
      <c r="G35" s="99"/>
      <c r="H35" s="99"/>
      <c r="I35" s="124"/>
      <c r="J35" s="124"/>
      <c r="K35" s="80">
        <v>42928</v>
      </c>
      <c r="L35" s="10"/>
      <c r="M35" s="16">
        <v>8</v>
      </c>
      <c r="N35" s="24">
        <v>1639.1466</v>
      </c>
      <c r="O35" s="24" t="s">
        <v>137</v>
      </c>
      <c r="P35" s="30">
        <v>42936</v>
      </c>
      <c r="Q35" s="10">
        <v>8</v>
      </c>
      <c r="R35" s="10">
        <v>17</v>
      </c>
      <c r="S35" s="31">
        <f>R35/N35</f>
        <v>1.0371250503158168E-2</v>
      </c>
      <c r="T35" s="24" t="s">
        <v>137</v>
      </c>
      <c r="U35" s="10">
        <v>0</v>
      </c>
      <c r="V35" s="16">
        <f>U35/N35</f>
        <v>0</v>
      </c>
      <c r="W35" s="24" t="s">
        <v>137</v>
      </c>
      <c r="X35" s="92"/>
      <c r="Y35" s="16">
        <v>2020</v>
      </c>
      <c r="Z35" s="56"/>
    </row>
    <row r="36" spans="1:26" x14ac:dyDescent="0.35">
      <c r="A36" s="32" t="s">
        <v>57</v>
      </c>
      <c r="B36" s="41">
        <v>323</v>
      </c>
      <c r="C36" s="142">
        <v>2014</v>
      </c>
      <c r="D36" s="40" t="s">
        <v>119</v>
      </c>
      <c r="E36" s="40" t="s">
        <v>47</v>
      </c>
      <c r="F36" s="40" t="s">
        <v>150</v>
      </c>
      <c r="G36" s="103">
        <v>682791</v>
      </c>
      <c r="H36" s="103">
        <v>4917064</v>
      </c>
      <c r="I36" s="123">
        <v>44.383807529555703</v>
      </c>
      <c r="J36" s="123">
        <v>-114.70524395057799</v>
      </c>
      <c r="K36" s="80">
        <v>41818</v>
      </c>
      <c r="L36" s="10"/>
      <c r="M36" s="10">
        <v>8</v>
      </c>
      <c r="N36" s="24">
        <v>8003.4053100000001</v>
      </c>
      <c r="O36" s="24">
        <v>5017.1909400000004</v>
      </c>
      <c r="P36" s="30">
        <v>41829</v>
      </c>
      <c r="Q36" s="10">
        <v>8</v>
      </c>
      <c r="R36" s="10">
        <v>151</v>
      </c>
      <c r="S36" s="31">
        <f t="shared" ref="S36:S48" si="10">R36/N36</f>
        <v>1.8866969015217849E-2</v>
      </c>
      <c r="T36" s="31">
        <f t="shared" si="3"/>
        <v>3.0096522497507338E-2</v>
      </c>
      <c r="U36" s="10">
        <v>40</v>
      </c>
      <c r="V36" s="31">
        <f t="shared" ref="V36:V48" si="11">U36/N36</f>
        <v>4.9978725868126753E-3</v>
      </c>
      <c r="W36" s="31">
        <f t="shared" si="1"/>
        <v>7.9725887410615464E-3</v>
      </c>
      <c r="X36" s="81"/>
      <c r="Y36" s="16">
        <v>2020</v>
      </c>
      <c r="Z36" s="56"/>
    </row>
    <row r="37" spans="1:26" x14ac:dyDescent="0.35">
      <c r="A37" s="32" t="s">
        <v>57</v>
      </c>
      <c r="B37" s="42">
        <v>323</v>
      </c>
      <c r="C37" s="145">
        <v>2015</v>
      </c>
      <c r="D37" s="87"/>
      <c r="E37" s="87"/>
      <c r="F37" s="87"/>
      <c r="G37" s="104"/>
      <c r="H37" s="104"/>
      <c r="I37" s="125"/>
      <c r="J37" s="125"/>
      <c r="K37" s="48" t="s">
        <v>231</v>
      </c>
      <c r="L37" s="10"/>
      <c r="M37" s="10"/>
      <c r="N37" s="24"/>
      <c r="O37" s="24"/>
      <c r="P37" s="30"/>
      <c r="Q37" s="10"/>
      <c r="R37" s="10"/>
      <c r="S37" s="31"/>
      <c r="T37" s="31"/>
      <c r="U37" s="10"/>
      <c r="V37" s="31"/>
      <c r="W37" s="31"/>
      <c r="X37" s="81"/>
      <c r="Y37" s="16"/>
      <c r="Z37" s="56"/>
    </row>
    <row r="38" spans="1:26" x14ac:dyDescent="0.35">
      <c r="A38" s="32" t="s">
        <v>57</v>
      </c>
      <c r="B38" s="42">
        <v>323</v>
      </c>
      <c r="C38" s="145">
        <v>2015</v>
      </c>
      <c r="D38" s="87"/>
      <c r="E38" s="87"/>
      <c r="F38" s="87"/>
      <c r="G38" s="104"/>
      <c r="H38" s="104"/>
      <c r="I38" s="125"/>
      <c r="J38" s="125"/>
      <c r="K38" s="80">
        <v>42231</v>
      </c>
      <c r="L38" s="10"/>
      <c r="M38" s="10">
        <v>12</v>
      </c>
      <c r="N38" s="24">
        <v>6664.6048199999996</v>
      </c>
      <c r="O38" s="24">
        <v>3473.3447099999998</v>
      </c>
      <c r="P38" s="30">
        <v>42208</v>
      </c>
      <c r="Q38" s="10">
        <v>12</v>
      </c>
      <c r="R38" s="10">
        <v>337</v>
      </c>
      <c r="S38" s="31">
        <f t="shared" si="10"/>
        <v>5.0565638789067772E-2</v>
      </c>
      <c r="T38" s="31">
        <f t="shared" si="3"/>
        <v>9.7024634217776795E-2</v>
      </c>
      <c r="U38" s="10">
        <v>143</v>
      </c>
      <c r="V38" s="31">
        <f t="shared" si="11"/>
        <v>2.1456636044025791E-2</v>
      </c>
      <c r="W38" s="31">
        <f t="shared" si="1"/>
        <v>4.117069048410113E-2</v>
      </c>
      <c r="X38" s="81"/>
      <c r="Y38" s="16">
        <v>2020</v>
      </c>
      <c r="Z38" s="56"/>
    </row>
    <row r="39" spans="1:26" x14ac:dyDescent="0.35">
      <c r="A39" s="32" t="s">
        <v>57</v>
      </c>
      <c r="B39" s="42">
        <v>323</v>
      </c>
      <c r="C39" s="145">
        <v>2017</v>
      </c>
      <c r="D39" s="87"/>
      <c r="E39" s="87"/>
      <c r="F39" s="87"/>
      <c r="G39" s="104"/>
      <c r="H39" s="104"/>
      <c r="I39" s="125"/>
      <c r="J39" s="125"/>
      <c r="K39" s="80">
        <v>42969</v>
      </c>
      <c r="L39" s="10"/>
      <c r="M39" s="10">
        <v>10</v>
      </c>
      <c r="N39" s="24">
        <v>6626.5074999999997</v>
      </c>
      <c r="O39" s="24" t="s">
        <v>137</v>
      </c>
      <c r="P39" s="30">
        <v>42970</v>
      </c>
      <c r="Q39" s="10">
        <v>10</v>
      </c>
      <c r="R39" s="10">
        <v>97</v>
      </c>
      <c r="S39" s="31">
        <f t="shared" si="10"/>
        <v>1.463817855786023E-2</v>
      </c>
      <c r="T39" s="151">
        <f>R39/O40</f>
        <v>2.1809769544932252E-2</v>
      </c>
      <c r="U39" s="10">
        <v>11</v>
      </c>
      <c r="V39" s="31">
        <f t="shared" si="11"/>
        <v>1.6599996302728097E-3</v>
      </c>
      <c r="W39" s="151">
        <f>U39/O40</f>
        <v>2.4732728349923174E-3</v>
      </c>
      <c r="X39" s="81"/>
      <c r="Y39" s="16">
        <v>2020</v>
      </c>
      <c r="Z39" s="56"/>
    </row>
    <row r="40" spans="1:26" x14ac:dyDescent="0.35">
      <c r="A40" s="32" t="s">
        <v>57</v>
      </c>
      <c r="B40" s="33">
        <v>323</v>
      </c>
      <c r="C40" s="143">
        <v>2019</v>
      </c>
      <c r="D40" s="35"/>
      <c r="E40" s="35"/>
      <c r="F40" s="35"/>
      <c r="G40" s="99"/>
      <c r="H40" s="99"/>
      <c r="I40" s="124"/>
      <c r="J40" s="124"/>
      <c r="K40" s="80">
        <v>43700</v>
      </c>
      <c r="L40" s="10"/>
      <c r="M40" s="26">
        <v>10</v>
      </c>
      <c r="N40" s="24">
        <v>6886.2131227399996</v>
      </c>
      <c r="O40" s="24">
        <v>4447.5481412199997</v>
      </c>
      <c r="P40" s="30">
        <v>43698</v>
      </c>
      <c r="Q40" s="26">
        <v>12</v>
      </c>
      <c r="R40" s="10">
        <v>51</v>
      </c>
      <c r="S40" s="31">
        <f t="shared" si="10"/>
        <v>7.4061024674919275E-3</v>
      </c>
      <c r="T40" s="31">
        <f t="shared" si="3"/>
        <v>1.146699223496438E-2</v>
      </c>
      <c r="U40" s="10">
        <v>35</v>
      </c>
      <c r="V40" s="31">
        <f t="shared" si="11"/>
        <v>5.0826193404356363E-3</v>
      </c>
      <c r="W40" s="31">
        <f t="shared" si="1"/>
        <v>7.8695044749755548E-3</v>
      </c>
      <c r="X40" s="81"/>
      <c r="Y40" s="16"/>
      <c r="Z40" s="56"/>
    </row>
    <row r="41" spans="1:26" x14ac:dyDescent="0.35">
      <c r="A41" s="32" t="s">
        <v>58</v>
      </c>
      <c r="B41" s="29">
        <v>362</v>
      </c>
      <c r="C41" s="141">
        <v>2015</v>
      </c>
      <c r="D41" s="32" t="s">
        <v>269</v>
      </c>
      <c r="E41" s="32" t="s">
        <v>54</v>
      </c>
      <c r="F41" s="32" t="s">
        <v>50</v>
      </c>
      <c r="G41" s="16">
        <v>676230</v>
      </c>
      <c r="H41" s="16">
        <v>4918452</v>
      </c>
      <c r="I41" s="128">
        <v>44.397918881177901</v>
      </c>
      <c r="J41" s="128">
        <v>-114.78707779159301</v>
      </c>
      <c r="K41" s="80">
        <v>42209</v>
      </c>
      <c r="L41" s="10"/>
      <c r="M41" s="10">
        <v>11</v>
      </c>
      <c r="N41" s="24">
        <v>1447.7713900000001</v>
      </c>
      <c r="O41" s="24">
        <v>708.54539</v>
      </c>
      <c r="P41" s="30">
        <v>42214</v>
      </c>
      <c r="Q41" s="10">
        <v>11</v>
      </c>
      <c r="R41" s="10">
        <v>0</v>
      </c>
      <c r="S41" s="16">
        <f t="shared" si="10"/>
        <v>0</v>
      </c>
      <c r="T41" s="16">
        <f t="shared" si="3"/>
        <v>0</v>
      </c>
      <c r="U41" s="10">
        <v>4</v>
      </c>
      <c r="V41" s="31">
        <f t="shared" si="11"/>
        <v>2.7628671402326853E-3</v>
      </c>
      <c r="W41" s="31">
        <f t="shared" si="1"/>
        <v>5.6453687462422134E-3</v>
      </c>
      <c r="X41" s="81"/>
      <c r="Y41" s="16">
        <v>2020</v>
      </c>
      <c r="Z41" s="56"/>
    </row>
    <row r="42" spans="1:26" x14ac:dyDescent="0.35">
      <c r="A42" s="32" t="s">
        <v>59</v>
      </c>
      <c r="B42" s="41">
        <v>427</v>
      </c>
      <c r="C42" s="142">
        <v>2013</v>
      </c>
      <c r="D42" s="40" t="s">
        <v>254</v>
      </c>
      <c r="E42" s="40" t="s">
        <v>47</v>
      </c>
      <c r="F42" s="40" t="s">
        <v>151</v>
      </c>
      <c r="G42" s="103">
        <v>685050</v>
      </c>
      <c r="H42" s="103">
        <v>4918408</v>
      </c>
      <c r="I42" s="123">
        <v>44.395324354809901</v>
      </c>
      <c r="J42" s="123">
        <v>-114.676428999344</v>
      </c>
      <c r="K42" s="80">
        <v>41552</v>
      </c>
      <c r="L42" s="10"/>
      <c r="M42" s="10">
        <v>8</v>
      </c>
      <c r="N42" s="24">
        <v>3054.1570000000002</v>
      </c>
      <c r="O42" s="24">
        <v>2171.5470300000002</v>
      </c>
      <c r="P42" s="30">
        <v>41555</v>
      </c>
      <c r="Q42" s="10">
        <v>8</v>
      </c>
      <c r="R42" s="10">
        <v>1</v>
      </c>
      <c r="S42" s="31">
        <f t="shared" si="10"/>
        <v>3.274225915694576E-4</v>
      </c>
      <c r="T42" s="31">
        <f t="shared" si="3"/>
        <v>4.6050119393453796E-4</v>
      </c>
      <c r="U42" s="10">
        <v>0</v>
      </c>
      <c r="V42" s="16">
        <f t="shared" si="11"/>
        <v>0</v>
      </c>
      <c r="W42" s="16">
        <f t="shared" si="1"/>
        <v>0</v>
      </c>
      <c r="X42" s="104"/>
      <c r="Y42" s="16">
        <v>1966</v>
      </c>
      <c r="Z42" s="56"/>
    </row>
    <row r="43" spans="1:26" x14ac:dyDescent="0.35">
      <c r="A43" s="32" t="s">
        <v>59</v>
      </c>
      <c r="B43" s="42">
        <v>427</v>
      </c>
      <c r="C43" s="145">
        <v>2015</v>
      </c>
      <c r="D43" s="87"/>
      <c r="E43" s="87"/>
      <c r="F43" s="87"/>
      <c r="G43" s="104"/>
      <c r="H43" s="104"/>
      <c r="I43" s="125"/>
      <c r="J43" s="125"/>
      <c r="K43" s="48" t="s">
        <v>231</v>
      </c>
      <c r="L43" s="10"/>
      <c r="M43" s="10"/>
      <c r="N43" s="24"/>
      <c r="O43" s="24"/>
      <c r="P43" s="30"/>
      <c r="Q43" s="10"/>
      <c r="R43" s="10"/>
      <c r="S43" s="31"/>
      <c r="T43" s="31"/>
      <c r="U43" s="10"/>
      <c r="V43" s="16"/>
      <c r="W43" s="16"/>
      <c r="X43" s="104"/>
      <c r="Y43" s="16"/>
      <c r="Z43" s="56"/>
    </row>
    <row r="44" spans="1:26" x14ac:dyDescent="0.35">
      <c r="A44" s="32" t="s">
        <v>59</v>
      </c>
      <c r="B44" s="42">
        <v>427</v>
      </c>
      <c r="C44" s="145">
        <v>2015</v>
      </c>
      <c r="D44" s="87"/>
      <c r="E44" s="87"/>
      <c r="F44" s="87"/>
      <c r="G44" s="104"/>
      <c r="H44" s="104"/>
      <c r="I44" s="125"/>
      <c r="J44" s="125"/>
      <c r="K44" s="80">
        <v>42244</v>
      </c>
      <c r="L44" s="10"/>
      <c r="M44" s="10">
        <v>16</v>
      </c>
      <c r="N44" s="24">
        <v>2968.9577899999999</v>
      </c>
      <c r="O44" s="24">
        <v>2008.64266</v>
      </c>
      <c r="P44" s="30">
        <v>42207</v>
      </c>
      <c r="Q44" s="10">
        <v>16</v>
      </c>
      <c r="R44" s="10">
        <v>226</v>
      </c>
      <c r="S44" s="31">
        <f t="shared" si="10"/>
        <v>7.6120987897237841E-2</v>
      </c>
      <c r="T44" s="31">
        <f t="shared" si="3"/>
        <v>0.11251379078048657</v>
      </c>
      <c r="U44" s="10">
        <v>115</v>
      </c>
      <c r="V44" s="31">
        <f t="shared" si="11"/>
        <v>3.8734131009656426E-2</v>
      </c>
      <c r="W44" s="31">
        <f t="shared" si="1"/>
        <v>5.7252592653787411E-2</v>
      </c>
      <c r="X44" s="81"/>
      <c r="Y44" s="16">
        <v>2020</v>
      </c>
      <c r="Z44" s="56"/>
    </row>
    <row r="45" spans="1:26" x14ac:dyDescent="0.35">
      <c r="A45" s="32" t="s">
        <v>59</v>
      </c>
      <c r="B45" s="33">
        <v>427</v>
      </c>
      <c r="C45" s="143">
        <v>2016</v>
      </c>
      <c r="D45" s="35"/>
      <c r="E45" s="35"/>
      <c r="F45" s="35"/>
      <c r="G45" s="99"/>
      <c r="H45" s="99"/>
      <c r="I45" s="124"/>
      <c r="J45" s="124"/>
      <c r="K45" s="80">
        <v>42604</v>
      </c>
      <c r="L45" s="10" t="s">
        <v>108</v>
      </c>
      <c r="M45" s="16">
        <v>14</v>
      </c>
      <c r="N45" s="24">
        <v>2979.6914700000002</v>
      </c>
      <c r="O45" s="37">
        <v>2004.03828</v>
      </c>
      <c r="P45" s="30">
        <v>42612</v>
      </c>
      <c r="Q45" s="10">
        <v>14</v>
      </c>
      <c r="R45" s="10">
        <v>9</v>
      </c>
      <c r="S45" s="31">
        <f t="shared" si="10"/>
        <v>3.02044694580409E-3</v>
      </c>
      <c r="T45" s="31">
        <f t="shared" si="3"/>
        <v>4.4909321791996911E-3</v>
      </c>
      <c r="U45" s="10">
        <v>18</v>
      </c>
      <c r="V45" s="31">
        <f t="shared" si="11"/>
        <v>6.04089389160818E-3</v>
      </c>
      <c r="W45" s="31">
        <f t="shared" si="1"/>
        <v>8.9818643583993822E-3</v>
      </c>
      <c r="X45" s="81"/>
      <c r="Y45" s="16">
        <v>2020</v>
      </c>
      <c r="Z45" s="56"/>
    </row>
    <row r="46" spans="1:26" x14ac:dyDescent="0.35">
      <c r="A46" s="32" t="s">
        <v>87</v>
      </c>
      <c r="B46" s="41">
        <v>436</v>
      </c>
      <c r="C46" s="142">
        <v>2014</v>
      </c>
      <c r="D46" s="40" t="s">
        <v>229</v>
      </c>
      <c r="E46" s="40" t="s">
        <v>61</v>
      </c>
      <c r="F46" s="40" t="s">
        <v>83</v>
      </c>
      <c r="G46" s="103">
        <v>694966</v>
      </c>
      <c r="H46" s="103">
        <v>4928946</v>
      </c>
      <c r="I46" s="123">
        <v>44.487509316196203</v>
      </c>
      <c r="J46" s="123">
        <v>-114.548065995431</v>
      </c>
      <c r="K46" s="80">
        <v>41875</v>
      </c>
      <c r="L46" s="10"/>
      <c r="M46" s="10">
        <v>14</v>
      </c>
      <c r="N46" s="24">
        <v>582.75073999999995</v>
      </c>
      <c r="O46" s="24">
        <v>144.29595</v>
      </c>
      <c r="P46" s="30">
        <v>41843</v>
      </c>
      <c r="Q46" s="10">
        <v>14</v>
      </c>
      <c r="R46" s="10">
        <v>0</v>
      </c>
      <c r="S46" s="16">
        <f t="shared" si="10"/>
        <v>0</v>
      </c>
      <c r="T46" s="16">
        <f t="shared" si="3"/>
        <v>0</v>
      </c>
      <c r="U46" s="10">
        <v>0</v>
      </c>
      <c r="V46" s="16">
        <f t="shared" si="11"/>
        <v>0</v>
      </c>
      <c r="W46" s="16">
        <f t="shared" si="1"/>
        <v>0</v>
      </c>
      <c r="X46" s="104"/>
      <c r="Y46" s="16">
        <v>2020</v>
      </c>
      <c r="Z46" s="56"/>
    </row>
    <row r="47" spans="1:26" x14ac:dyDescent="0.35">
      <c r="A47" s="32" t="s">
        <v>87</v>
      </c>
      <c r="B47" s="42">
        <v>436</v>
      </c>
      <c r="C47" s="145">
        <v>2016</v>
      </c>
      <c r="D47" s="87"/>
      <c r="E47" s="87"/>
      <c r="F47" s="87"/>
      <c r="G47" s="104"/>
      <c r="H47" s="104"/>
      <c r="I47" s="125"/>
      <c r="J47" s="125"/>
      <c r="K47" s="16" t="s">
        <v>137</v>
      </c>
      <c r="L47" s="10"/>
      <c r="M47" s="16" t="s">
        <v>137</v>
      </c>
      <c r="N47" s="24" t="s">
        <v>137</v>
      </c>
      <c r="O47" s="24" t="s">
        <v>137</v>
      </c>
      <c r="P47" s="30">
        <v>42632</v>
      </c>
      <c r="Q47" s="10">
        <v>15</v>
      </c>
      <c r="R47" s="10">
        <v>0</v>
      </c>
      <c r="S47" s="153">
        <f>R47/N46</f>
        <v>0</v>
      </c>
      <c r="T47" s="154">
        <f>R47/O46</f>
        <v>0</v>
      </c>
      <c r="U47" s="10">
        <v>0</v>
      </c>
      <c r="V47" s="154">
        <f>U47/N46</f>
        <v>0</v>
      </c>
      <c r="W47" s="154">
        <f>U47/O46</f>
        <v>0</v>
      </c>
      <c r="X47" s="92"/>
      <c r="Y47" s="16" t="s">
        <v>137</v>
      </c>
      <c r="Z47" s="56"/>
    </row>
    <row r="48" spans="1:26" x14ac:dyDescent="0.35">
      <c r="A48" s="32" t="s">
        <v>87</v>
      </c>
      <c r="B48" s="33">
        <v>436</v>
      </c>
      <c r="C48" s="143">
        <v>2017</v>
      </c>
      <c r="D48" s="35"/>
      <c r="E48" s="35"/>
      <c r="F48" s="35"/>
      <c r="G48" s="99"/>
      <c r="H48" s="99"/>
      <c r="I48" s="124"/>
      <c r="J48" s="124"/>
      <c r="K48" s="80">
        <v>42931</v>
      </c>
      <c r="L48" s="10"/>
      <c r="M48" s="16">
        <v>15</v>
      </c>
      <c r="N48" s="24">
        <v>700.40030000000002</v>
      </c>
      <c r="O48" s="24" t="s">
        <v>137</v>
      </c>
      <c r="P48" s="30">
        <v>42935</v>
      </c>
      <c r="Q48" s="10">
        <v>15</v>
      </c>
      <c r="R48" s="10">
        <v>0</v>
      </c>
      <c r="S48" s="16">
        <f t="shared" si="10"/>
        <v>0</v>
      </c>
      <c r="T48" s="24" t="s">
        <v>137</v>
      </c>
      <c r="U48" s="10">
        <v>0</v>
      </c>
      <c r="V48" s="16">
        <f t="shared" si="11"/>
        <v>0</v>
      </c>
      <c r="W48" s="24" t="s">
        <v>137</v>
      </c>
      <c r="X48" s="92"/>
      <c r="Y48" s="16">
        <v>2020</v>
      </c>
      <c r="Z48" s="56"/>
    </row>
    <row r="49" spans="1:26" x14ac:dyDescent="0.35">
      <c r="A49" s="32" t="s">
        <v>103</v>
      </c>
      <c r="B49" s="41">
        <v>482</v>
      </c>
      <c r="C49" s="142">
        <v>2013</v>
      </c>
      <c r="D49" s="40" t="s">
        <v>152</v>
      </c>
      <c r="E49" s="40" t="s">
        <v>54</v>
      </c>
      <c r="F49" s="40" t="s">
        <v>100</v>
      </c>
      <c r="G49" s="103">
        <v>673207</v>
      </c>
      <c r="H49" s="103">
        <v>4918185</v>
      </c>
      <c r="I49" s="123">
        <v>44.396245792318197</v>
      </c>
      <c r="J49" s="123">
        <v>-114.8250992318</v>
      </c>
      <c r="K49" s="80">
        <v>41535</v>
      </c>
      <c r="L49" s="10"/>
      <c r="M49" s="10">
        <v>8</v>
      </c>
      <c r="N49" s="24">
        <v>1681.7192299999999</v>
      </c>
      <c r="O49" s="24">
        <v>811.78319999999997</v>
      </c>
      <c r="P49" s="30">
        <v>41541</v>
      </c>
      <c r="Q49" s="10">
        <v>8</v>
      </c>
      <c r="R49" s="10">
        <v>2</v>
      </c>
      <c r="S49" s="31">
        <f>R49/N49</f>
        <v>1.1892591606983052E-3</v>
      </c>
      <c r="T49" s="31">
        <f t="shared" si="3"/>
        <v>2.4637119861559099E-3</v>
      </c>
      <c r="U49" s="10">
        <v>2</v>
      </c>
      <c r="V49" s="31">
        <f>U49/N49</f>
        <v>1.1892591606983052E-3</v>
      </c>
      <c r="W49" s="31">
        <f>U49/O49</f>
        <v>2.4637119861559099E-3</v>
      </c>
      <c r="X49" s="81"/>
      <c r="Y49" s="16">
        <v>1966</v>
      </c>
      <c r="Z49" s="56"/>
    </row>
    <row r="50" spans="1:26" x14ac:dyDescent="0.35">
      <c r="A50" s="32" t="s">
        <v>103</v>
      </c>
      <c r="B50" s="33">
        <v>482</v>
      </c>
      <c r="C50" s="143">
        <v>2016</v>
      </c>
      <c r="D50" s="35"/>
      <c r="E50" s="35"/>
      <c r="F50" s="35"/>
      <c r="G50" s="99"/>
      <c r="H50" s="99"/>
      <c r="I50" s="124"/>
      <c r="J50" s="124"/>
      <c r="K50" s="80">
        <v>42587</v>
      </c>
      <c r="L50" s="10" t="s">
        <v>108</v>
      </c>
      <c r="M50" s="16">
        <v>11</v>
      </c>
      <c r="N50" s="24">
        <v>1740.5058100000001</v>
      </c>
      <c r="O50" s="37">
        <v>972.89491999999996</v>
      </c>
      <c r="P50" s="30">
        <v>42599</v>
      </c>
      <c r="Q50" s="10">
        <v>11</v>
      </c>
      <c r="R50" s="10">
        <v>0</v>
      </c>
      <c r="S50" s="16">
        <f>R50/N50</f>
        <v>0</v>
      </c>
      <c r="T50" s="16">
        <f t="shared" si="3"/>
        <v>0</v>
      </c>
      <c r="U50" s="10">
        <v>62</v>
      </c>
      <c r="V50" s="31">
        <f>U50/N50</f>
        <v>3.5621828806190539E-2</v>
      </c>
      <c r="W50" s="31">
        <f t="shared" si="1"/>
        <v>6.3727334499803945E-2</v>
      </c>
      <c r="X50" s="81"/>
      <c r="Y50" s="16">
        <v>2020</v>
      </c>
      <c r="Z50" s="56"/>
    </row>
    <row r="51" spans="1:26" x14ac:dyDescent="0.35">
      <c r="A51" s="32" t="s">
        <v>60</v>
      </c>
      <c r="B51" s="41">
        <v>559</v>
      </c>
      <c r="C51" s="142">
        <v>2013</v>
      </c>
      <c r="D51" s="40" t="s">
        <v>120</v>
      </c>
      <c r="E51" s="40" t="s">
        <v>47</v>
      </c>
      <c r="F51" s="40" t="s">
        <v>151</v>
      </c>
      <c r="G51" s="103">
        <v>687012</v>
      </c>
      <c r="H51" s="103">
        <v>4919965</v>
      </c>
      <c r="I51" s="123">
        <v>44.408826372943501</v>
      </c>
      <c r="J51" s="123">
        <v>-114.651253108413</v>
      </c>
      <c r="K51" s="80">
        <v>41513</v>
      </c>
      <c r="L51" s="10"/>
      <c r="M51" s="10">
        <v>10</v>
      </c>
      <c r="N51" s="24">
        <v>5306.1053599999996</v>
      </c>
      <c r="O51" s="24">
        <v>2505.34656</v>
      </c>
      <c r="P51" s="30">
        <v>41535</v>
      </c>
      <c r="Q51" s="10">
        <v>10</v>
      </c>
      <c r="R51" s="10">
        <v>606</v>
      </c>
      <c r="S51" s="31">
        <f>R51/N51</f>
        <v>0.11420806012792781</v>
      </c>
      <c r="T51" s="31">
        <f t="shared" si="3"/>
        <v>0.24188270384437355</v>
      </c>
      <c r="U51" s="10">
        <v>130</v>
      </c>
      <c r="V51" s="31">
        <f>U51/N51</f>
        <v>2.4500078905331048E-2</v>
      </c>
      <c r="W51" s="31">
        <f t="shared" si="1"/>
        <v>5.1889028877505877E-2</v>
      </c>
      <c r="X51" s="81"/>
      <c r="Y51" s="16">
        <v>1966</v>
      </c>
      <c r="Z51" s="56"/>
    </row>
    <row r="52" spans="1:26" x14ac:dyDescent="0.35">
      <c r="A52" s="32" t="s">
        <v>60</v>
      </c>
      <c r="B52" s="42">
        <v>559</v>
      </c>
      <c r="C52" s="145">
        <v>2014</v>
      </c>
      <c r="D52" s="87"/>
      <c r="E52" s="87"/>
      <c r="F52" s="87"/>
      <c r="G52" s="104"/>
      <c r="H52" s="104"/>
      <c r="I52" s="125"/>
      <c r="J52" s="125"/>
      <c r="K52" s="48" t="s">
        <v>224</v>
      </c>
      <c r="L52" s="10"/>
      <c r="M52" s="10"/>
      <c r="N52" s="24"/>
      <c r="O52" s="24"/>
      <c r="P52" s="30"/>
      <c r="Q52" s="10"/>
      <c r="R52" s="10"/>
      <c r="S52" s="31"/>
      <c r="T52" s="31"/>
      <c r="U52" s="10"/>
      <c r="V52" s="31"/>
      <c r="W52" s="31"/>
      <c r="X52" s="81"/>
      <c r="Y52" s="16"/>
      <c r="Z52" s="56"/>
    </row>
    <row r="53" spans="1:26" x14ac:dyDescent="0.35">
      <c r="A53" s="32" t="s">
        <v>60</v>
      </c>
      <c r="B53" s="42">
        <v>559</v>
      </c>
      <c r="C53" s="145">
        <v>2015</v>
      </c>
      <c r="D53" s="87"/>
      <c r="E53" s="87"/>
      <c r="F53" s="87"/>
      <c r="G53" s="104"/>
      <c r="H53" s="104"/>
      <c r="I53" s="125"/>
      <c r="J53" s="125"/>
      <c r="K53" s="80">
        <v>42198</v>
      </c>
      <c r="L53" s="10"/>
      <c r="M53" s="10">
        <v>15</v>
      </c>
      <c r="N53" s="24">
        <v>5145.6059999999998</v>
      </c>
      <c r="O53" s="24">
        <v>2667.489</v>
      </c>
      <c r="P53" s="30">
        <v>42200</v>
      </c>
      <c r="Q53" s="10">
        <v>15</v>
      </c>
      <c r="R53" s="10">
        <v>14</v>
      </c>
      <c r="S53" s="31">
        <f>R53/N53</f>
        <v>2.7207679717413265E-3</v>
      </c>
      <c r="T53" s="31">
        <f t="shared" si="3"/>
        <v>5.2483815303455798E-3</v>
      </c>
      <c r="U53" s="10">
        <v>33</v>
      </c>
      <c r="V53" s="31">
        <f>U53/N53</f>
        <v>6.4132387905331267E-3</v>
      </c>
      <c r="W53" s="31">
        <f t="shared" si="1"/>
        <v>1.237118503581458E-2</v>
      </c>
      <c r="X53" s="81"/>
      <c r="Y53" s="16">
        <v>2020</v>
      </c>
      <c r="Z53" s="56"/>
    </row>
    <row r="54" spans="1:26" x14ac:dyDescent="0.35">
      <c r="A54" s="32" t="s">
        <v>60</v>
      </c>
      <c r="B54" s="42">
        <v>559</v>
      </c>
      <c r="C54" s="145">
        <v>2016</v>
      </c>
      <c r="D54" s="87"/>
      <c r="E54" s="87"/>
      <c r="F54" s="87"/>
      <c r="G54" s="104"/>
      <c r="H54" s="104"/>
      <c r="I54" s="125"/>
      <c r="J54" s="125"/>
      <c r="K54" s="80">
        <v>42563</v>
      </c>
      <c r="L54" s="10" t="s">
        <v>108</v>
      </c>
      <c r="M54" s="16">
        <v>12</v>
      </c>
      <c r="N54" s="24">
        <v>6012.0621899999996</v>
      </c>
      <c r="O54" s="37">
        <v>2833.32089</v>
      </c>
      <c r="P54" s="30">
        <v>42569</v>
      </c>
      <c r="Q54" s="10">
        <v>12</v>
      </c>
      <c r="R54" s="10">
        <v>3</v>
      </c>
      <c r="S54" s="31">
        <f>R54/N54</f>
        <v>4.9899683422935457E-4</v>
      </c>
      <c r="T54" s="31">
        <f t="shared" si="3"/>
        <v>1.0588281795359932E-3</v>
      </c>
      <c r="U54" s="10">
        <v>1</v>
      </c>
      <c r="V54" s="31">
        <f>U54/N54</f>
        <v>1.6633227807645151E-4</v>
      </c>
      <c r="W54" s="31">
        <f t="shared" si="1"/>
        <v>3.5294272651199772E-4</v>
      </c>
      <c r="X54" s="81"/>
      <c r="Y54" s="16">
        <v>2020</v>
      </c>
      <c r="Z54" s="56"/>
    </row>
    <row r="55" spans="1:26" x14ac:dyDescent="0.35">
      <c r="A55" s="32" t="s">
        <v>60</v>
      </c>
      <c r="B55" s="42">
        <v>559</v>
      </c>
      <c r="C55" s="145">
        <v>2016</v>
      </c>
      <c r="D55" s="87"/>
      <c r="E55" s="87"/>
      <c r="F55" s="87"/>
      <c r="G55" s="104"/>
      <c r="H55" s="104"/>
      <c r="I55" s="125"/>
      <c r="J55" s="125"/>
      <c r="K55" s="16" t="s">
        <v>137</v>
      </c>
      <c r="L55" s="10"/>
      <c r="M55" s="16" t="s">
        <v>137</v>
      </c>
      <c r="N55" s="24" t="s">
        <v>137</v>
      </c>
      <c r="O55" s="24" t="s">
        <v>137</v>
      </c>
      <c r="P55" s="30">
        <v>42642</v>
      </c>
      <c r="Q55" s="10">
        <v>12</v>
      </c>
      <c r="R55" s="10">
        <v>9</v>
      </c>
      <c r="S55" s="31">
        <f>R55/N54</f>
        <v>1.4969905026880636E-3</v>
      </c>
      <c r="T55" s="31">
        <f>R55/O54</f>
        <v>3.1764845386079796E-3</v>
      </c>
      <c r="U55" s="10">
        <v>3</v>
      </c>
      <c r="V55" s="31">
        <f>U55/N54</f>
        <v>4.9899683422935457E-4</v>
      </c>
      <c r="W55" s="31">
        <f>U55/O54</f>
        <v>1.0588281795359932E-3</v>
      </c>
      <c r="X55" s="81"/>
      <c r="Y55" s="16" t="s">
        <v>137</v>
      </c>
      <c r="Z55" s="56"/>
    </row>
    <row r="56" spans="1:26" x14ac:dyDescent="0.35">
      <c r="A56" s="32" t="s">
        <v>60</v>
      </c>
      <c r="B56" s="33">
        <v>559</v>
      </c>
      <c r="C56" s="143">
        <v>2019</v>
      </c>
      <c r="D56" s="35"/>
      <c r="E56" s="35"/>
      <c r="F56" s="35"/>
      <c r="G56" s="99"/>
      <c r="H56" s="99"/>
      <c r="I56" s="124"/>
      <c r="J56" s="124"/>
      <c r="K56" s="80">
        <v>43712</v>
      </c>
      <c r="L56" s="10"/>
      <c r="M56" s="16">
        <v>10</v>
      </c>
      <c r="N56" s="24">
        <v>5080.1823888299996</v>
      </c>
      <c r="O56" s="37">
        <v>3476.7303146099998</v>
      </c>
      <c r="P56" s="30">
        <v>43699</v>
      </c>
      <c r="Q56" s="10">
        <v>10</v>
      </c>
      <c r="R56" s="10">
        <v>0</v>
      </c>
      <c r="S56" s="16">
        <f>R56/N56</f>
        <v>0</v>
      </c>
      <c r="T56" s="16">
        <f t="shared" ref="T56" si="12">R56/O56</f>
        <v>0</v>
      </c>
      <c r="U56" s="10">
        <v>1</v>
      </c>
      <c r="V56" s="31">
        <f>U56/N56</f>
        <v>1.9684332637323024E-4</v>
      </c>
      <c r="W56" s="31">
        <f t="shared" ref="W56" si="13">U56/O56</f>
        <v>2.8762656562626558E-4</v>
      </c>
      <c r="X56" s="81"/>
      <c r="Y56" s="16"/>
      <c r="Z56" s="56"/>
    </row>
    <row r="57" spans="1:26" x14ac:dyDescent="0.35">
      <c r="A57" s="32" t="s">
        <v>88</v>
      </c>
      <c r="B57" s="41">
        <v>595</v>
      </c>
      <c r="C57" s="142">
        <v>2013</v>
      </c>
      <c r="D57" s="40" t="s">
        <v>255</v>
      </c>
      <c r="E57" s="40" t="s">
        <v>69</v>
      </c>
      <c r="F57" s="40" t="s">
        <v>48</v>
      </c>
      <c r="G57" s="103">
        <v>681377</v>
      </c>
      <c r="H57" s="103">
        <v>4915953</v>
      </c>
      <c r="I57" s="123">
        <v>44.374168359263102</v>
      </c>
      <c r="J57" s="123">
        <v>-114.723368814251</v>
      </c>
      <c r="K57" s="80">
        <v>41525</v>
      </c>
      <c r="L57" s="10"/>
      <c r="M57" s="10">
        <v>10</v>
      </c>
      <c r="N57" s="24">
        <v>4099.5116600000001</v>
      </c>
      <c r="O57" s="24">
        <v>2965.2815599999999</v>
      </c>
      <c r="P57" s="30">
        <v>41534</v>
      </c>
      <c r="Q57" s="10">
        <v>10</v>
      </c>
      <c r="R57" s="10">
        <v>146</v>
      </c>
      <c r="S57" s="31">
        <f t="shared" ref="S57:S81" si="14">R57/N57</f>
        <v>3.5613997985311258E-2</v>
      </c>
      <c r="T57" s="31">
        <f t="shared" si="3"/>
        <v>4.923647115655351E-2</v>
      </c>
      <c r="U57" s="10">
        <v>25</v>
      </c>
      <c r="V57" s="31">
        <f t="shared" ref="V57:V81" si="15">U57/N57</f>
        <v>6.0982873262519274E-3</v>
      </c>
      <c r="W57" s="31">
        <f t="shared" si="1"/>
        <v>8.4309025953002593E-3</v>
      </c>
      <c r="X57" s="81"/>
      <c r="Y57" s="16">
        <v>1966</v>
      </c>
      <c r="Z57" s="56"/>
    </row>
    <row r="58" spans="1:26" x14ac:dyDescent="0.35">
      <c r="A58" s="32" t="s">
        <v>88</v>
      </c>
      <c r="B58" s="42">
        <v>595</v>
      </c>
      <c r="C58" s="145">
        <v>2014</v>
      </c>
      <c r="D58" s="87"/>
      <c r="E58" s="87"/>
      <c r="F58" s="87"/>
      <c r="G58" s="104"/>
      <c r="H58" s="104"/>
      <c r="I58" s="125"/>
      <c r="J58" s="125"/>
      <c r="K58" s="80">
        <v>41902</v>
      </c>
      <c r="L58" s="10" t="s">
        <v>165</v>
      </c>
      <c r="M58" s="10">
        <v>11</v>
      </c>
      <c r="N58" s="24">
        <v>4348.5857800000003</v>
      </c>
      <c r="O58" s="24">
        <v>3019.0515599999999</v>
      </c>
      <c r="P58" s="30">
        <v>41899</v>
      </c>
      <c r="Q58" s="10">
        <v>11</v>
      </c>
      <c r="R58" s="10">
        <v>210</v>
      </c>
      <c r="S58" s="31">
        <f t="shared" si="14"/>
        <v>4.8291562044338925E-2</v>
      </c>
      <c r="T58" s="31">
        <f t="shared" si="3"/>
        <v>6.9558268822676225E-2</v>
      </c>
      <c r="U58" s="10">
        <v>94</v>
      </c>
      <c r="V58" s="31">
        <f t="shared" si="15"/>
        <v>2.1616223010323139E-2</v>
      </c>
      <c r="W58" s="31">
        <f t="shared" si="1"/>
        <v>3.1135606044436024E-2</v>
      </c>
      <c r="X58" s="81"/>
      <c r="Y58" s="16">
        <v>2030</v>
      </c>
      <c r="Z58" s="56"/>
    </row>
    <row r="59" spans="1:26" x14ac:dyDescent="0.35">
      <c r="A59" s="32" t="s">
        <v>88</v>
      </c>
      <c r="B59" s="42">
        <v>595</v>
      </c>
      <c r="C59" s="145">
        <v>2016</v>
      </c>
      <c r="D59" s="87"/>
      <c r="E59" s="87"/>
      <c r="F59" s="87"/>
      <c r="G59" s="104"/>
      <c r="H59" s="104"/>
      <c r="I59" s="125"/>
      <c r="J59" s="125"/>
      <c r="K59" s="80">
        <v>42605</v>
      </c>
      <c r="L59" s="10" t="s">
        <v>108</v>
      </c>
      <c r="M59" s="16">
        <v>10</v>
      </c>
      <c r="N59" s="24">
        <v>4203.9790800000001</v>
      </c>
      <c r="O59" s="37">
        <v>2539.18109</v>
      </c>
      <c r="P59" s="30">
        <v>42613</v>
      </c>
      <c r="Q59" s="10">
        <v>10</v>
      </c>
      <c r="R59" s="10">
        <v>3</v>
      </c>
      <c r="S59" s="31">
        <f t="shared" si="14"/>
        <v>7.1360964051229298E-4</v>
      </c>
      <c r="T59" s="31">
        <f t="shared" si="3"/>
        <v>1.1814832789259627E-3</v>
      </c>
      <c r="U59" s="10">
        <v>26</v>
      </c>
      <c r="V59" s="31">
        <f t="shared" si="15"/>
        <v>6.1846168844398725E-3</v>
      </c>
      <c r="W59" s="31">
        <f t="shared" si="1"/>
        <v>1.0239521750691677E-2</v>
      </c>
      <c r="X59" s="81"/>
      <c r="Y59" s="16">
        <v>2020</v>
      </c>
      <c r="Z59" s="56"/>
    </row>
    <row r="60" spans="1:26" x14ac:dyDescent="0.35">
      <c r="A60" s="32" t="s">
        <v>88</v>
      </c>
      <c r="B60" s="42">
        <v>595</v>
      </c>
      <c r="C60" s="145">
        <v>2017</v>
      </c>
      <c r="D60" s="87"/>
      <c r="E60" s="87"/>
      <c r="F60" s="87"/>
      <c r="G60" s="104"/>
      <c r="H60" s="104"/>
      <c r="I60" s="125"/>
      <c r="J60" s="125"/>
      <c r="K60" s="80">
        <v>42987</v>
      </c>
      <c r="L60" s="10" t="s">
        <v>165</v>
      </c>
      <c r="M60" s="16">
        <v>11</v>
      </c>
      <c r="N60" s="24">
        <v>4599.1288999999997</v>
      </c>
      <c r="O60" s="37" t="s">
        <v>137</v>
      </c>
      <c r="P60" s="30">
        <v>42997</v>
      </c>
      <c r="Q60" s="10">
        <v>11</v>
      </c>
      <c r="R60" s="10">
        <v>5</v>
      </c>
      <c r="S60" s="31">
        <f t="shared" si="14"/>
        <v>1.0871623972096107E-3</v>
      </c>
      <c r="T60" s="151">
        <f>R60/O61</f>
        <v>1.5891468572302226E-3</v>
      </c>
      <c r="U60" s="10">
        <v>8</v>
      </c>
      <c r="V60" s="31">
        <f t="shared" si="15"/>
        <v>1.7394598355353773E-3</v>
      </c>
      <c r="W60" s="151">
        <f>U60/O61</f>
        <v>2.5426349715683559E-3</v>
      </c>
      <c r="X60" s="81"/>
      <c r="Y60" s="16">
        <v>2020</v>
      </c>
      <c r="Z60" s="56"/>
    </row>
    <row r="61" spans="1:26" x14ac:dyDescent="0.35">
      <c r="A61" s="32" t="s">
        <v>88</v>
      </c>
      <c r="B61" s="42">
        <v>595</v>
      </c>
      <c r="C61" s="145">
        <v>2018</v>
      </c>
      <c r="D61" s="87"/>
      <c r="E61" s="87"/>
      <c r="F61" s="87"/>
      <c r="G61" s="104"/>
      <c r="H61" s="104"/>
      <c r="I61" s="125"/>
      <c r="J61" s="125"/>
      <c r="K61" s="102">
        <v>43341</v>
      </c>
      <c r="L61" s="79"/>
      <c r="M61" s="103">
        <v>8</v>
      </c>
      <c r="N61" s="44">
        <v>4458.9268417599997</v>
      </c>
      <c r="O61" s="66">
        <v>3146.34231396</v>
      </c>
      <c r="P61" s="93">
        <v>43321</v>
      </c>
      <c r="Q61" s="79">
        <v>8</v>
      </c>
      <c r="R61" s="79">
        <v>11</v>
      </c>
      <c r="S61" s="62">
        <f t="shared" ref="S61" si="16">R61/N61</f>
        <v>2.4669613093849614E-3</v>
      </c>
      <c r="T61" s="62">
        <f t="shared" ref="T61" si="17">R61/O61</f>
        <v>3.4961230859064897E-3</v>
      </c>
      <c r="U61" s="79">
        <v>22</v>
      </c>
      <c r="V61" s="62">
        <f t="shared" ref="V61" si="18">U61/N61</f>
        <v>4.9339226187699228E-3</v>
      </c>
      <c r="W61" s="62">
        <f t="shared" ref="W61" si="19">U61/O61</f>
        <v>6.9922461718129793E-3</v>
      </c>
      <c r="X61" s="81"/>
      <c r="Y61" s="16"/>
      <c r="Z61" s="56"/>
    </row>
    <row r="62" spans="1:26" x14ac:dyDescent="0.35">
      <c r="A62" s="32" t="s">
        <v>88</v>
      </c>
      <c r="B62" s="190" t="s">
        <v>283</v>
      </c>
      <c r="C62" s="146">
        <v>2020</v>
      </c>
      <c r="D62" s="191" t="s">
        <v>284</v>
      </c>
      <c r="E62" s="191" t="s">
        <v>69</v>
      </c>
      <c r="F62" s="191" t="s">
        <v>48</v>
      </c>
      <c r="G62" s="192">
        <v>681222</v>
      </c>
      <c r="H62" s="192">
        <v>4915802</v>
      </c>
      <c r="I62" s="193">
        <v>44.37285</v>
      </c>
      <c r="J62" s="193">
        <v>-114.72537</v>
      </c>
      <c r="K62" s="194" t="s">
        <v>290</v>
      </c>
      <c r="L62" s="185"/>
      <c r="M62" s="184"/>
      <c r="N62" s="186"/>
      <c r="O62" s="187"/>
      <c r="P62" s="188"/>
      <c r="Q62" s="185"/>
      <c r="R62" s="185"/>
      <c r="S62" s="189"/>
      <c r="T62" s="189"/>
      <c r="U62" s="185"/>
      <c r="V62" s="189"/>
      <c r="W62" s="189"/>
      <c r="X62" s="81"/>
      <c r="Y62" s="16"/>
      <c r="Z62" s="56"/>
    </row>
    <row r="63" spans="1:26" x14ac:dyDescent="0.35">
      <c r="A63" s="200" t="s">
        <v>88</v>
      </c>
      <c r="B63" s="33" t="s">
        <v>283</v>
      </c>
      <c r="C63" s="143">
        <v>2020</v>
      </c>
      <c r="D63" s="35"/>
      <c r="E63" s="35"/>
      <c r="F63" s="35"/>
      <c r="G63" s="99"/>
      <c r="H63" s="99"/>
      <c r="I63" s="124"/>
      <c r="J63" s="124"/>
      <c r="K63" s="195">
        <v>44086</v>
      </c>
      <c r="L63" s="68"/>
      <c r="M63" s="99">
        <v>15</v>
      </c>
      <c r="N63" s="196">
        <v>4348.5857999999998</v>
      </c>
      <c r="O63" s="197"/>
      <c r="P63" s="98">
        <v>44098</v>
      </c>
      <c r="Q63" s="68">
        <v>15</v>
      </c>
      <c r="R63" s="68">
        <v>1</v>
      </c>
      <c r="S63" s="198"/>
      <c r="T63" s="198"/>
      <c r="U63" s="68">
        <v>0</v>
      </c>
      <c r="V63" s="205">
        <v>0</v>
      </c>
      <c r="W63" s="198"/>
      <c r="X63" s="81"/>
      <c r="Y63" s="16"/>
      <c r="Z63" s="56"/>
    </row>
    <row r="64" spans="1:26" x14ac:dyDescent="0.35">
      <c r="A64" s="32" t="s">
        <v>62</v>
      </c>
      <c r="B64" s="41">
        <v>608</v>
      </c>
      <c r="C64" s="142">
        <v>2015</v>
      </c>
      <c r="D64" s="40" t="s">
        <v>121</v>
      </c>
      <c r="E64" s="40" t="s">
        <v>61</v>
      </c>
      <c r="F64" s="40" t="s">
        <v>50</v>
      </c>
      <c r="G64" s="103">
        <v>692043</v>
      </c>
      <c r="H64" s="103">
        <v>4926736</v>
      </c>
      <c r="I64" s="123">
        <v>44.468413934026003</v>
      </c>
      <c r="J64" s="123">
        <v>-114.585613872992</v>
      </c>
      <c r="K64" s="80">
        <v>42211</v>
      </c>
      <c r="L64" s="10"/>
      <c r="M64" s="10">
        <v>17</v>
      </c>
      <c r="N64" s="24">
        <v>405.32733000000002</v>
      </c>
      <c r="O64" s="24">
        <v>129.78393</v>
      </c>
      <c r="P64" s="30">
        <v>42219</v>
      </c>
      <c r="Q64" s="10">
        <v>17</v>
      </c>
      <c r="R64" s="10">
        <v>2</v>
      </c>
      <c r="S64" s="31">
        <f t="shared" si="14"/>
        <v>4.9342836072761237E-3</v>
      </c>
      <c r="T64" s="31">
        <f t="shared" si="3"/>
        <v>1.5410228369567789E-2</v>
      </c>
      <c r="U64" s="10">
        <v>1</v>
      </c>
      <c r="V64" s="31">
        <f t="shared" si="15"/>
        <v>2.4671418036380619E-3</v>
      </c>
      <c r="W64" s="31">
        <f t="shared" si="1"/>
        <v>7.7051141847838947E-3</v>
      </c>
      <c r="X64" s="81"/>
      <c r="Y64" s="16">
        <v>2020</v>
      </c>
      <c r="Z64" s="56"/>
    </row>
    <row r="65" spans="1:26" x14ac:dyDescent="0.35">
      <c r="A65" s="32" t="s">
        <v>62</v>
      </c>
      <c r="B65" s="33">
        <v>608</v>
      </c>
      <c r="C65" s="143">
        <v>2018</v>
      </c>
      <c r="D65" s="35"/>
      <c r="E65" s="35"/>
      <c r="F65" s="35"/>
      <c r="G65" s="99"/>
      <c r="H65" s="99"/>
      <c r="I65" s="124"/>
      <c r="J65" s="124"/>
      <c r="K65" s="106">
        <v>43281</v>
      </c>
      <c r="L65" s="10"/>
      <c r="M65" s="10">
        <v>10</v>
      </c>
      <c r="N65" s="24">
        <v>567.23840468900005</v>
      </c>
      <c r="O65" s="24">
        <v>216.14085635199999</v>
      </c>
      <c r="P65" s="30">
        <v>43291</v>
      </c>
      <c r="Q65" s="10">
        <v>10</v>
      </c>
      <c r="R65" s="10">
        <v>0</v>
      </c>
      <c r="S65" s="16">
        <f t="shared" ref="S65" si="20">R65/N65</f>
        <v>0</v>
      </c>
      <c r="T65" s="16">
        <f t="shared" ref="T65" si="21">R65/O65</f>
        <v>0</v>
      </c>
      <c r="U65" s="10">
        <v>3</v>
      </c>
      <c r="V65" s="31">
        <f t="shared" ref="V65" si="22">U65/N65</f>
        <v>5.2887815338328705E-3</v>
      </c>
      <c r="W65" s="31">
        <f t="shared" ref="W65" si="23">U65/O65</f>
        <v>1.3879837669904931E-2</v>
      </c>
      <c r="X65" s="81"/>
      <c r="Y65" s="16"/>
      <c r="Z65" s="56"/>
    </row>
    <row r="66" spans="1:26" x14ac:dyDescent="0.35">
      <c r="A66" s="32" t="s">
        <v>63</v>
      </c>
      <c r="B66" s="29">
        <v>643</v>
      </c>
      <c r="C66" s="141">
        <v>2015</v>
      </c>
      <c r="D66" s="32" t="s">
        <v>153</v>
      </c>
      <c r="E66" s="32" t="s">
        <v>47</v>
      </c>
      <c r="F66" s="32" t="s">
        <v>50</v>
      </c>
      <c r="G66" s="16">
        <v>679905</v>
      </c>
      <c r="H66" s="16">
        <v>4914695</v>
      </c>
      <c r="I66" s="128">
        <v>44.363218156352801</v>
      </c>
      <c r="J66" s="128">
        <v>-114.742265926939</v>
      </c>
      <c r="K66" s="80">
        <v>42257</v>
      </c>
      <c r="L66" s="10"/>
      <c r="M66" s="10">
        <v>7</v>
      </c>
      <c r="N66" s="24">
        <v>3888.8726799999999</v>
      </c>
      <c r="O66" s="24">
        <v>2162.0010900000002</v>
      </c>
      <c r="P66" s="30">
        <v>42227</v>
      </c>
      <c r="Q66" s="10">
        <v>7</v>
      </c>
      <c r="R66" s="10">
        <v>196</v>
      </c>
      <c r="S66" s="31">
        <f t="shared" si="14"/>
        <v>5.0400210068075567E-2</v>
      </c>
      <c r="T66" s="31">
        <f t="shared" si="3"/>
        <v>9.0656753554180666E-2</v>
      </c>
      <c r="U66" s="10">
        <v>357</v>
      </c>
      <c r="V66" s="31">
        <f t="shared" si="15"/>
        <v>9.1800382623994772E-2</v>
      </c>
      <c r="W66" s="31">
        <f t="shared" si="1"/>
        <v>0.16512480111654337</v>
      </c>
      <c r="X66" s="81"/>
      <c r="Y66" s="16">
        <v>2020</v>
      </c>
      <c r="Z66" s="56"/>
    </row>
    <row r="67" spans="1:26" x14ac:dyDescent="0.35">
      <c r="A67" s="32" t="s">
        <v>176</v>
      </c>
      <c r="B67" s="29">
        <v>654</v>
      </c>
      <c r="C67" s="141">
        <v>2016</v>
      </c>
      <c r="D67" s="32" t="s">
        <v>131</v>
      </c>
      <c r="E67" s="32" t="s">
        <v>47</v>
      </c>
      <c r="F67" s="32" t="s">
        <v>100</v>
      </c>
      <c r="G67" s="16">
        <v>677956</v>
      </c>
      <c r="H67" s="16">
        <v>4915750</v>
      </c>
      <c r="I67" s="128">
        <v>44.373189727418399</v>
      </c>
      <c r="J67" s="128">
        <v>-114.766345672044</v>
      </c>
      <c r="K67" s="80">
        <v>42615</v>
      </c>
      <c r="L67" s="10" t="s">
        <v>108</v>
      </c>
      <c r="M67" s="107">
        <v>13</v>
      </c>
      <c r="N67" s="24">
        <v>3290.6568699999998</v>
      </c>
      <c r="O67" s="37">
        <v>1574.35672</v>
      </c>
      <c r="P67" s="30">
        <v>42600</v>
      </c>
      <c r="Q67" s="26">
        <v>14</v>
      </c>
      <c r="R67" s="10">
        <v>22</v>
      </c>
      <c r="S67" s="31">
        <f t="shared" si="14"/>
        <v>6.6855952684000148E-3</v>
      </c>
      <c r="T67" s="31">
        <f t="shared" si="3"/>
        <v>1.3973961377698442E-2</v>
      </c>
      <c r="U67" s="10">
        <v>214</v>
      </c>
      <c r="V67" s="31">
        <f t="shared" si="15"/>
        <v>6.5032608519891053E-2</v>
      </c>
      <c r="W67" s="31">
        <f t="shared" si="1"/>
        <v>0.13592853340124847</v>
      </c>
      <c r="X67" s="81"/>
      <c r="Y67" s="16">
        <v>2020</v>
      </c>
      <c r="Z67" s="56"/>
    </row>
    <row r="68" spans="1:26" x14ac:dyDescent="0.35">
      <c r="A68" s="32" t="s">
        <v>175</v>
      </c>
      <c r="B68" s="41">
        <v>713</v>
      </c>
      <c r="C68" s="142">
        <v>2016</v>
      </c>
      <c r="D68" s="40" t="s">
        <v>353</v>
      </c>
      <c r="E68" s="40" t="s">
        <v>53</v>
      </c>
      <c r="F68" s="40" t="s">
        <v>48</v>
      </c>
      <c r="G68" s="103">
        <v>682051</v>
      </c>
      <c r="H68" s="103">
        <v>4908682</v>
      </c>
      <c r="I68" s="123">
        <v>44.308590967940198</v>
      </c>
      <c r="J68" s="123">
        <v>-114.71745600812901</v>
      </c>
      <c r="K68" s="80">
        <v>42562</v>
      </c>
      <c r="L68" s="10" t="s">
        <v>108</v>
      </c>
      <c r="M68" s="16">
        <v>36</v>
      </c>
      <c r="N68" s="24">
        <v>6994.2570400000004</v>
      </c>
      <c r="O68" s="37">
        <v>8351.6381299999994</v>
      </c>
      <c r="P68" s="30">
        <v>42563</v>
      </c>
      <c r="Q68" s="10">
        <v>36</v>
      </c>
      <c r="R68" s="10">
        <v>75</v>
      </c>
      <c r="S68" s="31">
        <f t="shared" si="14"/>
        <v>1.0723083176823023E-2</v>
      </c>
      <c r="T68" s="31">
        <f t="shared" si="3"/>
        <v>8.9802741489231654E-3</v>
      </c>
      <c r="U68" s="10">
        <v>3594</v>
      </c>
      <c r="V68" s="31">
        <f t="shared" si="15"/>
        <v>0.51385014583335931</v>
      </c>
      <c r="W68" s="31">
        <f t="shared" si="1"/>
        <v>0.43033473721639809</v>
      </c>
      <c r="X68" s="81"/>
      <c r="Y68" s="16">
        <v>2020</v>
      </c>
      <c r="Z68" s="56"/>
    </row>
    <row r="69" spans="1:26" x14ac:dyDescent="0.35">
      <c r="A69" s="32" t="s">
        <v>175</v>
      </c>
      <c r="B69" s="42">
        <v>713</v>
      </c>
      <c r="C69" s="145">
        <v>2017</v>
      </c>
      <c r="D69" s="87"/>
      <c r="E69" s="87"/>
      <c r="F69" s="87"/>
      <c r="G69" s="104"/>
      <c r="H69" s="104"/>
      <c r="I69" s="125"/>
      <c r="J69" s="125"/>
      <c r="K69" s="61" t="s">
        <v>245</v>
      </c>
      <c r="L69" s="79"/>
      <c r="M69" s="103"/>
      <c r="N69" s="44"/>
      <c r="O69" s="66"/>
      <c r="P69" s="93"/>
      <c r="Q69" s="79"/>
      <c r="R69" s="79"/>
      <c r="S69" s="62"/>
      <c r="T69" s="62"/>
      <c r="U69" s="79"/>
      <c r="V69" s="62"/>
      <c r="W69" s="62"/>
      <c r="X69" s="81"/>
      <c r="Y69" s="16"/>
      <c r="Z69" s="56"/>
    </row>
    <row r="70" spans="1:26" x14ac:dyDescent="0.35">
      <c r="A70" s="32" t="s">
        <v>175</v>
      </c>
      <c r="B70" s="63" t="s">
        <v>241</v>
      </c>
      <c r="C70" s="148">
        <v>2017</v>
      </c>
      <c r="D70" s="94" t="s">
        <v>354</v>
      </c>
      <c r="E70" s="94" t="s">
        <v>53</v>
      </c>
      <c r="F70" s="94" t="s">
        <v>48</v>
      </c>
      <c r="G70" s="132">
        <v>682051</v>
      </c>
      <c r="H70" s="132">
        <v>4908682</v>
      </c>
      <c r="I70" s="126">
        <v>44.308590967940198</v>
      </c>
      <c r="J70" s="126">
        <v>-114.71745600812901</v>
      </c>
      <c r="K70" s="95">
        <v>42989</v>
      </c>
      <c r="L70" s="57" t="s">
        <v>165</v>
      </c>
      <c r="M70" s="65">
        <v>21</v>
      </c>
      <c r="N70" s="60">
        <v>4200.2457999999997</v>
      </c>
      <c r="O70" s="64" t="s">
        <v>137</v>
      </c>
      <c r="P70" s="58">
        <v>43005</v>
      </c>
      <c r="Q70" s="57">
        <v>21</v>
      </c>
      <c r="R70" s="57">
        <v>33</v>
      </c>
      <c r="S70" s="31">
        <f t="shared" si="14"/>
        <v>7.8566830541203087E-3</v>
      </c>
      <c r="T70" s="180">
        <f>R70/O71</f>
        <v>1.1281929124832652E-2</v>
      </c>
      <c r="U70" s="57">
        <v>377</v>
      </c>
      <c r="V70" s="31">
        <f t="shared" si="15"/>
        <v>8.9756651860707776E-2</v>
      </c>
      <c r="W70" s="180">
        <f>U70/O71</f>
        <v>0.12888749333520938</v>
      </c>
      <c r="X70" s="81"/>
      <c r="Y70" s="16">
        <v>2020</v>
      </c>
      <c r="Z70" s="56"/>
    </row>
    <row r="71" spans="1:26" x14ac:dyDescent="0.35">
      <c r="A71" s="32" t="s">
        <v>175</v>
      </c>
      <c r="B71" s="42" t="s">
        <v>241</v>
      </c>
      <c r="C71" s="145">
        <v>2018</v>
      </c>
      <c r="D71" s="87"/>
      <c r="E71" s="87"/>
      <c r="F71" s="87"/>
      <c r="G71" s="104"/>
      <c r="H71" s="104"/>
      <c r="I71" s="125"/>
      <c r="J71" s="125"/>
      <c r="K71" s="96">
        <v>43341</v>
      </c>
      <c r="L71" s="68"/>
      <c r="M71" s="99">
        <v>13</v>
      </c>
      <c r="N71" s="45">
        <v>3642.3054112599998</v>
      </c>
      <c r="O71" s="67">
        <v>2925.0316709899998</v>
      </c>
      <c r="P71" s="98">
        <v>43333</v>
      </c>
      <c r="Q71" s="68">
        <v>13</v>
      </c>
      <c r="R71" s="68">
        <v>13</v>
      </c>
      <c r="S71" s="31">
        <f t="shared" ref="S71:S72" si="24">R71/N71</f>
        <v>3.5691680219377456E-3</v>
      </c>
      <c r="T71" s="31">
        <f t="shared" ref="T71:T72" si="25">R71/O71</f>
        <v>4.4443963219037725E-3</v>
      </c>
      <c r="U71" s="68">
        <v>655</v>
      </c>
      <c r="V71" s="31">
        <f t="shared" ref="V71:V72" si="26">U71/N71</f>
        <v>0.1798311580284018</v>
      </c>
      <c r="W71" s="31">
        <f t="shared" ref="W71:W72" si="27">U71/O71</f>
        <v>0.22392919929592084</v>
      </c>
      <c r="X71" s="81"/>
      <c r="Y71" s="16"/>
      <c r="Z71" s="56"/>
    </row>
    <row r="72" spans="1:26" x14ac:dyDescent="0.35">
      <c r="A72" s="32" t="s">
        <v>175</v>
      </c>
      <c r="B72" s="33" t="s">
        <v>241</v>
      </c>
      <c r="C72" s="143">
        <v>2019</v>
      </c>
      <c r="D72" s="35"/>
      <c r="E72" s="35"/>
      <c r="F72" s="35"/>
      <c r="G72" s="99"/>
      <c r="H72" s="99"/>
      <c r="I72" s="124"/>
      <c r="J72" s="124"/>
      <c r="K72" s="96">
        <v>43669</v>
      </c>
      <c r="L72" s="68"/>
      <c r="M72" s="99">
        <v>13</v>
      </c>
      <c r="N72" s="45">
        <v>4356.2789069199998</v>
      </c>
      <c r="O72" s="67">
        <v>2991.97075378</v>
      </c>
      <c r="P72" s="98">
        <v>43704</v>
      </c>
      <c r="Q72" s="68">
        <v>13</v>
      </c>
      <c r="R72" s="68">
        <v>12</v>
      </c>
      <c r="S72" s="31">
        <f t="shared" si="24"/>
        <v>2.7546445616550997E-3</v>
      </c>
      <c r="T72" s="31">
        <f t="shared" si="25"/>
        <v>4.0107343913169686E-3</v>
      </c>
      <c r="U72" s="68">
        <v>242</v>
      </c>
      <c r="V72" s="31">
        <f t="shared" si="26"/>
        <v>5.555199866004451E-2</v>
      </c>
      <c r="W72" s="31">
        <f t="shared" si="27"/>
        <v>8.088314355822554E-2</v>
      </c>
      <c r="X72" s="81"/>
      <c r="Y72" s="16"/>
      <c r="Z72" s="56"/>
    </row>
    <row r="73" spans="1:26" x14ac:dyDescent="0.35">
      <c r="A73" s="32" t="s">
        <v>66</v>
      </c>
      <c r="B73" s="41">
        <v>725</v>
      </c>
      <c r="C73" s="142">
        <v>2013</v>
      </c>
      <c r="D73" s="40" t="s">
        <v>154</v>
      </c>
      <c r="E73" s="40" t="s">
        <v>166</v>
      </c>
      <c r="F73" s="40" t="s">
        <v>48</v>
      </c>
      <c r="G73" s="103">
        <v>681388</v>
      </c>
      <c r="H73" s="103">
        <v>4912402</v>
      </c>
      <c r="I73" s="123">
        <v>44.342221425256</v>
      </c>
      <c r="J73" s="123">
        <v>-114.724468153576</v>
      </c>
      <c r="K73" s="80">
        <v>41492</v>
      </c>
      <c r="L73" s="10"/>
      <c r="M73" s="10">
        <v>11</v>
      </c>
      <c r="N73" s="24">
        <v>9990.80386</v>
      </c>
      <c r="O73" s="24">
        <v>7407.4822299999996</v>
      </c>
      <c r="P73" s="30">
        <v>41522</v>
      </c>
      <c r="Q73" s="10">
        <v>11</v>
      </c>
      <c r="R73" s="10">
        <v>158</v>
      </c>
      <c r="S73" s="31">
        <f t="shared" si="14"/>
        <v>1.5814543275399662E-2</v>
      </c>
      <c r="T73" s="31">
        <f t="shared" si="3"/>
        <v>2.1329784546779806E-2</v>
      </c>
      <c r="U73" s="10">
        <v>96</v>
      </c>
      <c r="V73" s="31">
        <f t="shared" si="15"/>
        <v>9.6088364204959982E-3</v>
      </c>
      <c r="W73" s="31">
        <f t="shared" si="1"/>
        <v>1.2959869091714312E-2</v>
      </c>
      <c r="X73" s="81"/>
      <c r="Y73" s="16">
        <v>1966</v>
      </c>
      <c r="Z73" s="56"/>
    </row>
    <row r="74" spans="1:26" x14ac:dyDescent="0.35">
      <c r="A74" s="32" t="s">
        <v>66</v>
      </c>
      <c r="B74" s="42">
        <v>725</v>
      </c>
      <c r="C74" s="145">
        <v>2014</v>
      </c>
      <c r="D74" s="87"/>
      <c r="E74" s="87"/>
      <c r="F74" s="87"/>
      <c r="G74" s="104"/>
      <c r="H74" s="104"/>
      <c r="I74" s="125"/>
      <c r="J74" s="125"/>
      <c r="K74" s="80">
        <v>41904</v>
      </c>
      <c r="L74" s="10"/>
      <c r="M74" s="10">
        <v>11</v>
      </c>
      <c r="N74" s="24">
        <v>9874.8998900000006</v>
      </c>
      <c r="O74" s="24">
        <v>6732.4337500000001</v>
      </c>
      <c r="P74" s="30">
        <v>41901</v>
      </c>
      <c r="Q74" s="10">
        <v>11</v>
      </c>
      <c r="R74" s="10">
        <v>173</v>
      </c>
      <c r="S74" s="31">
        <f t="shared" si="14"/>
        <v>1.7519164946187622E-2</v>
      </c>
      <c r="T74" s="31">
        <f t="shared" si="3"/>
        <v>2.5696502397814163E-2</v>
      </c>
      <c r="U74" s="10">
        <v>51</v>
      </c>
      <c r="V74" s="31">
        <f t="shared" si="15"/>
        <v>5.1646093193963502E-3</v>
      </c>
      <c r="W74" s="31">
        <f t="shared" si="1"/>
        <v>7.5752694929972384E-3</v>
      </c>
      <c r="X74" s="81"/>
      <c r="Y74" s="16">
        <v>2020</v>
      </c>
      <c r="Z74" s="56"/>
    </row>
    <row r="75" spans="1:26" x14ac:dyDescent="0.35">
      <c r="A75" s="32" t="s">
        <v>66</v>
      </c>
      <c r="B75" s="42">
        <v>725</v>
      </c>
      <c r="C75" s="145">
        <v>2015</v>
      </c>
      <c r="D75" s="87"/>
      <c r="E75" s="87"/>
      <c r="F75" s="87"/>
      <c r="G75" s="104"/>
      <c r="H75" s="104"/>
      <c r="I75" s="125"/>
      <c r="J75" s="125"/>
      <c r="K75" s="80">
        <v>42273</v>
      </c>
      <c r="L75" s="10"/>
      <c r="M75" s="10">
        <v>12</v>
      </c>
      <c r="N75" s="24">
        <v>9512.3227900000002</v>
      </c>
      <c r="O75" s="24">
        <v>6944.8247000000001</v>
      </c>
      <c r="P75" s="30">
        <v>42234</v>
      </c>
      <c r="Q75" s="10">
        <v>12</v>
      </c>
      <c r="R75" s="10">
        <v>100</v>
      </c>
      <c r="S75" s="31">
        <f t="shared" si="14"/>
        <v>1.0512679416758942E-2</v>
      </c>
      <c r="T75" s="31">
        <f t="shared" si="3"/>
        <v>1.4399211545253258E-2</v>
      </c>
      <c r="U75" s="10">
        <v>302</v>
      </c>
      <c r="V75" s="31">
        <f t="shared" si="15"/>
        <v>3.1748291838612004E-2</v>
      </c>
      <c r="W75" s="31">
        <f t="shared" si="1"/>
        <v>4.3485618866664841E-2</v>
      </c>
      <c r="X75" s="81"/>
      <c r="Y75" s="16">
        <v>2020</v>
      </c>
      <c r="Z75" s="56"/>
    </row>
    <row r="76" spans="1:26" x14ac:dyDescent="0.35">
      <c r="A76" s="32" t="s">
        <v>66</v>
      </c>
      <c r="B76" s="42">
        <v>725</v>
      </c>
      <c r="C76" s="145">
        <v>2016</v>
      </c>
      <c r="D76" s="87"/>
      <c r="E76" s="87"/>
      <c r="F76" s="87"/>
      <c r="G76" s="104"/>
      <c r="H76" s="104"/>
      <c r="I76" s="125"/>
      <c r="J76" s="125"/>
      <c r="K76" s="80">
        <v>42632</v>
      </c>
      <c r="L76" s="10" t="s">
        <v>108</v>
      </c>
      <c r="M76" s="16">
        <v>12</v>
      </c>
      <c r="N76" s="24">
        <v>9748.2118499999997</v>
      </c>
      <c r="O76" s="37">
        <v>6557.35</v>
      </c>
      <c r="P76" s="30">
        <v>42626</v>
      </c>
      <c r="Q76" s="10">
        <v>12</v>
      </c>
      <c r="R76" s="10">
        <v>1</v>
      </c>
      <c r="S76" s="31">
        <f t="shared" si="14"/>
        <v>1.0258291627094666E-4</v>
      </c>
      <c r="T76" s="31">
        <f t="shared" si="3"/>
        <v>1.5250062906509488E-4</v>
      </c>
      <c r="U76" s="10">
        <v>78</v>
      </c>
      <c r="V76" s="31">
        <f t="shared" si="15"/>
        <v>8.0014674691338394E-3</v>
      </c>
      <c r="W76" s="31">
        <f t="shared" si="1"/>
        <v>1.18950490670774E-2</v>
      </c>
      <c r="X76" s="81"/>
      <c r="Y76" s="16">
        <v>2020</v>
      </c>
      <c r="Z76" s="56"/>
    </row>
    <row r="77" spans="1:26" x14ac:dyDescent="0.35">
      <c r="A77" s="32" t="s">
        <v>66</v>
      </c>
      <c r="B77" s="42">
        <v>725</v>
      </c>
      <c r="C77" s="145">
        <v>2017</v>
      </c>
      <c r="D77" s="87"/>
      <c r="E77" s="87"/>
      <c r="F77" s="87"/>
      <c r="G77" s="104"/>
      <c r="H77" s="104"/>
      <c r="I77" s="125"/>
      <c r="J77" s="125"/>
      <c r="K77" s="80">
        <v>42984</v>
      </c>
      <c r="L77" s="10" t="s">
        <v>165</v>
      </c>
      <c r="M77" s="16">
        <v>11</v>
      </c>
      <c r="N77" s="24">
        <v>9623.2378000000008</v>
      </c>
      <c r="O77" s="37" t="s">
        <v>137</v>
      </c>
      <c r="P77" s="30">
        <v>43004</v>
      </c>
      <c r="Q77" s="10">
        <v>11</v>
      </c>
      <c r="R77" s="10">
        <v>12</v>
      </c>
      <c r="S77" s="31">
        <f t="shared" si="14"/>
        <v>1.2469815512612605E-3</v>
      </c>
      <c r="T77" s="31" t="s">
        <v>137</v>
      </c>
      <c r="U77" s="10">
        <v>30</v>
      </c>
      <c r="V77" s="31">
        <f t="shared" si="15"/>
        <v>3.117453878153151E-3</v>
      </c>
      <c r="W77" s="31" t="s">
        <v>137</v>
      </c>
      <c r="X77" s="81"/>
      <c r="Y77" s="16">
        <v>2020</v>
      </c>
      <c r="Z77" s="56"/>
    </row>
    <row r="78" spans="1:26" x14ac:dyDescent="0.35">
      <c r="A78" s="32" t="s">
        <v>66</v>
      </c>
      <c r="B78" s="42">
        <v>725</v>
      </c>
      <c r="C78" s="143">
        <v>2018</v>
      </c>
      <c r="D78" s="35"/>
      <c r="E78" s="35"/>
      <c r="F78" s="35"/>
      <c r="G78" s="99"/>
      <c r="H78" s="99"/>
      <c r="I78" s="124"/>
      <c r="J78" s="124"/>
      <c r="K78" s="80" t="s">
        <v>137</v>
      </c>
      <c r="L78" s="10"/>
      <c r="M78" s="16" t="s">
        <v>137</v>
      </c>
      <c r="N78" s="24" t="s">
        <v>137</v>
      </c>
      <c r="O78" s="37" t="s">
        <v>137</v>
      </c>
      <c r="P78" s="30">
        <v>43326</v>
      </c>
      <c r="Q78" s="10">
        <v>9</v>
      </c>
      <c r="R78" s="10">
        <v>0</v>
      </c>
      <c r="S78" s="154">
        <f>R78/N77</f>
        <v>0</v>
      </c>
      <c r="T78" s="31" t="s">
        <v>137</v>
      </c>
      <c r="U78" s="10">
        <v>4</v>
      </c>
      <c r="V78" s="151">
        <f>U78/N77</f>
        <v>4.1566051708708679E-4</v>
      </c>
      <c r="W78" s="31" t="s">
        <v>137</v>
      </c>
      <c r="X78" s="81"/>
      <c r="Y78" s="16"/>
      <c r="Z78" s="56"/>
    </row>
    <row r="79" spans="1:26" x14ac:dyDescent="0.35">
      <c r="A79" s="32" t="s">
        <v>91</v>
      </c>
      <c r="B79" s="41">
        <v>727</v>
      </c>
      <c r="C79" s="142">
        <v>2014</v>
      </c>
      <c r="D79" s="40" t="s">
        <v>133</v>
      </c>
      <c r="E79" s="40" t="s">
        <v>54</v>
      </c>
      <c r="F79" s="40" t="s">
        <v>83</v>
      </c>
      <c r="G79" s="103">
        <v>689052</v>
      </c>
      <c r="H79" s="103">
        <v>4922765</v>
      </c>
      <c r="I79" s="123">
        <v>44.433483083551202</v>
      </c>
      <c r="J79" s="123">
        <v>-114.62463367683</v>
      </c>
      <c r="K79" s="80">
        <v>41876</v>
      </c>
      <c r="L79" s="10"/>
      <c r="M79" s="10">
        <v>15</v>
      </c>
      <c r="N79" s="24">
        <v>1974.28979</v>
      </c>
      <c r="O79" s="24">
        <v>681.45344</v>
      </c>
      <c r="P79" s="30">
        <v>41843</v>
      </c>
      <c r="Q79" s="10">
        <v>15</v>
      </c>
      <c r="R79" s="10">
        <v>6</v>
      </c>
      <c r="S79" s="31">
        <f t="shared" si="14"/>
        <v>3.0390675322288932E-3</v>
      </c>
      <c r="T79" s="31">
        <f t="shared" si="3"/>
        <v>8.804710120767752E-3</v>
      </c>
      <c r="U79" s="10">
        <v>2</v>
      </c>
      <c r="V79" s="31">
        <f t="shared" si="15"/>
        <v>1.0130225107429643E-3</v>
      </c>
      <c r="W79" s="31">
        <f t="shared" si="1"/>
        <v>2.9349033735892507E-3</v>
      </c>
      <c r="X79" s="81"/>
      <c r="Y79" s="16">
        <v>2020</v>
      </c>
      <c r="Z79" s="56"/>
    </row>
    <row r="80" spans="1:26" x14ac:dyDescent="0.35">
      <c r="A80" s="32" t="s">
        <v>91</v>
      </c>
      <c r="B80" s="42">
        <v>727</v>
      </c>
      <c r="C80" s="145">
        <v>2016</v>
      </c>
      <c r="D80" s="87"/>
      <c r="E80" s="87"/>
      <c r="F80" s="87"/>
      <c r="G80" s="104"/>
      <c r="H80" s="104"/>
      <c r="I80" s="125"/>
      <c r="J80" s="125"/>
      <c r="K80" s="16" t="s">
        <v>137</v>
      </c>
      <c r="L80" s="10"/>
      <c r="M80" s="16" t="s">
        <v>137</v>
      </c>
      <c r="N80" s="24" t="s">
        <v>137</v>
      </c>
      <c r="O80" s="24" t="s">
        <v>137</v>
      </c>
      <c r="P80" s="30">
        <v>42628</v>
      </c>
      <c r="Q80" s="10">
        <v>9</v>
      </c>
      <c r="R80" s="10">
        <v>1</v>
      </c>
      <c r="S80" s="151">
        <f>R80/N79</f>
        <v>5.0651125537148217E-4</v>
      </c>
      <c r="T80" s="151">
        <f>R80/O79</f>
        <v>1.4674516867946253E-3</v>
      </c>
      <c r="U80" s="10">
        <v>0</v>
      </c>
      <c r="V80" s="154">
        <f>U80/N79</f>
        <v>0</v>
      </c>
      <c r="W80" s="154">
        <f>U80/O79</f>
        <v>0</v>
      </c>
      <c r="X80" s="92"/>
      <c r="Y80" s="16" t="s">
        <v>137</v>
      </c>
      <c r="Z80" s="56"/>
    </row>
    <row r="81" spans="1:26" x14ac:dyDescent="0.35">
      <c r="A81" s="32" t="s">
        <v>91</v>
      </c>
      <c r="B81" s="33">
        <v>727</v>
      </c>
      <c r="C81" s="143">
        <v>2017</v>
      </c>
      <c r="D81" s="35"/>
      <c r="E81" s="35"/>
      <c r="F81" s="35"/>
      <c r="G81" s="99"/>
      <c r="H81" s="99"/>
      <c r="I81" s="124"/>
      <c r="J81" s="124"/>
      <c r="K81" s="80">
        <v>42927</v>
      </c>
      <c r="L81" s="10"/>
      <c r="M81" s="16">
        <v>18</v>
      </c>
      <c r="N81" s="24">
        <v>2620.7991999999999</v>
      </c>
      <c r="O81" s="24" t="s">
        <v>137</v>
      </c>
      <c r="P81" s="30">
        <v>42935</v>
      </c>
      <c r="Q81" s="10">
        <v>18</v>
      </c>
      <c r="R81" s="10">
        <v>4</v>
      </c>
      <c r="S81" s="31">
        <f t="shared" si="14"/>
        <v>1.5262519921404127E-3</v>
      </c>
      <c r="T81" s="24" t="s">
        <v>137</v>
      </c>
      <c r="U81" s="10">
        <v>0</v>
      </c>
      <c r="V81" s="16">
        <f t="shared" si="15"/>
        <v>0</v>
      </c>
      <c r="W81" s="24" t="s">
        <v>137</v>
      </c>
      <c r="X81" s="92"/>
      <c r="Y81" s="16">
        <v>2020</v>
      </c>
      <c r="Z81" s="56"/>
    </row>
    <row r="82" spans="1:26" x14ac:dyDescent="0.35">
      <c r="A82" s="32" t="s">
        <v>68</v>
      </c>
      <c r="B82" s="41">
        <v>777</v>
      </c>
      <c r="C82" s="142">
        <v>2013</v>
      </c>
      <c r="D82" s="40" t="s">
        <v>191</v>
      </c>
      <c r="E82" s="40" t="s">
        <v>166</v>
      </c>
      <c r="F82" s="40" t="s">
        <v>48</v>
      </c>
      <c r="G82" s="103">
        <v>681035</v>
      </c>
      <c r="H82" s="103">
        <v>4914153</v>
      </c>
      <c r="I82" s="123">
        <v>44.358061303136999</v>
      </c>
      <c r="J82" s="123">
        <v>-114.728284441922</v>
      </c>
      <c r="K82" s="80">
        <v>41560</v>
      </c>
      <c r="L82" s="10"/>
      <c r="M82" s="10">
        <v>6</v>
      </c>
      <c r="N82" s="24">
        <v>5381.0896499999999</v>
      </c>
      <c r="O82" s="24">
        <v>4152.1537500000004</v>
      </c>
      <c r="P82" s="30">
        <v>41556</v>
      </c>
      <c r="Q82" s="10">
        <v>6</v>
      </c>
      <c r="R82" s="10">
        <v>0</v>
      </c>
      <c r="S82" s="16">
        <f t="shared" ref="S82:S99" si="28">R82/N82</f>
        <v>0</v>
      </c>
      <c r="T82" s="16">
        <f t="shared" si="3"/>
        <v>0</v>
      </c>
      <c r="U82" s="10">
        <v>0</v>
      </c>
      <c r="V82" s="16">
        <f t="shared" ref="V82:V99" si="29">U82/N82</f>
        <v>0</v>
      </c>
      <c r="W82" s="16">
        <f t="shared" si="1"/>
        <v>0</v>
      </c>
      <c r="X82" s="104"/>
      <c r="Y82" s="16">
        <v>1966</v>
      </c>
      <c r="Z82" s="56"/>
    </row>
    <row r="83" spans="1:26" x14ac:dyDescent="0.35">
      <c r="A83" s="32" t="s">
        <v>68</v>
      </c>
      <c r="B83" s="42">
        <v>777</v>
      </c>
      <c r="C83" s="145">
        <v>2014</v>
      </c>
      <c r="D83" s="87"/>
      <c r="E83" s="87"/>
      <c r="F83" s="87"/>
      <c r="G83" s="104"/>
      <c r="H83" s="104"/>
      <c r="I83" s="125"/>
      <c r="J83" s="125"/>
      <c r="K83" s="80">
        <v>41833</v>
      </c>
      <c r="L83" s="10" t="s">
        <v>165</v>
      </c>
      <c r="M83" s="10">
        <v>6</v>
      </c>
      <c r="N83" s="24">
        <v>5940.4060200000004</v>
      </c>
      <c r="O83" s="24">
        <v>3545.1075000000001</v>
      </c>
      <c r="P83" s="30">
        <v>41863</v>
      </c>
      <c r="Q83" s="10">
        <v>6</v>
      </c>
      <c r="R83" s="10">
        <v>235</v>
      </c>
      <c r="S83" s="31">
        <f t="shared" si="28"/>
        <v>3.9559585524761819E-2</v>
      </c>
      <c r="T83" s="31">
        <f t="shared" si="3"/>
        <v>6.6288539910284813E-2</v>
      </c>
      <c r="U83" s="10">
        <v>243</v>
      </c>
      <c r="V83" s="31">
        <f t="shared" si="29"/>
        <v>4.0906294819221797E-2</v>
      </c>
      <c r="W83" s="31">
        <f t="shared" si="1"/>
        <v>6.8545171056166837E-2</v>
      </c>
      <c r="X83" s="81"/>
      <c r="Y83" s="16">
        <v>2030</v>
      </c>
      <c r="Z83" s="56"/>
    </row>
    <row r="84" spans="1:26" x14ac:dyDescent="0.35">
      <c r="A84" s="32" t="s">
        <v>68</v>
      </c>
      <c r="B84" s="42">
        <v>777</v>
      </c>
      <c r="C84" s="145">
        <v>2015</v>
      </c>
      <c r="D84" s="87"/>
      <c r="E84" s="87"/>
      <c r="F84" s="87"/>
      <c r="G84" s="104"/>
      <c r="H84" s="104"/>
      <c r="I84" s="125"/>
      <c r="J84" s="125"/>
      <c r="K84" s="80">
        <v>42241</v>
      </c>
      <c r="L84" s="10" t="s">
        <v>165</v>
      </c>
      <c r="M84" s="10">
        <v>6</v>
      </c>
      <c r="N84" s="24">
        <v>5558.0431200000003</v>
      </c>
      <c r="O84" s="24">
        <v>3237.4681300000002</v>
      </c>
      <c r="P84" s="30">
        <v>42206</v>
      </c>
      <c r="Q84" s="10">
        <v>6</v>
      </c>
      <c r="R84" s="10">
        <v>192</v>
      </c>
      <c r="S84" s="31">
        <f t="shared" si="28"/>
        <v>3.4544532284952835E-2</v>
      </c>
      <c r="T84" s="31">
        <f t="shared" si="3"/>
        <v>5.9305603110292239E-2</v>
      </c>
      <c r="U84" s="10">
        <v>223</v>
      </c>
      <c r="V84" s="31">
        <f t="shared" si="29"/>
        <v>4.0122034893460848E-2</v>
      </c>
      <c r="W84" s="31">
        <f t="shared" si="1"/>
        <v>6.8880986945808173E-2</v>
      </c>
      <c r="X84" s="81"/>
      <c r="Y84" s="16">
        <v>2030</v>
      </c>
      <c r="Z84" s="56"/>
    </row>
    <row r="85" spans="1:26" x14ac:dyDescent="0.35">
      <c r="A85" s="32" t="s">
        <v>68</v>
      </c>
      <c r="B85" s="42">
        <v>777</v>
      </c>
      <c r="C85" s="145">
        <v>2016</v>
      </c>
      <c r="D85" s="87"/>
      <c r="E85" s="87"/>
      <c r="F85" s="87"/>
      <c r="G85" s="104"/>
      <c r="H85" s="104"/>
      <c r="I85" s="125"/>
      <c r="J85" s="125"/>
      <c r="K85" s="80">
        <v>42620</v>
      </c>
      <c r="L85" s="10" t="s">
        <v>108</v>
      </c>
      <c r="M85" s="16">
        <v>6</v>
      </c>
      <c r="N85" s="24">
        <v>5700.7684399999998</v>
      </c>
      <c r="O85" s="37">
        <v>3238.0493799999999</v>
      </c>
      <c r="P85" s="30">
        <v>42629</v>
      </c>
      <c r="Q85" s="10">
        <v>6</v>
      </c>
      <c r="R85" s="10">
        <v>8</v>
      </c>
      <c r="S85" s="31">
        <f t="shared" si="28"/>
        <v>1.4033195847540862E-3</v>
      </c>
      <c r="T85" s="31">
        <f t="shared" si="3"/>
        <v>2.4706232244055527E-3</v>
      </c>
      <c r="U85" s="10">
        <v>43</v>
      </c>
      <c r="V85" s="31">
        <f t="shared" si="29"/>
        <v>7.542842768053214E-3</v>
      </c>
      <c r="W85" s="31">
        <f t="shared" si="1"/>
        <v>1.3279599831179845E-2</v>
      </c>
      <c r="X85" s="81"/>
      <c r="Y85" s="16">
        <v>2020</v>
      </c>
      <c r="Z85" s="56"/>
    </row>
    <row r="86" spans="1:26" x14ac:dyDescent="0.35">
      <c r="A86" s="32" t="s">
        <v>68</v>
      </c>
      <c r="B86" s="42">
        <v>777</v>
      </c>
      <c r="C86" s="145">
        <v>2017</v>
      </c>
      <c r="D86" s="87"/>
      <c r="E86" s="87"/>
      <c r="F86" s="87"/>
      <c r="G86" s="104"/>
      <c r="H86" s="104"/>
      <c r="I86" s="125"/>
      <c r="J86" s="125"/>
      <c r="K86" s="80">
        <v>42967</v>
      </c>
      <c r="L86" s="10" t="s">
        <v>165</v>
      </c>
      <c r="M86" s="16">
        <v>6</v>
      </c>
      <c r="N86" s="24">
        <v>6036.8118000000004</v>
      </c>
      <c r="O86" s="37" t="s">
        <v>137</v>
      </c>
      <c r="P86" s="30">
        <v>42970</v>
      </c>
      <c r="Q86" s="10">
        <v>6</v>
      </c>
      <c r="R86" s="10">
        <v>1</v>
      </c>
      <c r="S86" s="31">
        <f t="shared" si="28"/>
        <v>1.6565035206166274E-4</v>
      </c>
      <c r="T86" s="151">
        <f>R86/O87</f>
        <v>2.5438405979678614E-4</v>
      </c>
      <c r="U86" s="10">
        <v>8</v>
      </c>
      <c r="V86" s="31">
        <f t="shared" si="29"/>
        <v>1.3252028164933019E-3</v>
      </c>
      <c r="W86" s="151">
        <f>U86/O87</f>
        <v>2.0350724783742891E-3</v>
      </c>
      <c r="X86" s="81"/>
      <c r="Y86" s="16">
        <v>2020</v>
      </c>
      <c r="Z86" s="56"/>
    </row>
    <row r="87" spans="1:26" x14ac:dyDescent="0.35">
      <c r="A87" s="32" t="s">
        <v>68</v>
      </c>
      <c r="B87" s="42">
        <v>777</v>
      </c>
      <c r="C87" s="145">
        <v>2018</v>
      </c>
      <c r="D87" s="87"/>
      <c r="E87" s="87"/>
      <c r="F87" s="87"/>
      <c r="G87" s="104"/>
      <c r="H87" s="104"/>
      <c r="I87" s="125"/>
      <c r="J87" s="125"/>
      <c r="K87" s="80">
        <v>43313</v>
      </c>
      <c r="L87" s="10"/>
      <c r="M87" s="16">
        <v>6</v>
      </c>
      <c r="N87" s="24">
        <v>5246.9315299999998</v>
      </c>
      <c r="O87" s="37">
        <v>3931.0639227900001</v>
      </c>
      <c r="P87" s="30">
        <v>43314</v>
      </c>
      <c r="Q87" s="10">
        <v>6</v>
      </c>
      <c r="R87" s="10">
        <v>2</v>
      </c>
      <c r="S87" s="31">
        <f t="shared" ref="S87:S88" si="30">R87/N87</f>
        <v>3.8117516658350603E-4</v>
      </c>
      <c r="T87" s="31">
        <f t="shared" ref="T87:T88" si="31">R87/O87</f>
        <v>5.0876811959357229E-4</v>
      </c>
      <c r="U87" s="10">
        <v>1</v>
      </c>
      <c r="V87" s="31">
        <f t="shared" ref="V87:V88" si="32">U87/N87</f>
        <v>1.9058758329175302E-4</v>
      </c>
      <c r="W87" s="31">
        <f t="shared" ref="W87:W88" si="33">U87/O87</f>
        <v>2.5438405979678614E-4</v>
      </c>
      <c r="X87" s="81"/>
      <c r="Y87" s="16"/>
      <c r="Z87" s="56"/>
    </row>
    <row r="88" spans="1:26" x14ac:dyDescent="0.35">
      <c r="A88" s="40" t="s">
        <v>68</v>
      </c>
      <c r="B88" s="42">
        <v>777</v>
      </c>
      <c r="C88" s="145">
        <v>2019</v>
      </c>
      <c r="D88" s="87"/>
      <c r="E88" s="87"/>
      <c r="F88" s="87"/>
      <c r="G88" s="104"/>
      <c r="H88" s="104"/>
      <c r="I88" s="125"/>
      <c r="J88" s="125"/>
      <c r="K88" s="80">
        <v>43687</v>
      </c>
      <c r="L88" s="10"/>
      <c r="M88" s="16">
        <v>6</v>
      </c>
      <c r="N88" s="24">
        <v>5957.5266163799997</v>
      </c>
      <c r="O88" s="37">
        <v>4886.4864240799998</v>
      </c>
      <c r="P88" s="30">
        <v>43697</v>
      </c>
      <c r="Q88" s="10">
        <v>6</v>
      </c>
      <c r="R88" s="10">
        <v>0</v>
      </c>
      <c r="S88" s="16">
        <f t="shared" si="30"/>
        <v>0</v>
      </c>
      <c r="T88" s="16">
        <f t="shared" si="31"/>
        <v>0</v>
      </c>
      <c r="U88" s="10">
        <v>0</v>
      </c>
      <c r="V88" s="16">
        <f t="shared" si="32"/>
        <v>0</v>
      </c>
      <c r="W88" s="16">
        <f t="shared" si="33"/>
        <v>0</v>
      </c>
      <c r="X88" s="81"/>
      <c r="Y88" s="16"/>
      <c r="Z88" s="56"/>
    </row>
    <row r="89" spans="1:26" x14ac:dyDescent="0.35">
      <c r="A89" s="199" t="s">
        <v>68</v>
      </c>
      <c r="B89" s="33">
        <v>777</v>
      </c>
      <c r="C89" s="143">
        <v>2020</v>
      </c>
      <c r="D89" s="35"/>
      <c r="E89" s="35"/>
      <c r="F89" s="35"/>
      <c r="G89" s="99"/>
      <c r="H89" s="99"/>
      <c r="I89" s="124"/>
      <c r="J89" s="124"/>
      <c r="K89" s="201">
        <v>44084</v>
      </c>
      <c r="L89" s="10"/>
      <c r="M89" s="16">
        <v>6</v>
      </c>
      <c r="N89" s="24">
        <v>5260.34213</v>
      </c>
      <c r="O89" s="37" t="s">
        <v>137</v>
      </c>
      <c r="P89" s="30">
        <v>44084</v>
      </c>
      <c r="Q89" s="10">
        <v>6</v>
      </c>
      <c r="R89" s="10">
        <v>0</v>
      </c>
      <c r="S89" s="16">
        <f t="shared" ref="S89" si="34">R89/N89</f>
        <v>0</v>
      </c>
      <c r="T89" s="154">
        <v>0</v>
      </c>
      <c r="U89" s="10">
        <v>0</v>
      </c>
      <c r="V89" s="16">
        <f t="shared" ref="V89" si="35">U89/N89</f>
        <v>0</v>
      </c>
      <c r="W89" s="154">
        <v>0</v>
      </c>
      <c r="X89" s="81"/>
      <c r="Y89" s="16"/>
      <c r="Z89" s="56"/>
    </row>
    <row r="90" spans="1:26" x14ac:dyDescent="0.35">
      <c r="A90" s="32" t="s">
        <v>104</v>
      </c>
      <c r="B90" s="29">
        <v>828</v>
      </c>
      <c r="C90" s="141">
        <v>2013</v>
      </c>
      <c r="D90" s="32" t="s">
        <v>122</v>
      </c>
      <c r="E90" s="32" t="s">
        <v>61</v>
      </c>
      <c r="F90" s="32" t="s">
        <v>100</v>
      </c>
      <c r="G90" s="16">
        <v>685928</v>
      </c>
      <c r="H90" s="16">
        <v>4926218</v>
      </c>
      <c r="I90" s="128">
        <v>44.465353181992199</v>
      </c>
      <c r="J90" s="128">
        <v>-114.662613694252</v>
      </c>
      <c r="K90" s="80">
        <v>41523</v>
      </c>
      <c r="L90" s="10"/>
      <c r="M90" s="10">
        <v>11</v>
      </c>
      <c r="N90" s="24">
        <v>557.43075999999996</v>
      </c>
      <c r="O90" s="24">
        <v>167.23940999999999</v>
      </c>
      <c r="P90" s="30">
        <v>41536</v>
      </c>
      <c r="Q90" s="10">
        <v>11</v>
      </c>
      <c r="R90" s="10">
        <v>0</v>
      </c>
      <c r="S90" s="16">
        <f t="shared" si="28"/>
        <v>0</v>
      </c>
      <c r="T90" s="16">
        <f t="shared" si="3"/>
        <v>0</v>
      </c>
      <c r="U90" s="10">
        <v>0</v>
      </c>
      <c r="V90" s="16">
        <f t="shared" si="29"/>
        <v>0</v>
      </c>
      <c r="W90" s="16">
        <f t="shared" si="1"/>
        <v>0</v>
      </c>
      <c r="X90" s="104"/>
      <c r="Y90" s="16">
        <v>1966</v>
      </c>
      <c r="Z90" s="56"/>
    </row>
    <row r="91" spans="1:26" x14ac:dyDescent="0.35">
      <c r="A91" s="32" t="s">
        <v>70</v>
      </c>
      <c r="B91" s="41">
        <v>835</v>
      </c>
      <c r="C91" s="142">
        <v>2013</v>
      </c>
      <c r="D91" s="40" t="s">
        <v>190</v>
      </c>
      <c r="E91" s="40" t="s">
        <v>69</v>
      </c>
      <c r="F91" s="40" t="s">
        <v>48</v>
      </c>
      <c r="G91" s="103">
        <v>680957</v>
      </c>
      <c r="H91" s="103">
        <v>4914609</v>
      </c>
      <c r="I91" s="123">
        <v>44.3621828708268</v>
      </c>
      <c r="J91" s="123">
        <v>-114.72910393386999</v>
      </c>
      <c r="K91" s="80">
        <v>41556</v>
      </c>
      <c r="L91" s="10"/>
      <c r="M91" s="10">
        <v>8</v>
      </c>
      <c r="N91" s="24">
        <v>6068.9347500000003</v>
      </c>
      <c r="O91" s="24">
        <v>3493.6206299999999</v>
      </c>
      <c r="P91" s="30">
        <v>41556</v>
      </c>
      <c r="Q91" s="10">
        <v>8</v>
      </c>
      <c r="R91" s="10">
        <v>2</v>
      </c>
      <c r="S91" s="31">
        <f t="shared" si="28"/>
        <v>3.2954712521830948E-4</v>
      </c>
      <c r="T91" s="31">
        <f t="shared" si="3"/>
        <v>5.7247200306348087E-4</v>
      </c>
      <c r="U91" s="10">
        <v>3</v>
      </c>
      <c r="V91" s="31">
        <f t="shared" si="29"/>
        <v>4.9432068782746428E-4</v>
      </c>
      <c r="W91" s="31">
        <f t="shared" si="1"/>
        <v>8.5870800459522136E-4</v>
      </c>
      <c r="X91" s="81"/>
      <c r="Y91" s="16">
        <v>1966</v>
      </c>
      <c r="Z91" s="56"/>
    </row>
    <row r="92" spans="1:26" x14ac:dyDescent="0.35">
      <c r="A92" s="32" t="s">
        <v>70</v>
      </c>
      <c r="B92" s="42">
        <v>835</v>
      </c>
      <c r="C92" s="145">
        <v>2014</v>
      </c>
      <c r="D92" s="87"/>
      <c r="E92" s="87"/>
      <c r="F92" s="87"/>
      <c r="G92" s="104"/>
      <c r="H92" s="104"/>
      <c r="I92" s="125"/>
      <c r="J92" s="125"/>
      <c r="K92" s="80">
        <v>41859</v>
      </c>
      <c r="L92" s="10" t="s">
        <v>165</v>
      </c>
      <c r="M92" s="10">
        <v>10</v>
      </c>
      <c r="N92" s="24">
        <v>6071.6093099999998</v>
      </c>
      <c r="O92" s="24">
        <v>4027.6715600000002</v>
      </c>
      <c r="P92" s="30">
        <v>41862</v>
      </c>
      <c r="Q92" s="10">
        <v>10</v>
      </c>
      <c r="R92" s="10">
        <v>345</v>
      </c>
      <c r="S92" s="31">
        <f t="shared" si="28"/>
        <v>5.6821837899184595E-2</v>
      </c>
      <c r="T92" s="31">
        <f t="shared" si="3"/>
        <v>8.5657431312497576E-2</v>
      </c>
      <c r="U92" s="10">
        <v>272</v>
      </c>
      <c r="V92" s="31">
        <f t="shared" si="29"/>
        <v>4.4798666401675971E-2</v>
      </c>
      <c r="W92" s="31">
        <f t="shared" si="1"/>
        <v>6.7532815411592298E-2</v>
      </c>
      <c r="X92" s="81"/>
      <c r="Y92" s="16">
        <v>2030</v>
      </c>
      <c r="Z92" s="56"/>
    </row>
    <row r="93" spans="1:26" x14ac:dyDescent="0.35">
      <c r="A93" s="32" t="s">
        <v>70</v>
      </c>
      <c r="B93" s="42">
        <v>835</v>
      </c>
      <c r="C93" s="145">
        <v>2014</v>
      </c>
      <c r="D93" s="87"/>
      <c r="E93" s="87"/>
      <c r="F93" s="87"/>
      <c r="G93" s="104"/>
      <c r="H93" s="104"/>
      <c r="I93" s="125"/>
      <c r="J93" s="125"/>
      <c r="K93" s="48" t="s">
        <v>234</v>
      </c>
      <c r="L93" s="10"/>
      <c r="M93" s="10"/>
      <c r="N93" s="24"/>
      <c r="O93" s="24"/>
      <c r="P93" s="30"/>
      <c r="Q93" s="10"/>
      <c r="R93" s="10"/>
      <c r="S93" s="31"/>
      <c r="T93" s="31"/>
      <c r="U93" s="10"/>
      <c r="V93" s="31"/>
      <c r="W93" s="31"/>
      <c r="X93" s="81"/>
      <c r="Y93" s="16"/>
      <c r="Z93" s="56"/>
    </row>
    <row r="94" spans="1:26" x14ac:dyDescent="0.35">
      <c r="A94" s="32" t="s">
        <v>70</v>
      </c>
      <c r="B94" s="42">
        <v>835</v>
      </c>
      <c r="C94" s="145">
        <v>2015</v>
      </c>
      <c r="D94" s="87"/>
      <c r="E94" s="87"/>
      <c r="F94" s="87"/>
      <c r="G94" s="104"/>
      <c r="H94" s="104"/>
      <c r="I94" s="125"/>
      <c r="J94" s="125"/>
      <c r="K94" s="80">
        <v>42259</v>
      </c>
      <c r="L94" s="10" t="s">
        <v>165</v>
      </c>
      <c r="M94" s="10">
        <v>13</v>
      </c>
      <c r="N94" s="24">
        <v>5938.4565000000002</v>
      </c>
      <c r="O94" s="24">
        <v>3363.4309400000002</v>
      </c>
      <c r="P94" s="30">
        <v>42207</v>
      </c>
      <c r="Q94" s="10">
        <v>13</v>
      </c>
      <c r="R94" s="10">
        <v>439</v>
      </c>
      <c r="S94" s="31">
        <f t="shared" si="28"/>
        <v>7.3924933187605221E-2</v>
      </c>
      <c r="T94" s="31">
        <f t="shared" si="3"/>
        <v>0.13052148470751712</v>
      </c>
      <c r="U94" s="10">
        <v>204</v>
      </c>
      <c r="V94" s="31">
        <f t="shared" si="29"/>
        <v>3.4352360752326803E-2</v>
      </c>
      <c r="W94" s="31">
        <f t="shared" si="1"/>
        <v>6.0652352802581994E-2</v>
      </c>
      <c r="X94" s="81"/>
      <c r="Y94" s="16">
        <v>2030</v>
      </c>
      <c r="Z94" s="56"/>
    </row>
    <row r="95" spans="1:26" x14ac:dyDescent="0.35">
      <c r="A95" s="32" t="s">
        <v>70</v>
      </c>
      <c r="B95" s="42">
        <v>835</v>
      </c>
      <c r="C95" s="145">
        <v>2016</v>
      </c>
      <c r="D95" s="87"/>
      <c r="E95" s="87"/>
      <c r="F95" s="87"/>
      <c r="G95" s="104"/>
      <c r="H95" s="104"/>
      <c r="I95" s="125"/>
      <c r="J95" s="125"/>
      <c r="K95" s="80">
        <v>42616</v>
      </c>
      <c r="L95" s="10" t="s">
        <v>108</v>
      </c>
      <c r="M95" s="16">
        <v>9</v>
      </c>
      <c r="N95" s="24">
        <v>5968.9670699999997</v>
      </c>
      <c r="O95" s="37">
        <v>3401.0606299999999</v>
      </c>
      <c r="P95" s="30">
        <v>42620</v>
      </c>
      <c r="Q95" s="10">
        <v>9</v>
      </c>
      <c r="R95" s="10">
        <v>71</v>
      </c>
      <c r="S95" s="31">
        <f t="shared" si="28"/>
        <v>1.1894855369004406E-2</v>
      </c>
      <c r="T95" s="31">
        <f t="shared" si="3"/>
        <v>2.0875840722663037E-2</v>
      </c>
      <c r="U95" s="10">
        <v>243</v>
      </c>
      <c r="V95" s="31">
        <f t="shared" si="29"/>
        <v>4.0710561333353108E-2</v>
      </c>
      <c r="W95" s="31">
        <f t="shared" si="1"/>
        <v>7.1448299938128415E-2</v>
      </c>
      <c r="X95" s="81"/>
      <c r="Y95" s="16">
        <v>2020</v>
      </c>
      <c r="Z95" s="56"/>
    </row>
    <row r="96" spans="1:26" x14ac:dyDescent="0.35">
      <c r="A96" s="32" t="s">
        <v>70</v>
      </c>
      <c r="B96" s="42">
        <v>835</v>
      </c>
      <c r="C96" s="145">
        <v>2017</v>
      </c>
      <c r="D96" s="87"/>
      <c r="E96" s="87"/>
      <c r="F96" s="87"/>
      <c r="G96" s="104"/>
      <c r="H96" s="104"/>
      <c r="I96" s="125"/>
      <c r="J96" s="125"/>
      <c r="K96" s="80">
        <v>42965</v>
      </c>
      <c r="L96" s="10" t="s">
        <v>165</v>
      </c>
      <c r="M96" s="16">
        <v>11</v>
      </c>
      <c r="N96" s="24">
        <v>5970.8154999999997</v>
      </c>
      <c r="O96" s="37" t="s">
        <v>137</v>
      </c>
      <c r="P96" s="30">
        <v>42970</v>
      </c>
      <c r="Q96" s="10">
        <v>11</v>
      </c>
      <c r="R96" s="10">
        <v>70</v>
      </c>
      <c r="S96" s="31">
        <f t="shared" si="28"/>
        <v>1.1723691679972359E-2</v>
      </c>
      <c r="T96" s="151">
        <f>R96/O97</f>
        <v>1.6320699971054342E-2</v>
      </c>
      <c r="U96" s="10">
        <v>51</v>
      </c>
      <c r="V96" s="31">
        <f t="shared" si="29"/>
        <v>8.5415467954084341E-3</v>
      </c>
      <c r="W96" s="151">
        <f>U96/O97</f>
        <v>1.1890795693196735E-2</v>
      </c>
      <c r="X96" s="81"/>
      <c r="Y96" s="16">
        <v>2020</v>
      </c>
      <c r="Z96" s="56"/>
    </row>
    <row r="97" spans="1:26" x14ac:dyDescent="0.35">
      <c r="A97" s="32" t="s">
        <v>70</v>
      </c>
      <c r="B97" s="42">
        <v>835</v>
      </c>
      <c r="C97" s="145">
        <v>2018</v>
      </c>
      <c r="D97" s="87"/>
      <c r="E97" s="87"/>
      <c r="F97" s="87"/>
      <c r="G97" s="104"/>
      <c r="H97" s="104"/>
      <c r="I97" s="125"/>
      <c r="J97" s="125"/>
      <c r="K97" s="80">
        <v>43313</v>
      </c>
      <c r="L97" s="10"/>
      <c r="M97" s="107">
        <v>11</v>
      </c>
      <c r="N97" s="24">
        <v>6022.7842253899998</v>
      </c>
      <c r="O97" s="37">
        <v>4289.0317280600002</v>
      </c>
      <c r="P97" s="30">
        <v>43320</v>
      </c>
      <c r="Q97" s="26">
        <v>10</v>
      </c>
      <c r="R97" s="10">
        <v>5</v>
      </c>
      <c r="S97" s="31">
        <f t="shared" ref="S97:S98" si="36">R97/N97</f>
        <v>8.301808288136422E-4</v>
      </c>
      <c r="T97" s="31">
        <f t="shared" ref="T97" si="37">R97/O97</f>
        <v>1.1657642836467388E-3</v>
      </c>
      <c r="U97" s="10">
        <v>7</v>
      </c>
      <c r="V97" s="31">
        <f t="shared" ref="V97:V98" si="38">U97/N97</f>
        <v>1.162253160339099E-3</v>
      </c>
      <c r="W97" s="31">
        <f t="shared" ref="W97" si="39">U97/O97</f>
        <v>1.6320699971054341E-3</v>
      </c>
      <c r="X97" s="81"/>
      <c r="Y97" s="16"/>
      <c r="Z97" s="56"/>
    </row>
    <row r="98" spans="1:26" x14ac:dyDescent="0.35">
      <c r="A98" s="32" t="s">
        <v>70</v>
      </c>
      <c r="B98" s="33">
        <v>835</v>
      </c>
      <c r="C98" s="143">
        <v>2019</v>
      </c>
      <c r="D98" s="35"/>
      <c r="E98" s="35"/>
      <c r="F98" s="35"/>
      <c r="G98" s="99"/>
      <c r="H98" s="99"/>
      <c r="I98" s="124"/>
      <c r="J98" s="124"/>
      <c r="K98" s="80">
        <v>43685</v>
      </c>
      <c r="L98" s="10"/>
      <c r="M98" s="136">
        <v>12</v>
      </c>
      <c r="N98" s="24">
        <v>5691.4652705400003</v>
      </c>
      <c r="O98" s="37">
        <v>3884.1540743199998</v>
      </c>
      <c r="P98" s="30">
        <v>43697</v>
      </c>
      <c r="Q98" s="137">
        <v>12</v>
      </c>
      <c r="R98" s="10">
        <v>2</v>
      </c>
      <c r="S98" s="31">
        <f t="shared" si="36"/>
        <v>3.5140335659295733E-4</v>
      </c>
      <c r="T98" s="31">
        <f t="shared" si="3"/>
        <v>5.1491263264321989E-4</v>
      </c>
      <c r="U98" s="10">
        <v>2</v>
      </c>
      <c r="V98" s="31">
        <f t="shared" si="38"/>
        <v>3.5140335659295733E-4</v>
      </c>
      <c r="W98" s="31">
        <f t="shared" si="1"/>
        <v>5.1491263264321989E-4</v>
      </c>
      <c r="X98" s="81"/>
      <c r="Y98" s="16"/>
      <c r="Z98" s="56"/>
    </row>
    <row r="99" spans="1:26" x14ac:dyDescent="0.35">
      <c r="A99" s="32" t="s">
        <v>97</v>
      </c>
      <c r="B99" s="29">
        <v>836</v>
      </c>
      <c r="C99" s="141">
        <v>2013</v>
      </c>
      <c r="D99" s="32" t="s">
        <v>123</v>
      </c>
      <c r="E99" s="32" t="s">
        <v>61</v>
      </c>
      <c r="F99" s="32" t="s">
        <v>100</v>
      </c>
      <c r="G99" s="16">
        <v>689845</v>
      </c>
      <c r="H99" s="16">
        <v>4916731</v>
      </c>
      <c r="I99" s="128">
        <v>44.378999308940301</v>
      </c>
      <c r="J99" s="128">
        <v>-114.61688442592001</v>
      </c>
      <c r="K99" s="80">
        <v>41524</v>
      </c>
      <c r="L99" s="10"/>
      <c r="M99" s="10">
        <v>16</v>
      </c>
      <c r="N99" s="24">
        <v>363.07808999999997</v>
      </c>
      <c r="O99" s="24">
        <v>93.737290000000002</v>
      </c>
      <c r="P99" s="30">
        <v>41549</v>
      </c>
      <c r="Q99" s="10">
        <v>16</v>
      </c>
      <c r="R99" s="10">
        <v>0</v>
      </c>
      <c r="S99" s="16">
        <f t="shared" si="28"/>
        <v>0</v>
      </c>
      <c r="T99" s="16">
        <f t="shared" si="3"/>
        <v>0</v>
      </c>
      <c r="U99" s="10">
        <v>0</v>
      </c>
      <c r="V99" s="16">
        <f t="shared" si="29"/>
        <v>0</v>
      </c>
      <c r="W99" s="16">
        <f t="shared" si="1"/>
        <v>0</v>
      </c>
      <c r="X99" s="104"/>
      <c r="Y99" s="16">
        <v>1966</v>
      </c>
      <c r="Z99" s="56"/>
    </row>
    <row r="100" spans="1:26" x14ac:dyDescent="0.35">
      <c r="A100" s="32" t="s">
        <v>71</v>
      </c>
      <c r="B100" s="29">
        <v>840</v>
      </c>
      <c r="C100" s="141">
        <v>2015</v>
      </c>
      <c r="D100" s="32" t="s">
        <v>124</v>
      </c>
      <c r="E100" s="32" t="s">
        <v>155</v>
      </c>
      <c r="F100" s="32" t="s">
        <v>155</v>
      </c>
      <c r="G100" s="16">
        <v>694260</v>
      </c>
      <c r="H100" s="16">
        <v>4932483</v>
      </c>
      <c r="I100" s="128">
        <v>44.519513104285998</v>
      </c>
      <c r="J100" s="128">
        <v>-114.555606925936</v>
      </c>
      <c r="K100" s="10" t="s">
        <v>137</v>
      </c>
      <c r="L100" s="10"/>
      <c r="M100" s="10" t="s">
        <v>137</v>
      </c>
      <c r="N100" s="24" t="s">
        <v>137</v>
      </c>
      <c r="O100" s="24" t="s">
        <v>137</v>
      </c>
      <c r="P100" s="30">
        <v>42214</v>
      </c>
      <c r="Q100" s="10">
        <v>17</v>
      </c>
      <c r="R100" s="10">
        <v>0</v>
      </c>
      <c r="S100" s="24" t="s">
        <v>137</v>
      </c>
      <c r="T100" s="24" t="s">
        <v>137</v>
      </c>
      <c r="U100" s="10">
        <v>0</v>
      </c>
      <c r="V100" s="24" t="s">
        <v>137</v>
      </c>
      <c r="W100" s="24" t="s">
        <v>137</v>
      </c>
      <c r="X100" s="92"/>
      <c r="Y100" s="16" t="s">
        <v>137</v>
      </c>
      <c r="Z100" s="56"/>
    </row>
    <row r="101" spans="1:26" x14ac:dyDescent="0.35">
      <c r="A101" s="32" t="s">
        <v>92</v>
      </c>
      <c r="B101" s="41">
        <v>841</v>
      </c>
      <c r="C101" s="142">
        <v>2014</v>
      </c>
      <c r="D101" s="40" t="s">
        <v>256</v>
      </c>
      <c r="E101" s="40" t="s">
        <v>47</v>
      </c>
      <c r="F101" s="40" t="s">
        <v>83</v>
      </c>
      <c r="G101" s="103">
        <v>682005</v>
      </c>
      <c r="H101" s="103">
        <v>4906644</v>
      </c>
      <c r="I101" s="123">
        <v>44.290268872368202</v>
      </c>
      <c r="J101" s="123">
        <v>-114.718742661622</v>
      </c>
      <c r="K101" s="80">
        <v>41917</v>
      </c>
      <c r="L101" s="10"/>
      <c r="M101" s="10">
        <v>7</v>
      </c>
      <c r="N101" s="24">
        <v>5218.3812500000004</v>
      </c>
      <c r="O101" s="24">
        <v>5578.5543799999996</v>
      </c>
      <c r="P101" s="30">
        <v>41902</v>
      </c>
      <c r="Q101" s="10">
        <v>7</v>
      </c>
      <c r="R101" s="10">
        <v>2</v>
      </c>
      <c r="S101" s="31">
        <f t="shared" ref="S101:S107" si="40">R101/N101</f>
        <v>3.8326061362419617E-4</v>
      </c>
      <c r="T101" s="31">
        <f t="shared" si="3"/>
        <v>3.5851582036563388E-4</v>
      </c>
      <c r="U101" s="10">
        <v>9</v>
      </c>
      <c r="V101" s="31">
        <f t="shared" ref="V101:V107" si="41">U101/N101</f>
        <v>1.7246727613088827E-3</v>
      </c>
      <c r="W101" s="31">
        <f t="shared" si="1"/>
        <v>1.6133211916453526E-3</v>
      </c>
      <c r="X101" s="81"/>
      <c r="Y101" s="16">
        <v>2020</v>
      </c>
      <c r="Z101" s="56"/>
    </row>
    <row r="102" spans="1:26" x14ac:dyDescent="0.35">
      <c r="A102" s="32" t="s">
        <v>92</v>
      </c>
      <c r="B102" s="33">
        <v>841</v>
      </c>
      <c r="C102" s="143">
        <v>2017</v>
      </c>
      <c r="D102" s="35"/>
      <c r="E102" s="35"/>
      <c r="F102" s="35"/>
      <c r="G102" s="99"/>
      <c r="H102" s="99"/>
      <c r="I102" s="124"/>
      <c r="J102" s="124"/>
      <c r="K102" s="80">
        <v>43003</v>
      </c>
      <c r="L102" s="10"/>
      <c r="M102" s="10">
        <v>9</v>
      </c>
      <c r="N102" s="24">
        <v>5118.9011</v>
      </c>
      <c r="O102" s="24" t="s">
        <v>137</v>
      </c>
      <c r="P102" s="30">
        <v>43006</v>
      </c>
      <c r="Q102" s="10">
        <v>9</v>
      </c>
      <c r="R102" s="10">
        <v>8</v>
      </c>
      <c r="S102" s="31">
        <f t="shared" si="40"/>
        <v>1.5628354296589164E-3</v>
      </c>
      <c r="T102" s="31" t="s">
        <v>137</v>
      </c>
      <c r="U102" s="10">
        <v>40</v>
      </c>
      <c r="V102" s="31">
        <f t="shared" si="41"/>
        <v>7.8141771482945818E-3</v>
      </c>
      <c r="W102" s="31" t="s">
        <v>137</v>
      </c>
      <c r="X102" s="81"/>
      <c r="Y102" s="16">
        <v>2020</v>
      </c>
      <c r="Z102" s="56"/>
    </row>
    <row r="103" spans="1:26" x14ac:dyDescent="0.35">
      <c r="A103" s="32" t="s">
        <v>94</v>
      </c>
      <c r="B103" s="41">
        <v>851</v>
      </c>
      <c r="C103" s="142">
        <v>2013</v>
      </c>
      <c r="D103" s="40" t="s">
        <v>125</v>
      </c>
      <c r="E103" s="40" t="s">
        <v>69</v>
      </c>
      <c r="F103" s="40" t="s">
        <v>93</v>
      </c>
      <c r="G103" s="103">
        <v>681533</v>
      </c>
      <c r="H103" s="103">
        <v>4916330</v>
      </c>
      <c r="I103" s="123">
        <v>44.3775207360503</v>
      </c>
      <c r="J103" s="123">
        <v>-114.72128066537201</v>
      </c>
      <c r="K103" s="80">
        <v>41525</v>
      </c>
      <c r="L103" s="10"/>
      <c r="M103" s="10">
        <v>8</v>
      </c>
      <c r="N103" s="24">
        <v>3964.7357299999999</v>
      </c>
      <c r="O103" s="24">
        <v>1676.5987500000001</v>
      </c>
      <c r="P103" s="30">
        <v>41534</v>
      </c>
      <c r="Q103" s="10">
        <v>8</v>
      </c>
      <c r="R103" s="10">
        <v>147</v>
      </c>
      <c r="S103" s="31">
        <f t="shared" si="40"/>
        <v>3.7076872208075269E-2</v>
      </c>
      <c r="T103" s="31">
        <f t="shared" si="3"/>
        <v>8.7677507811573879E-2</v>
      </c>
      <c r="U103" s="10">
        <v>14</v>
      </c>
      <c r="V103" s="31">
        <f t="shared" si="41"/>
        <v>3.5311306864833588E-3</v>
      </c>
      <c r="W103" s="31">
        <f t="shared" si="1"/>
        <v>8.3502388391975112E-3</v>
      </c>
      <c r="X103" s="81"/>
      <c r="Y103" s="16">
        <v>1966</v>
      </c>
      <c r="Z103" s="56"/>
    </row>
    <row r="104" spans="1:26" x14ac:dyDescent="0.35">
      <c r="A104" s="32" t="s">
        <v>94</v>
      </c>
      <c r="B104" s="42">
        <v>851</v>
      </c>
      <c r="C104" s="145">
        <v>2014</v>
      </c>
      <c r="D104" s="87"/>
      <c r="E104" s="87"/>
      <c r="F104" s="87"/>
      <c r="G104" s="104"/>
      <c r="H104" s="104"/>
      <c r="I104" s="125"/>
      <c r="J104" s="125"/>
      <c r="K104" s="80">
        <v>41901</v>
      </c>
      <c r="L104" s="10" t="s">
        <v>165</v>
      </c>
      <c r="M104" s="10">
        <v>11</v>
      </c>
      <c r="N104" s="24">
        <v>4753.8482400000003</v>
      </c>
      <c r="O104" s="24">
        <v>2883.29</v>
      </c>
      <c r="P104" s="30">
        <v>41899</v>
      </c>
      <c r="Q104" s="10">
        <v>11</v>
      </c>
      <c r="R104" s="10">
        <v>277</v>
      </c>
      <c r="S104" s="31">
        <f t="shared" si="40"/>
        <v>5.8268582843948757E-2</v>
      </c>
      <c r="T104" s="31">
        <f t="shared" si="3"/>
        <v>9.6070808000582666E-2</v>
      </c>
      <c r="U104" s="10">
        <v>74</v>
      </c>
      <c r="V104" s="31">
        <f t="shared" si="41"/>
        <v>1.5566336211018801E-2</v>
      </c>
      <c r="W104" s="31">
        <f t="shared" si="1"/>
        <v>2.5665125603043744E-2</v>
      </c>
      <c r="X104" s="81"/>
      <c r="Y104" s="16">
        <v>2030</v>
      </c>
      <c r="Z104" s="56"/>
    </row>
    <row r="105" spans="1:26" x14ac:dyDescent="0.35">
      <c r="A105" s="32" t="s">
        <v>94</v>
      </c>
      <c r="B105" s="42">
        <v>851</v>
      </c>
      <c r="C105" s="145">
        <v>2016</v>
      </c>
      <c r="D105" s="87"/>
      <c r="E105" s="87"/>
      <c r="F105" s="87"/>
      <c r="G105" s="104"/>
      <c r="H105" s="104"/>
      <c r="I105" s="125"/>
      <c r="J105" s="125"/>
      <c r="K105" s="80">
        <v>42634</v>
      </c>
      <c r="L105" s="10" t="s">
        <v>108</v>
      </c>
      <c r="M105" s="16">
        <v>4</v>
      </c>
      <c r="N105" s="24">
        <v>4267.5468300000002</v>
      </c>
      <c r="O105" s="38">
        <v>2051.19688</v>
      </c>
      <c r="P105" s="30">
        <v>42605</v>
      </c>
      <c r="Q105" s="10">
        <v>4</v>
      </c>
      <c r="R105" s="10">
        <v>3</v>
      </c>
      <c r="S105" s="31">
        <f t="shared" si="40"/>
        <v>7.0297998346745727E-4</v>
      </c>
      <c r="T105" s="31">
        <f t="shared" si="3"/>
        <v>1.4625607269839452E-3</v>
      </c>
      <c r="U105" s="10">
        <v>25</v>
      </c>
      <c r="V105" s="31">
        <f t="shared" si="41"/>
        <v>5.8581665288954775E-3</v>
      </c>
      <c r="W105" s="31">
        <f t="shared" si="1"/>
        <v>1.2188006058199542E-2</v>
      </c>
      <c r="X105" s="81"/>
      <c r="Y105" s="16">
        <v>2020</v>
      </c>
      <c r="Z105" s="56"/>
    </row>
    <row r="106" spans="1:26" x14ac:dyDescent="0.35">
      <c r="A106" s="32" t="s">
        <v>94</v>
      </c>
      <c r="B106" s="42">
        <v>851</v>
      </c>
      <c r="C106" s="145">
        <v>2017</v>
      </c>
      <c r="D106" s="87"/>
      <c r="E106" s="87"/>
      <c r="F106" s="87"/>
      <c r="G106" s="104"/>
      <c r="H106" s="104"/>
      <c r="I106" s="125"/>
      <c r="J106" s="125"/>
      <c r="K106" s="80">
        <v>42987</v>
      </c>
      <c r="L106" s="10" t="s">
        <v>165</v>
      </c>
      <c r="M106" s="16">
        <v>7</v>
      </c>
      <c r="N106" s="24">
        <v>4713.7879000000003</v>
      </c>
      <c r="O106" s="38" t="s">
        <v>137</v>
      </c>
      <c r="P106" s="30">
        <v>42997</v>
      </c>
      <c r="Q106" s="10">
        <v>7</v>
      </c>
      <c r="R106" s="10">
        <v>3</v>
      </c>
      <c r="S106" s="31">
        <f t="shared" si="40"/>
        <v>6.3643084153192379E-4</v>
      </c>
      <c r="T106" s="151">
        <f>R106/O107</f>
        <v>1.0292753687324455E-3</v>
      </c>
      <c r="U106" s="10">
        <v>0</v>
      </c>
      <c r="V106" s="16">
        <f t="shared" si="41"/>
        <v>0</v>
      </c>
      <c r="W106" s="154">
        <f>U106/O107</f>
        <v>0</v>
      </c>
      <c r="X106" s="81"/>
      <c r="Y106" s="16">
        <v>2020</v>
      </c>
      <c r="Z106" s="56"/>
    </row>
    <row r="107" spans="1:26" x14ac:dyDescent="0.35">
      <c r="A107" s="32" t="s">
        <v>94</v>
      </c>
      <c r="B107" s="42">
        <v>851</v>
      </c>
      <c r="C107" s="145">
        <v>2018</v>
      </c>
      <c r="D107" s="87"/>
      <c r="E107" s="87"/>
      <c r="F107" s="87"/>
      <c r="G107" s="104"/>
      <c r="H107" s="104"/>
      <c r="I107" s="125"/>
      <c r="J107" s="125"/>
      <c r="K107" s="80">
        <v>43341</v>
      </c>
      <c r="L107" s="10"/>
      <c r="M107" s="16">
        <v>6</v>
      </c>
      <c r="N107" s="24">
        <v>4320.6124101400001</v>
      </c>
      <c r="O107" s="38">
        <v>2914.6719052399999</v>
      </c>
      <c r="P107" s="30">
        <v>43333</v>
      </c>
      <c r="Q107" s="10">
        <v>6</v>
      </c>
      <c r="R107" s="10">
        <v>0</v>
      </c>
      <c r="S107" s="16">
        <f t="shared" si="40"/>
        <v>0</v>
      </c>
      <c r="T107" s="16">
        <f t="shared" ref="T107" si="42">R107/O107</f>
        <v>0</v>
      </c>
      <c r="U107" s="10">
        <v>1</v>
      </c>
      <c r="V107" s="31">
        <f t="shared" si="41"/>
        <v>2.3144867094607017E-4</v>
      </c>
      <c r="W107" s="31">
        <f t="shared" ref="W107" si="43">U107/O107</f>
        <v>3.4309178957748181E-4</v>
      </c>
      <c r="X107" s="81"/>
      <c r="Y107" s="16"/>
      <c r="Z107" s="56"/>
    </row>
    <row r="108" spans="1:26" x14ac:dyDescent="0.35">
      <c r="A108" s="200" t="s">
        <v>94</v>
      </c>
      <c r="B108" s="42">
        <v>851</v>
      </c>
      <c r="C108" s="143">
        <v>2020</v>
      </c>
      <c r="D108" s="35"/>
      <c r="E108" s="35"/>
      <c r="F108" s="35"/>
      <c r="G108" s="99"/>
      <c r="H108" s="99"/>
      <c r="I108" s="124"/>
      <c r="J108" s="124"/>
      <c r="K108" s="201">
        <v>44104</v>
      </c>
      <c r="L108" s="10"/>
      <c r="M108" s="16">
        <v>7</v>
      </c>
      <c r="N108" s="24">
        <v>4286.3776379999999</v>
      </c>
      <c r="O108" s="38" t="s">
        <v>137</v>
      </c>
      <c r="P108" s="30">
        <v>44097</v>
      </c>
      <c r="Q108" s="10">
        <v>7</v>
      </c>
      <c r="R108" s="10">
        <v>0</v>
      </c>
      <c r="S108" s="16">
        <v>0</v>
      </c>
      <c r="T108" s="154">
        <v>0</v>
      </c>
      <c r="U108" s="10">
        <v>0</v>
      </c>
      <c r="V108" s="16">
        <v>0</v>
      </c>
      <c r="W108" s="154">
        <v>0</v>
      </c>
      <c r="X108" s="81"/>
      <c r="Y108" s="16"/>
      <c r="Z108" s="56"/>
    </row>
    <row r="109" spans="1:26" x14ac:dyDescent="0.35">
      <c r="A109" s="32" t="s">
        <v>110</v>
      </c>
      <c r="B109" s="41">
        <v>901</v>
      </c>
      <c r="C109" s="147">
        <v>2013</v>
      </c>
      <c r="D109" s="40" t="s">
        <v>156</v>
      </c>
      <c r="E109" s="40" t="s">
        <v>53</v>
      </c>
      <c r="F109" s="40" t="s">
        <v>72</v>
      </c>
      <c r="G109" s="103">
        <v>681542</v>
      </c>
      <c r="H109" s="103">
        <v>4911666</v>
      </c>
      <c r="I109" s="123">
        <v>44.335561986624597</v>
      </c>
      <c r="J109" s="123">
        <v>-114.722794133417</v>
      </c>
      <c r="K109" s="80">
        <v>41479</v>
      </c>
      <c r="L109" s="10"/>
      <c r="M109" s="10">
        <v>30</v>
      </c>
      <c r="N109" s="24">
        <v>1900.8691100000001</v>
      </c>
      <c r="O109" s="24">
        <v>886.88414</v>
      </c>
      <c r="P109" s="83">
        <v>41548</v>
      </c>
      <c r="Q109" s="84">
        <v>30</v>
      </c>
      <c r="R109" s="84" t="s">
        <v>106</v>
      </c>
      <c r="S109" s="108" t="s">
        <v>137</v>
      </c>
      <c r="T109" s="108" t="s">
        <v>137</v>
      </c>
      <c r="U109" s="84" t="s">
        <v>106</v>
      </c>
      <c r="V109" s="108" t="s">
        <v>137</v>
      </c>
      <c r="W109" s="108" t="s">
        <v>137</v>
      </c>
      <c r="X109" s="109"/>
      <c r="Y109" s="16">
        <v>1966</v>
      </c>
      <c r="Z109" s="86" t="s">
        <v>181</v>
      </c>
    </row>
    <row r="110" spans="1:26" x14ac:dyDescent="0.35">
      <c r="A110" s="32" t="s">
        <v>110</v>
      </c>
      <c r="B110" s="42">
        <v>901</v>
      </c>
      <c r="C110" s="149">
        <v>2013</v>
      </c>
      <c r="D110" s="87"/>
      <c r="E110" s="87"/>
      <c r="F110" s="87"/>
      <c r="G110" s="104"/>
      <c r="H110" s="104"/>
      <c r="I110" s="125"/>
      <c r="J110" s="125"/>
      <c r="K110" s="48" t="s">
        <v>223</v>
      </c>
      <c r="L110" s="10"/>
      <c r="M110" s="10"/>
      <c r="N110" s="24"/>
      <c r="O110" s="24"/>
      <c r="P110" s="83"/>
      <c r="Q110" s="84"/>
      <c r="R110" s="84"/>
      <c r="S110" s="108"/>
      <c r="T110" s="108"/>
      <c r="U110" s="84"/>
      <c r="V110" s="108"/>
      <c r="W110" s="108"/>
      <c r="X110" s="109"/>
      <c r="Y110" s="16"/>
      <c r="Z110" s="86"/>
    </row>
    <row r="111" spans="1:26" x14ac:dyDescent="0.35">
      <c r="A111" s="32" t="s">
        <v>110</v>
      </c>
      <c r="B111" s="42">
        <v>901</v>
      </c>
      <c r="C111" s="145">
        <v>2014</v>
      </c>
      <c r="D111" s="87"/>
      <c r="E111" s="87"/>
      <c r="F111" s="87"/>
      <c r="G111" s="104"/>
      <c r="H111" s="104"/>
      <c r="I111" s="125"/>
      <c r="J111" s="125"/>
      <c r="K111" s="80">
        <v>41835</v>
      </c>
      <c r="L111" s="10"/>
      <c r="M111" s="10">
        <v>41</v>
      </c>
      <c r="N111" s="24">
        <v>1646.7367200000001</v>
      </c>
      <c r="O111" s="24">
        <v>529.95753999999999</v>
      </c>
      <c r="P111" s="30">
        <v>41842</v>
      </c>
      <c r="Q111" s="10">
        <v>41</v>
      </c>
      <c r="R111" s="10">
        <v>109</v>
      </c>
      <c r="S111" s="31">
        <f>R111/N111</f>
        <v>6.6191516030564973E-2</v>
      </c>
      <c r="T111" s="31">
        <f t="shared" si="3"/>
        <v>0.20567685479104608</v>
      </c>
      <c r="U111" s="10">
        <v>365</v>
      </c>
      <c r="V111" s="31">
        <f>U111/N111</f>
        <v>0.22165048946014879</v>
      </c>
      <c r="W111" s="31">
        <f t="shared" si="1"/>
        <v>0.68873442200671398</v>
      </c>
      <c r="X111" s="81"/>
      <c r="Y111" s="16">
        <v>2020</v>
      </c>
      <c r="Z111" s="56"/>
    </row>
    <row r="112" spans="1:26" x14ac:dyDescent="0.35">
      <c r="A112" s="32" t="s">
        <v>110</v>
      </c>
      <c r="B112" s="42">
        <v>901</v>
      </c>
      <c r="C112" s="145">
        <v>2015</v>
      </c>
      <c r="D112" s="87"/>
      <c r="E112" s="87"/>
      <c r="F112" s="87"/>
      <c r="G112" s="104"/>
      <c r="H112" s="104"/>
      <c r="I112" s="125"/>
      <c r="J112" s="125"/>
      <c r="K112" s="79" t="s">
        <v>137</v>
      </c>
      <c r="L112" s="79"/>
      <c r="M112" s="79" t="s">
        <v>137</v>
      </c>
      <c r="N112" s="44" t="s">
        <v>137</v>
      </c>
      <c r="O112" s="44" t="s">
        <v>137</v>
      </c>
      <c r="P112" s="93">
        <v>42221</v>
      </c>
      <c r="Q112" s="79">
        <v>41</v>
      </c>
      <c r="R112" s="79">
        <v>6</v>
      </c>
      <c r="S112" s="152">
        <f>R112/N111</f>
        <v>3.6435696897558702E-3</v>
      </c>
      <c r="T112" s="152">
        <f>R112/O111</f>
        <v>1.1321661731617217E-2</v>
      </c>
      <c r="U112" s="79">
        <v>430</v>
      </c>
      <c r="V112" s="152">
        <f>U112/N111</f>
        <v>0.26112249443250407</v>
      </c>
      <c r="W112" s="152">
        <f>U112/O111</f>
        <v>0.81138575743256713</v>
      </c>
      <c r="X112" s="92"/>
      <c r="Y112" s="10" t="s">
        <v>137</v>
      </c>
      <c r="Z112" s="56"/>
    </row>
    <row r="113" spans="1:26" x14ac:dyDescent="0.35">
      <c r="A113" s="32" t="s">
        <v>110</v>
      </c>
      <c r="B113" s="63" t="s">
        <v>113</v>
      </c>
      <c r="C113" s="148">
        <v>2015</v>
      </c>
      <c r="D113" s="94" t="s">
        <v>157</v>
      </c>
      <c r="E113" s="94" t="s">
        <v>53</v>
      </c>
      <c r="F113" s="94" t="s">
        <v>72</v>
      </c>
      <c r="G113" s="132">
        <v>681542</v>
      </c>
      <c r="H113" s="132">
        <v>4911666</v>
      </c>
      <c r="I113" s="126">
        <v>44.335561986624597</v>
      </c>
      <c r="J113" s="126">
        <v>-114.722794133417</v>
      </c>
      <c r="K113" s="95">
        <v>42231</v>
      </c>
      <c r="L113" s="57" t="s">
        <v>165</v>
      </c>
      <c r="M113" s="57">
        <v>20</v>
      </c>
      <c r="N113" s="60">
        <v>1067.5939900000001</v>
      </c>
      <c r="O113" s="60">
        <v>461.36374999999998</v>
      </c>
      <c r="P113" s="58">
        <v>42227</v>
      </c>
      <c r="Q113" s="57">
        <v>20</v>
      </c>
      <c r="R113" s="57">
        <v>31</v>
      </c>
      <c r="S113" s="59">
        <f t="shared" ref="S113:S119" si="44">R113/N113</f>
        <v>2.9037256007782508E-2</v>
      </c>
      <c r="T113" s="59">
        <f t="shared" si="3"/>
        <v>6.7192101676822255E-2</v>
      </c>
      <c r="U113" s="57">
        <v>238</v>
      </c>
      <c r="V113" s="59">
        <f t="shared" ref="V113:V119" si="45">U113/N113</f>
        <v>0.22293119128555602</v>
      </c>
      <c r="W113" s="59">
        <f t="shared" si="1"/>
        <v>0.51586194190592571</v>
      </c>
      <c r="X113" s="81"/>
      <c r="Y113" s="16">
        <v>2020</v>
      </c>
      <c r="Z113" s="56"/>
    </row>
    <row r="114" spans="1:26" x14ac:dyDescent="0.35">
      <c r="A114" s="32" t="s">
        <v>110</v>
      </c>
      <c r="B114" s="42" t="s">
        <v>113</v>
      </c>
      <c r="C114" s="145">
        <v>2018</v>
      </c>
      <c r="D114" s="87"/>
      <c r="E114" s="87"/>
      <c r="F114" s="87"/>
      <c r="G114" s="104"/>
      <c r="H114" s="104"/>
      <c r="I114" s="125"/>
      <c r="J114" s="125"/>
      <c r="K114" s="96">
        <v>43296</v>
      </c>
      <c r="L114" s="68"/>
      <c r="M114" s="68">
        <v>21</v>
      </c>
      <c r="N114" s="45">
        <v>953.64063512500002</v>
      </c>
      <c r="O114" s="45">
        <v>417.29800354000002</v>
      </c>
      <c r="P114" s="98">
        <v>43298</v>
      </c>
      <c r="Q114" s="68">
        <v>21</v>
      </c>
      <c r="R114" s="68">
        <v>0</v>
      </c>
      <c r="S114" s="16">
        <f t="shared" si="44"/>
        <v>0</v>
      </c>
      <c r="T114" s="16">
        <f t="shared" ref="T114" si="46">R114/O114</f>
        <v>0</v>
      </c>
      <c r="U114" s="68">
        <v>1</v>
      </c>
      <c r="V114" s="31">
        <f t="shared" si="45"/>
        <v>1.0486130342683261E-3</v>
      </c>
      <c r="W114" s="31">
        <f t="shared" ref="W114" si="47">U114/O114</f>
        <v>2.3963690013296341E-3</v>
      </c>
      <c r="X114" s="81"/>
      <c r="Y114" s="16"/>
      <c r="Z114" s="56"/>
    </row>
    <row r="115" spans="1:26" x14ac:dyDescent="0.35">
      <c r="A115" s="32" t="s">
        <v>110</v>
      </c>
      <c r="B115" s="33" t="s">
        <v>113</v>
      </c>
      <c r="C115" s="143">
        <v>2019</v>
      </c>
      <c r="D115" s="35"/>
      <c r="E115" s="35"/>
      <c r="F115" s="35"/>
      <c r="G115" s="99"/>
      <c r="H115" s="99"/>
      <c r="I115" s="124"/>
      <c r="J115" s="124"/>
      <c r="K115" s="96">
        <v>43658</v>
      </c>
      <c r="L115" s="68"/>
      <c r="M115" s="68">
        <v>24</v>
      </c>
      <c r="N115" s="45">
        <v>1034.9200266299999</v>
      </c>
      <c r="O115" s="45">
        <v>475.42238891599999</v>
      </c>
      <c r="P115" s="98">
        <v>43704</v>
      </c>
      <c r="Q115" s="68">
        <v>24</v>
      </c>
      <c r="R115" s="68">
        <v>0</v>
      </c>
      <c r="S115" s="16">
        <f t="shared" ref="S115" si="48">R115/N115</f>
        <v>0</v>
      </c>
      <c r="T115" s="16">
        <f t="shared" ref="T115" si="49">R115/O115</f>
        <v>0</v>
      </c>
      <c r="U115" s="68">
        <v>3</v>
      </c>
      <c r="V115" s="31">
        <f t="shared" ref="V115" si="50">U115/N115</f>
        <v>2.8987747099347098E-3</v>
      </c>
      <c r="W115" s="31">
        <f t="shared" ref="W115" si="51">U115/O115</f>
        <v>6.3101782119269418E-3</v>
      </c>
      <c r="X115" s="81"/>
      <c r="Y115" s="16"/>
      <c r="Z115" s="56"/>
    </row>
    <row r="116" spans="1:26" x14ac:dyDescent="0.35">
      <c r="A116" s="32" t="s">
        <v>73</v>
      </c>
      <c r="B116" s="29">
        <v>950</v>
      </c>
      <c r="C116" s="141">
        <v>2015</v>
      </c>
      <c r="D116" s="32" t="s">
        <v>126</v>
      </c>
      <c r="E116" s="32" t="s">
        <v>54</v>
      </c>
      <c r="F116" s="32" t="s">
        <v>50</v>
      </c>
      <c r="G116" s="16">
        <v>670968</v>
      </c>
      <c r="H116" s="16">
        <v>4921011</v>
      </c>
      <c r="I116" s="128">
        <v>44.422201722024397</v>
      </c>
      <c r="J116" s="128">
        <v>-114.85226321838999</v>
      </c>
      <c r="K116" s="80">
        <v>42208</v>
      </c>
      <c r="L116" s="10"/>
      <c r="M116" s="10">
        <v>18</v>
      </c>
      <c r="N116" s="24">
        <v>1018.12855</v>
      </c>
      <c r="O116" s="24">
        <v>430.17613</v>
      </c>
      <c r="P116" s="30">
        <v>42221</v>
      </c>
      <c r="Q116" s="10">
        <v>18</v>
      </c>
      <c r="R116" s="10">
        <v>0</v>
      </c>
      <c r="S116" s="16">
        <f t="shared" si="44"/>
        <v>0</v>
      </c>
      <c r="T116" s="16">
        <f t="shared" si="3"/>
        <v>0</v>
      </c>
      <c r="U116" s="10">
        <v>19</v>
      </c>
      <c r="V116" s="31">
        <f t="shared" si="45"/>
        <v>1.8661690608715371E-2</v>
      </c>
      <c r="W116" s="31">
        <f t="shared" si="1"/>
        <v>4.4167955111781773E-2</v>
      </c>
      <c r="X116" s="81"/>
      <c r="Y116" s="16">
        <v>2020</v>
      </c>
      <c r="Z116" s="56"/>
    </row>
    <row r="117" spans="1:26" x14ac:dyDescent="0.35">
      <c r="A117" s="32" t="s">
        <v>82</v>
      </c>
      <c r="B117" s="41">
        <v>1013</v>
      </c>
      <c r="C117" s="142">
        <v>2013</v>
      </c>
      <c r="D117" s="40" t="s">
        <v>184</v>
      </c>
      <c r="E117" s="40" t="s">
        <v>75</v>
      </c>
      <c r="F117" s="40" t="s">
        <v>93</v>
      </c>
      <c r="G117" s="103">
        <v>680704</v>
      </c>
      <c r="H117" s="103">
        <v>4913603</v>
      </c>
      <c r="I117" s="123">
        <v>44.3531960746081</v>
      </c>
      <c r="J117" s="123">
        <v>-114.732625649767</v>
      </c>
      <c r="K117" s="80">
        <v>41510</v>
      </c>
      <c r="L117" s="10"/>
      <c r="M117" s="10">
        <v>9</v>
      </c>
      <c r="N117" s="24">
        <v>4660.9124099999999</v>
      </c>
      <c r="O117" s="24">
        <v>2184.6327900000001</v>
      </c>
      <c r="P117" s="30">
        <v>41522</v>
      </c>
      <c r="Q117" s="10">
        <v>9</v>
      </c>
      <c r="R117" s="10">
        <v>173</v>
      </c>
      <c r="S117" s="31">
        <f t="shared" si="44"/>
        <v>3.7117196115685001E-2</v>
      </c>
      <c r="T117" s="31">
        <f t="shared" si="3"/>
        <v>7.9189509922168652E-2</v>
      </c>
      <c r="U117" s="10">
        <v>59</v>
      </c>
      <c r="V117" s="31">
        <f t="shared" si="45"/>
        <v>1.2658465727314537E-2</v>
      </c>
      <c r="W117" s="31">
        <f t="shared" si="1"/>
        <v>2.7006827083282951E-2</v>
      </c>
      <c r="X117" s="81"/>
      <c r="Y117" s="16">
        <v>1966</v>
      </c>
      <c r="Z117" s="56"/>
    </row>
    <row r="118" spans="1:26" x14ac:dyDescent="0.35">
      <c r="A118" s="32" t="s">
        <v>82</v>
      </c>
      <c r="B118" s="42">
        <v>1013</v>
      </c>
      <c r="C118" s="145">
        <v>2014</v>
      </c>
      <c r="D118" s="87"/>
      <c r="E118" s="87"/>
      <c r="F118" s="87"/>
      <c r="G118" s="104"/>
      <c r="H118" s="104"/>
      <c r="I118" s="125"/>
      <c r="J118" s="125"/>
      <c r="K118" s="80">
        <v>41919</v>
      </c>
      <c r="L118" s="10" t="s">
        <v>165</v>
      </c>
      <c r="M118" s="10">
        <v>9</v>
      </c>
      <c r="N118" s="24">
        <v>4652.2495099999996</v>
      </c>
      <c r="O118" s="24">
        <v>2083.3671899999999</v>
      </c>
      <c r="P118" s="30">
        <v>41858</v>
      </c>
      <c r="Q118" s="10">
        <v>9</v>
      </c>
      <c r="R118" s="10">
        <v>238</v>
      </c>
      <c r="S118" s="31">
        <f t="shared" si="44"/>
        <v>5.1158047195968219E-2</v>
      </c>
      <c r="T118" s="31">
        <f t="shared" si="3"/>
        <v>0.11423814349308246</v>
      </c>
      <c r="U118" s="10">
        <v>58</v>
      </c>
      <c r="V118" s="31">
        <f t="shared" si="45"/>
        <v>1.2467087131790575E-2</v>
      </c>
      <c r="W118" s="31">
        <f t="shared" si="1"/>
        <v>2.7839547573944468E-2</v>
      </c>
      <c r="X118" s="81"/>
      <c r="Y118" s="16">
        <v>2030</v>
      </c>
      <c r="Z118" s="56"/>
    </row>
    <row r="119" spans="1:26" x14ac:dyDescent="0.35">
      <c r="A119" s="32" t="s">
        <v>82</v>
      </c>
      <c r="B119" s="42">
        <v>1013</v>
      </c>
      <c r="C119" s="145">
        <v>2016</v>
      </c>
      <c r="D119" s="87"/>
      <c r="E119" s="87"/>
      <c r="F119" s="87"/>
      <c r="G119" s="104"/>
      <c r="H119" s="104"/>
      <c r="I119" s="125"/>
      <c r="J119" s="125"/>
      <c r="K119" s="80">
        <v>42550</v>
      </c>
      <c r="L119" s="10" t="s">
        <v>165</v>
      </c>
      <c r="M119" s="16">
        <v>8</v>
      </c>
      <c r="N119" s="24">
        <v>5080.8965799999996</v>
      </c>
      <c r="O119" s="37">
        <v>2854.75938</v>
      </c>
      <c r="P119" s="30">
        <v>42563</v>
      </c>
      <c r="Q119" s="10">
        <v>8</v>
      </c>
      <c r="R119" s="10">
        <v>0</v>
      </c>
      <c r="S119" s="16">
        <f t="shared" si="44"/>
        <v>0</v>
      </c>
      <c r="T119" s="16">
        <f t="shared" si="3"/>
        <v>0</v>
      </c>
      <c r="U119" s="10">
        <v>6</v>
      </c>
      <c r="V119" s="31">
        <f t="shared" si="45"/>
        <v>1.1808939437220351E-3</v>
      </c>
      <c r="W119" s="31">
        <f t="shared" si="1"/>
        <v>2.1017533183479722E-3</v>
      </c>
      <c r="X119" s="81"/>
      <c r="Y119" s="16">
        <v>2020</v>
      </c>
      <c r="Z119" s="56"/>
    </row>
    <row r="120" spans="1:26" x14ac:dyDescent="0.35">
      <c r="A120" s="32" t="s">
        <v>82</v>
      </c>
      <c r="B120" s="42">
        <v>1013</v>
      </c>
      <c r="C120" s="145">
        <v>2016</v>
      </c>
      <c r="D120" s="87"/>
      <c r="E120" s="87"/>
      <c r="F120" s="87"/>
      <c r="G120" s="104"/>
      <c r="H120" s="104"/>
      <c r="I120" s="125"/>
      <c r="J120" s="125"/>
      <c r="K120" s="16" t="s">
        <v>137</v>
      </c>
      <c r="L120" s="10"/>
      <c r="M120" s="16" t="s">
        <v>137</v>
      </c>
      <c r="N120" s="24" t="s">
        <v>137</v>
      </c>
      <c r="O120" s="24" t="s">
        <v>137</v>
      </c>
      <c r="P120" s="30">
        <v>42583</v>
      </c>
      <c r="Q120" s="10">
        <v>8</v>
      </c>
      <c r="R120" s="10">
        <v>4</v>
      </c>
      <c r="S120" s="31">
        <f>R120/N119</f>
        <v>7.8726262914802334E-4</v>
      </c>
      <c r="T120" s="31">
        <f>R120/O119</f>
        <v>1.4011688788986482E-3</v>
      </c>
      <c r="U120" s="10">
        <v>51</v>
      </c>
      <c r="V120" s="31">
        <f>U120/N119</f>
        <v>1.0037598521637298E-2</v>
      </c>
      <c r="W120" s="31">
        <f>U120/O119</f>
        <v>1.7864903205957766E-2</v>
      </c>
      <c r="X120" s="81"/>
      <c r="Y120" s="16" t="s">
        <v>137</v>
      </c>
      <c r="Z120" s="56"/>
    </row>
    <row r="121" spans="1:26" x14ac:dyDescent="0.35">
      <c r="A121" s="32" t="s">
        <v>82</v>
      </c>
      <c r="B121" s="42">
        <v>1013</v>
      </c>
      <c r="C121" s="145">
        <v>2017</v>
      </c>
      <c r="D121" s="87"/>
      <c r="E121" s="87"/>
      <c r="F121" s="87"/>
      <c r="G121" s="104"/>
      <c r="H121" s="104"/>
      <c r="I121" s="125"/>
      <c r="J121" s="125"/>
      <c r="K121" s="96">
        <v>42970</v>
      </c>
      <c r="L121" s="68" t="s">
        <v>165</v>
      </c>
      <c r="M121" s="99">
        <v>10</v>
      </c>
      <c r="N121" s="45">
        <v>4762.9129999999996</v>
      </c>
      <c r="O121" s="45" t="s">
        <v>137</v>
      </c>
      <c r="P121" s="98">
        <v>43004</v>
      </c>
      <c r="Q121" s="68">
        <v>10</v>
      </c>
      <c r="R121" s="68">
        <v>454</v>
      </c>
      <c r="S121" s="101">
        <f>R121/N121</f>
        <v>9.5319817934948647E-2</v>
      </c>
      <c r="T121" s="181">
        <f>R121/O122</f>
        <v>0.16663416869416148</v>
      </c>
      <c r="U121" s="68">
        <v>41</v>
      </c>
      <c r="V121" s="101">
        <f>U121/N121</f>
        <v>8.6081773906010895E-3</v>
      </c>
      <c r="W121" s="181">
        <f>U121/O122</f>
        <v>1.5048460168415465E-2</v>
      </c>
      <c r="X121" s="81"/>
      <c r="Y121" s="99">
        <v>2020</v>
      </c>
      <c r="Z121" s="56"/>
    </row>
    <row r="122" spans="1:26" x14ac:dyDescent="0.35">
      <c r="A122" s="32" t="s">
        <v>82</v>
      </c>
      <c r="B122" s="33">
        <v>1013</v>
      </c>
      <c r="C122" s="143">
        <v>2019</v>
      </c>
      <c r="D122" s="35"/>
      <c r="E122" s="35"/>
      <c r="F122" s="35"/>
      <c r="G122" s="99"/>
      <c r="H122" s="99"/>
      <c r="I122" s="124"/>
      <c r="J122" s="124"/>
      <c r="K122" s="96">
        <v>43698</v>
      </c>
      <c r="L122" s="68"/>
      <c r="M122" s="99">
        <v>7</v>
      </c>
      <c r="N122" s="45">
        <v>5199.7383355399998</v>
      </c>
      <c r="O122" s="45">
        <v>2724.5312504499998</v>
      </c>
      <c r="P122" s="98">
        <v>43698</v>
      </c>
      <c r="Q122" s="68">
        <v>7</v>
      </c>
      <c r="R122" s="68">
        <v>12</v>
      </c>
      <c r="S122" s="101">
        <f>R122/N122</f>
        <v>2.3078084368170007E-3</v>
      </c>
      <c r="T122" s="31">
        <f t="shared" ref="T122" si="52">R122/O122</f>
        <v>4.404427366365502E-3</v>
      </c>
      <c r="U122" s="68">
        <v>6</v>
      </c>
      <c r="V122" s="101">
        <f>U122/N122</f>
        <v>1.1539042184085004E-3</v>
      </c>
      <c r="W122" s="31">
        <f t="shared" ref="W122" si="53">U122/O122</f>
        <v>2.202213683182751E-3</v>
      </c>
      <c r="X122" s="81"/>
      <c r="Y122" s="99"/>
      <c r="Z122" s="56"/>
    </row>
    <row r="123" spans="1:26" x14ac:dyDescent="0.35">
      <c r="A123" s="32" t="s">
        <v>52</v>
      </c>
      <c r="B123" s="33">
        <v>1078</v>
      </c>
      <c r="C123" s="143">
        <v>2015</v>
      </c>
      <c r="D123" s="35" t="s">
        <v>185</v>
      </c>
      <c r="E123" s="35" t="s">
        <v>47</v>
      </c>
      <c r="F123" s="35" t="s">
        <v>50</v>
      </c>
      <c r="G123" s="99">
        <v>689767</v>
      </c>
      <c r="H123" s="99">
        <v>4922107</v>
      </c>
      <c r="I123" s="124">
        <v>44.427377232627101</v>
      </c>
      <c r="J123" s="124">
        <v>-114.615898452409</v>
      </c>
      <c r="K123" s="96">
        <v>42181</v>
      </c>
      <c r="L123" s="68"/>
      <c r="M123" s="68">
        <v>14</v>
      </c>
      <c r="N123" s="45">
        <v>2992.0414300000002</v>
      </c>
      <c r="O123" s="45">
        <v>1473.8789099999999</v>
      </c>
      <c r="P123" s="98">
        <v>42200</v>
      </c>
      <c r="Q123" s="68">
        <v>14</v>
      </c>
      <c r="R123" s="68">
        <v>15</v>
      </c>
      <c r="S123" s="101">
        <f>R123/N123</f>
        <v>5.0132995651734668E-3</v>
      </c>
      <c r="T123" s="101">
        <f t="shared" ref="T123:T127" si="54">R123/O123</f>
        <v>1.0177226838804553E-2</v>
      </c>
      <c r="U123" s="68">
        <v>1</v>
      </c>
      <c r="V123" s="101">
        <f>U123/N123</f>
        <v>3.3421997101156447E-4</v>
      </c>
      <c r="W123" s="101">
        <f t="shared" ref="W123:W127" si="55">U123/O123</f>
        <v>6.7848178925363693E-4</v>
      </c>
      <c r="X123" s="81"/>
      <c r="Y123" s="99">
        <v>2020</v>
      </c>
      <c r="Z123" s="56"/>
    </row>
    <row r="124" spans="1:26" x14ac:dyDescent="0.35">
      <c r="A124" s="32" t="s">
        <v>111</v>
      </c>
      <c r="B124" s="41">
        <v>1129</v>
      </c>
      <c r="C124" s="142">
        <v>2012</v>
      </c>
      <c r="D124" s="40" t="s">
        <v>158</v>
      </c>
      <c r="E124" s="40" t="s">
        <v>53</v>
      </c>
      <c r="F124" s="40" t="s">
        <v>48</v>
      </c>
      <c r="G124" s="103">
        <v>681637</v>
      </c>
      <c r="H124" s="103">
        <v>4912009</v>
      </c>
      <c r="I124" s="123">
        <v>44.3386238055786</v>
      </c>
      <c r="J124" s="123">
        <v>-114.72148387182401</v>
      </c>
      <c r="K124" s="100" t="s">
        <v>225</v>
      </c>
      <c r="L124" s="68"/>
      <c r="M124" s="68"/>
      <c r="N124" s="45"/>
      <c r="O124" s="45"/>
      <c r="P124" s="98"/>
      <c r="Q124" s="68"/>
      <c r="R124" s="68"/>
      <c r="S124" s="101"/>
      <c r="T124" s="101"/>
      <c r="U124" s="68"/>
      <c r="V124" s="101"/>
      <c r="W124" s="101"/>
      <c r="X124" s="81"/>
      <c r="Y124" s="99"/>
      <c r="Z124" s="56"/>
    </row>
    <row r="125" spans="1:26" x14ac:dyDescent="0.35">
      <c r="A125" s="32" t="s">
        <v>111</v>
      </c>
      <c r="B125" s="42">
        <v>1129</v>
      </c>
      <c r="C125" s="149">
        <v>2013</v>
      </c>
      <c r="D125" s="87"/>
      <c r="E125" s="87"/>
      <c r="F125" s="87"/>
      <c r="G125" s="104"/>
      <c r="H125" s="104"/>
      <c r="I125" s="125"/>
      <c r="J125" s="125"/>
      <c r="K125" s="16" t="s">
        <v>137</v>
      </c>
      <c r="L125" s="10"/>
      <c r="M125" s="175" t="s">
        <v>137</v>
      </c>
      <c r="N125" s="110" t="s">
        <v>137</v>
      </c>
      <c r="O125" s="110" t="s">
        <v>137</v>
      </c>
      <c r="P125" s="12">
        <v>41500</v>
      </c>
      <c r="Q125" s="17">
        <v>17</v>
      </c>
      <c r="R125" s="17">
        <v>607</v>
      </c>
      <c r="S125" s="111">
        <f>R125/N126</f>
        <v>0.18736869933893391</v>
      </c>
      <c r="T125" s="111">
        <f>R125/O126</f>
        <v>0.4201366208154107</v>
      </c>
      <c r="U125" s="17">
        <v>312</v>
      </c>
      <c r="V125" s="111">
        <f>U125/N126</f>
        <v>9.6308128820012162E-2</v>
      </c>
      <c r="W125" s="111">
        <f>U125/O126</f>
        <v>0.21595160740429678</v>
      </c>
      <c r="X125" s="109"/>
      <c r="Y125" s="16" t="s">
        <v>137</v>
      </c>
      <c r="Z125" s="86" t="s">
        <v>257</v>
      </c>
    </row>
    <row r="126" spans="1:26" x14ac:dyDescent="0.35">
      <c r="A126" s="32" t="s">
        <v>111</v>
      </c>
      <c r="B126" s="42">
        <v>1129</v>
      </c>
      <c r="C126" s="149">
        <v>2013</v>
      </c>
      <c r="D126" s="87"/>
      <c r="E126" s="87"/>
      <c r="F126" s="87"/>
      <c r="G126" s="104"/>
      <c r="H126" s="104"/>
      <c r="I126" s="125"/>
      <c r="J126" s="125"/>
      <c r="K126" s="80">
        <v>41470</v>
      </c>
      <c r="L126" s="10"/>
      <c r="M126" s="17">
        <v>25</v>
      </c>
      <c r="N126" s="110">
        <v>3239.6019299999998</v>
      </c>
      <c r="O126" s="24">
        <v>1444.7681299999999</v>
      </c>
      <c r="P126" s="12">
        <v>41564</v>
      </c>
      <c r="Q126" s="17">
        <v>25</v>
      </c>
      <c r="R126" s="17">
        <v>37</v>
      </c>
      <c r="S126" s="111">
        <f>R126/N126</f>
        <v>1.1421156302373238E-2</v>
      </c>
      <c r="T126" s="31">
        <f t="shared" si="54"/>
        <v>2.5609645749868529E-2</v>
      </c>
      <c r="U126" s="17">
        <v>14</v>
      </c>
      <c r="V126" s="111">
        <f>U126/N126</f>
        <v>4.3215186008979814E-3</v>
      </c>
      <c r="W126" s="31">
        <f t="shared" si="55"/>
        <v>9.6901362296799836E-3</v>
      </c>
      <c r="X126" s="81"/>
      <c r="Y126" s="16">
        <v>1966</v>
      </c>
      <c r="Z126" s="56"/>
    </row>
    <row r="127" spans="1:26" x14ac:dyDescent="0.35">
      <c r="A127" s="32" t="s">
        <v>111</v>
      </c>
      <c r="B127" s="42">
        <v>1129</v>
      </c>
      <c r="C127" s="149">
        <v>2014</v>
      </c>
      <c r="D127" s="87"/>
      <c r="E127" s="87"/>
      <c r="F127" s="87"/>
      <c r="G127" s="104"/>
      <c r="H127" s="104"/>
      <c r="I127" s="125"/>
      <c r="J127" s="125"/>
      <c r="K127" s="80">
        <v>41818</v>
      </c>
      <c r="L127" s="10"/>
      <c r="M127" s="17">
        <v>18</v>
      </c>
      <c r="N127" s="110">
        <v>3710.0912800000001</v>
      </c>
      <c r="O127" s="24">
        <v>1480.8321900000001</v>
      </c>
      <c r="P127" s="12">
        <v>41827</v>
      </c>
      <c r="Q127" s="17">
        <v>18</v>
      </c>
      <c r="R127" s="17">
        <v>387</v>
      </c>
      <c r="S127" s="111">
        <f>R127/N127</f>
        <v>0.10431010204147861</v>
      </c>
      <c r="T127" s="31">
        <f t="shared" si="54"/>
        <v>0.261339537736548</v>
      </c>
      <c r="U127" s="17">
        <v>2570</v>
      </c>
      <c r="V127" s="111">
        <f>U127/N127</f>
        <v>0.69270532880258406</v>
      </c>
      <c r="W127" s="31">
        <f t="shared" si="55"/>
        <v>1.7355106252788846</v>
      </c>
      <c r="X127" s="81"/>
      <c r="Y127" s="16">
        <v>2020</v>
      </c>
      <c r="Z127" s="56"/>
    </row>
    <row r="128" spans="1:26" x14ac:dyDescent="0.35">
      <c r="A128" s="32" t="s">
        <v>111</v>
      </c>
      <c r="B128" s="42">
        <v>1129</v>
      </c>
      <c r="C128" s="145">
        <v>2014</v>
      </c>
      <c r="D128" s="87"/>
      <c r="E128" s="87"/>
      <c r="F128" s="87"/>
      <c r="G128" s="104"/>
      <c r="H128" s="104"/>
      <c r="I128" s="125"/>
      <c r="J128" s="125"/>
      <c r="K128" s="10" t="s">
        <v>137</v>
      </c>
      <c r="L128" s="10"/>
      <c r="M128" s="10" t="s">
        <v>137</v>
      </c>
      <c r="N128" s="24" t="s">
        <v>137</v>
      </c>
      <c r="O128" s="24" t="s">
        <v>137</v>
      </c>
      <c r="P128" s="30">
        <v>41902</v>
      </c>
      <c r="Q128" s="10">
        <v>25</v>
      </c>
      <c r="R128" s="10">
        <v>109</v>
      </c>
      <c r="S128" s="31">
        <f>R128/N127</f>
        <v>2.937933106594617E-2</v>
      </c>
      <c r="T128" s="31">
        <f>R128/O127</f>
        <v>7.3607259982645293E-2</v>
      </c>
      <c r="U128" s="10">
        <v>64</v>
      </c>
      <c r="V128" s="31">
        <f>U128/N127</f>
        <v>1.7250249433216101E-2</v>
      </c>
      <c r="W128" s="31">
        <f>U128/O127</f>
        <v>4.3218941641186226E-2</v>
      </c>
      <c r="X128" s="81"/>
      <c r="Y128" s="10" t="s">
        <v>137</v>
      </c>
      <c r="Z128" s="56"/>
    </row>
    <row r="129" spans="1:26" x14ac:dyDescent="0.35">
      <c r="A129" s="32" t="s">
        <v>111</v>
      </c>
      <c r="B129" s="42">
        <v>1129</v>
      </c>
      <c r="C129" s="145">
        <v>2015</v>
      </c>
      <c r="D129" s="87"/>
      <c r="E129" s="87"/>
      <c r="F129" s="87"/>
      <c r="G129" s="104"/>
      <c r="H129" s="104"/>
      <c r="I129" s="125"/>
      <c r="J129" s="125"/>
      <c r="K129" s="10" t="s">
        <v>137</v>
      </c>
      <c r="L129" s="10"/>
      <c r="M129" s="10" t="s">
        <v>137</v>
      </c>
      <c r="N129" s="24" t="s">
        <v>137</v>
      </c>
      <c r="O129" s="24" t="s">
        <v>137</v>
      </c>
      <c r="P129" s="30">
        <v>42199</v>
      </c>
      <c r="Q129" s="10">
        <v>25</v>
      </c>
      <c r="R129" s="10">
        <v>230</v>
      </c>
      <c r="S129" s="151">
        <f>R129/N127</f>
        <v>6.199308390062036E-2</v>
      </c>
      <c r="T129" s="151">
        <f>R129/O127</f>
        <v>0.155318071523013</v>
      </c>
      <c r="U129" s="10">
        <v>604</v>
      </c>
      <c r="V129" s="151">
        <f>U129/N127</f>
        <v>0.16279922902597696</v>
      </c>
      <c r="W129" s="151">
        <f>U129/O127</f>
        <v>0.40787876173869503</v>
      </c>
      <c r="X129" s="92"/>
      <c r="Y129" s="10" t="s">
        <v>137</v>
      </c>
      <c r="Z129" s="56"/>
    </row>
    <row r="130" spans="1:26" x14ac:dyDescent="0.35">
      <c r="A130" s="32" t="s">
        <v>111</v>
      </c>
      <c r="B130" s="42">
        <v>1129</v>
      </c>
      <c r="C130" s="145">
        <v>2015</v>
      </c>
      <c r="D130" s="87"/>
      <c r="E130" s="87"/>
      <c r="F130" s="87"/>
      <c r="G130" s="104"/>
      <c r="H130" s="104"/>
      <c r="I130" s="125"/>
      <c r="J130" s="125"/>
      <c r="K130" s="10" t="s">
        <v>137</v>
      </c>
      <c r="L130" s="10"/>
      <c r="M130" s="10" t="s">
        <v>137</v>
      </c>
      <c r="N130" s="24" t="s">
        <v>137</v>
      </c>
      <c r="O130" s="24" t="s">
        <v>137</v>
      </c>
      <c r="P130" s="30">
        <v>42221</v>
      </c>
      <c r="Q130" s="10">
        <v>25</v>
      </c>
      <c r="R130" s="10">
        <v>330</v>
      </c>
      <c r="S130" s="151">
        <f>R130/N127</f>
        <v>8.8946598640020524E-2</v>
      </c>
      <c r="T130" s="151">
        <f>R130/O127</f>
        <v>0.22284766783736648</v>
      </c>
      <c r="U130" s="10">
        <v>2061</v>
      </c>
      <c r="V130" s="151">
        <f>U130/N127</f>
        <v>0.55551193877903726</v>
      </c>
      <c r="W130" s="151">
        <f>U130/O127</f>
        <v>1.3917849800388253</v>
      </c>
      <c r="X130" s="92"/>
      <c r="Y130" s="10" t="s">
        <v>137</v>
      </c>
      <c r="Z130" s="56"/>
    </row>
    <row r="131" spans="1:26" x14ac:dyDescent="0.35">
      <c r="A131" s="32" t="s">
        <v>111</v>
      </c>
      <c r="B131" s="42">
        <v>1129</v>
      </c>
      <c r="C131" s="145">
        <v>2016</v>
      </c>
      <c r="D131" s="87"/>
      <c r="E131" s="87"/>
      <c r="F131" s="87"/>
      <c r="G131" s="104"/>
      <c r="H131" s="104"/>
      <c r="I131" s="125"/>
      <c r="J131" s="125"/>
      <c r="K131" s="103" t="s">
        <v>137</v>
      </c>
      <c r="L131" s="79"/>
      <c r="M131" s="103" t="s">
        <v>137</v>
      </c>
      <c r="N131" s="44" t="s">
        <v>137</v>
      </c>
      <c r="O131" s="44" t="s">
        <v>137</v>
      </c>
      <c r="P131" s="93">
        <v>42585</v>
      </c>
      <c r="Q131" s="79">
        <v>18</v>
      </c>
      <c r="R131" s="79">
        <v>17</v>
      </c>
      <c r="S131" s="152">
        <f>R131/N127</f>
        <v>4.5820975056980271E-3</v>
      </c>
      <c r="T131" s="152">
        <f>R131/O127</f>
        <v>1.1480031373440091E-2</v>
      </c>
      <c r="U131" s="79">
        <v>188</v>
      </c>
      <c r="V131" s="152">
        <f>U131/N127</f>
        <v>5.0672607710072294E-2</v>
      </c>
      <c r="W131" s="152">
        <f>U131/O127</f>
        <v>0.12695564107098453</v>
      </c>
      <c r="X131" s="92"/>
      <c r="Y131" s="16" t="s">
        <v>137</v>
      </c>
      <c r="Z131" s="56"/>
    </row>
    <row r="132" spans="1:26" x14ac:dyDescent="0.35">
      <c r="A132" s="32" t="s">
        <v>111</v>
      </c>
      <c r="B132" s="63" t="s">
        <v>114</v>
      </c>
      <c r="C132" s="146">
        <v>2015</v>
      </c>
      <c r="D132" s="94" t="s">
        <v>159</v>
      </c>
      <c r="E132" s="94" t="s">
        <v>53</v>
      </c>
      <c r="F132" s="94" t="s">
        <v>48</v>
      </c>
      <c r="G132" s="132">
        <v>681610</v>
      </c>
      <c r="H132" s="132">
        <v>4912098</v>
      </c>
      <c r="I132" s="126">
        <v>44.3394311895429</v>
      </c>
      <c r="J132" s="126">
        <v>-114.721791284937</v>
      </c>
      <c r="K132" s="95">
        <v>42230</v>
      </c>
      <c r="L132" s="57" t="s">
        <v>165</v>
      </c>
      <c r="M132" s="57">
        <v>9</v>
      </c>
      <c r="N132" s="60">
        <v>1344.5553199999999</v>
      </c>
      <c r="O132" s="60">
        <v>602.47922000000005</v>
      </c>
      <c r="P132" s="58">
        <v>42269</v>
      </c>
      <c r="Q132" s="57">
        <v>9</v>
      </c>
      <c r="R132" s="57">
        <v>80</v>
      </c>
      <c r="S132" s="59">
        <f>R132/N132</f>
        <v>5.9499225364710175E-2</v>
      </c>
      <c r="T132" s="59">
        <f t="shared" ref="T132:T205" si="56">R132/O132</f>
        <v>0.13278466268098008</v>
      </c>
      <c r="U132" s="57">
        <v>165</v>
      </c>
      <c r="V132" s="59">
        <f>U132/N132</f>
        <v>0.12271715231471474</v>
      </c>
      <c r="W132" s="59">
        <f t="shared" ref="W132:W205" si="57">U132/O132</f>
        <v>0.27386836677952142</v>
      </c>
      <c r="X132" s="81"/>
      <c r="Y132" s="16">
        <v>2030</v>
      </c>
      <c r="Z132" s="56"/>
    </row>
    <row r="133" spans="1:26" x14ac:dyDescent="0.35">
      <c r="A133" s="32" t="s">
        <v>111</v>
      </c>
      <c r="B133" s="42" t="s">
        <v>114</v>
      </c>
      <c r="C133" s="145">
        <v>2016</v>
      </c>
      <c r="D133" s="87"/>
      <c r="E133" s="87"/>
      <c r="F133" s="87"/>
      <c r="G133" s="104"/>
      <c r="H133" s="104"/>
      <c r="I133" s="125"/>
      <c r="J133" s="125"/>
      <c r="K133" s="80">
        <v>42604</v>
      </c>
      <c r="L133" s="10" t="s">
        <v>108</v>
      </c>
      <c r="M133" s="16">
        <v>7</v>
      </c>
      <c r="N133" s="24">
        <v>1415.1835900000001</v>
      </c>
      <c r="O133" s="37">
        <v>716.26333</v>
      </c>
      <c r="P133" s="30">
        <v>42605</v>
      </c>
      <c r="Q133" s="10">
        <v>7</v>
      </c>
      <c r="R133" s="10">
        <v>10</v>
      </c>
      <c r="S133" s="31">
        <f>R133/N133</f>
        <v>7.0662209982239824E-3</v>
      </c>
      <c r="T133" s="31">
        <f t="shared" si="56"/>
        <v>1.3961345752546064E-2</v>
      </c>
      <c r="U133" s="10">
        <v>220</v>
      </c>
      <c r="V133" s="31">
        <f>U133/N133</f>
        <v>0.15545686196092762</v>
      </c>
      <c r="W133" s="31">
        <f t="shared" si="57"/>
        <v>0.30714960655601342</v>
      </c>
      <c r="X133" s="81"/>
      <c r="Y133" s="16">
        <v>2020</v>
      </c>
      <c r="Z133" s="56"/>
    </row>
    <row r="134" spans="1:26" x14ac:dyDescent="0.35">
      <c r="A134" s="32" t="s">
        <v>111</v>
      </c>
      <c r="B134" s="42" t="s">
        <v>114</v>
      </c>
      <c r="C134" s="145">
        <v>2016</v>
      </c>
      <c r="D134" s="87"/>
      <c r="E134" s="87"/>
      <c r="F134" s="87"/>
      <c r="G134" s="104"/>
      <c r="H134" s="104"/>
      <c r="I134" s="125"/>
      <c r="J134" s="125"/>
      <c r="K134" s="16" t="s">
        <v>137</v>
      </c>
      <c r="L134" s="10"/>
      <c r="M134" s="16" t="s">
        <v>137</v>
      </c>
      <c r="N134" s="24" t="s">
        <v>137</v>
      </c>
      <c r="O134" s="24" t="s">
        <v>137</v>
      </c>
      <c r="P134" s="30">
        <v>42668</v>
      </c>
      <c r="Q134" s="10">
        <v>7</v>
      </c>
      <c r="R134" s="10">
        <v>48</v>
      </c>
      <c r="S134" s="31">
        <f>R134/N133</f>
        <v>3.3917860791475116E-2</v>
      </c>
      <c r="T134" s="31">
        <f>R134/O133</f>
        <v>6.7014459612221106E-2</v>
      </c>
      <c r="U134" s="10">
        <v>104</v>
      </c>
      <c r="V134" s="31">
        <f>U134/N133</f>
        <v>7.3488698381529424E-2</v>
      </c>
      <c r="W134" s="31">
        <f>U134/O133</f>
        <v>0.14519799582647908</v>
      </c>
      <c r="X134" s="81"/>
      <c r="Y134" s="16" t="s">
        <v>137</v>
      </c>
      <c r="Z134" s="56"/>
    </row>
    <row r="135" spans="1:26" x14ac:dyDescent="0.35">
      <c r="A135" s="32" t="s">
        <v>111</v>
      </c>
      <c r="B135" s="42" t="s">
        <v>114</v>
      </c>
      <c r="C135" s="145">
        <v>2017</v>
      </c>
      <c r="D135" s="87"/>
      <c r="E135" s="87"/>
      <c r="F135" s="87"/>
      <c r="G135" s="104"/>
      <c r="H135" s="104"/>
      <c r="I135" s="125"/>
      <c r="J135" s="125"/>
      <c r="K135" s="80">
        <v>42945</v>
      </c>
      <c r="L135" s="10" t="s">
        <v>165</v>
      </c>
      <c r="M135" s="16">
        <v>6</v>
      </c>
      <c r="N135" s="24">
        <v>1815.769</v>
      </c>
      <c r="O135" s="24" t="s">
        <v>137</v>
      </c>
      <c r="P135" s="30">
        <v>42948</v>
      </c>
      <c r="Q135" s="10">
        <v>6</v>
      </c>
      <c r="R135" s="10">
        <v>41</v>
      </c>
      <c r="S135" s="31">
        <f>R135/N135</f>
        <v>2.2579964742211151E-2</v>
      </c>
      <c r="T135" s="151">
        <f>R135/O136</f>
        <v>4.1921873571575632E-2</v>
      </c>
      <c r="U135" s="10">
        <v>0</v>
      </c>
      <c r="V135" s="16">
        <f>U135/N135</f>
        <v>0</v>
      </c>
      <c r="W135" s="154">
        <f>U135/O136</f>
        <v>0</v>
      </c>
      <c r="X135" s="81"/>
      <c r="Y135" s="16">
        <v>2020</v>
      </c>
      <c r="Z135" s="56"/>
    </row>
    <row r="136" spans="1:26" x14ac:dyDescent="0.35">
      <c r="A136" s="32" t="s">
        <v>111</v>
      </c>
      <c r="B136" s="42" t="s">
        <v>114</v>
      </c>
      <c r="C136" s="145">
        <v>2018</v>
      </c>
      <c r="D136" s="87"/>
      <c r="E136" s="87"/>
      <c r="F136" s="87"/>
      <c r="G136" s="104"/>
      <c r="H136" s="104"/>
      <c r="I136" s="125"/>
      <c r="J136" s="125"/>
      <c r="K136" s="80">
        <v>43293</v>
      </c>
      <c r="L136" s="10"/>
      <c r="M136" s="16">
        <v>9</v>
      </c>
      <c r="N136" s="24">
        <v>1620.2131601200001</v>
      </c>
      <c r="O136" s="24">
        <v>978.00972396899999</v>
      </c>
      <c r="P136" s="30">
        <v>43299</v>
      </c>
      <c r="Q136" s="10">
        <v>9</v>
      </c>
      <c r="R136" s="10">
        <v>7</v>
      </c>
      <c r="S136" s="31">
        <f>R136/N136</f>
        <v>4.3204191721795109E-3</v>
      </c>
      <c r="T136" s="31">
        <f t="shared" ref="T136" si="58">R136/O136</f>
        <v>7.1573930488055956E-3</v>
      </c>
      <c r="U136" s="10">
        <v>626</v>
      </c>
      <c r="V136" s="31">
        <f>U136/N136</f>
        <v>0.38636891454062483</v>
      </c>
      <c r="W136" s="31">
        <f t="shared" ref="W136" si="59">U136/O136</f>
        <v>0.64007543550747181</v>
      </c>
      <c r="X136" s="81"/>
      <c r="Y136" s="16"/>
      <c r="Z136" s="56"/>
    </row>
    <row r="137" spans="1:26" x14ac:dyDescent="0.35">
      <c r="A137" s="32" t="s">
        <v>111</v>
      </c>
      <c r="B137" s="33" t="s">
        <v>114</v>
      </c>
      <c r="C137" s="143">
        <v>2019</v>
      </c>
      <c r="D137" s="35"/>
      <c r="E137" s="35"/>
      <c r="F137" s="35"/>
      <c r="G137" s="99"/>
      <c r="H137" s="99"/>
      <c r="I137" s="124"/>
      <c r="J137" s="124"/>
      <c r="K137" s="80">
        <v>43656</v>
      </c>
      <c r="L137" s="10"/>
      <c r="M137" s="16">
        <v>10</v>
      </c>
      <c r="N137" s="24">
        <v>1988.4924313399999</v>
      </c>
      <c r="O137" s="24">
        <v>912.91930936899996</v>
      </c>
      <c r="P137" s="30">
        <v>43704</v>
      </c>
      <c r="Q137" s="10">
        <v>10</v>
      </c>
      <c r="R137" s="10">
        <v>1</v>
      </c>
      <c r="S137" s="31">
        <f>R137/N137</f>
        <v>5.0289354097572431E-4</v>
      </c>
      <c r="T137" s="31">
        <f t="shared" ref="T137" si="60">R137/O137</f>
        <v>1.0953870618545568E-3</v>
      </c>
      <c r="U137" s="10">
        <v>1324</v>
      </c>
      <c r="V137" s="31">
        <f>U137/N137</f>
        <v>0.66583104825185901</v>
      </c>
      <c r="W137" s="31">
        <f t="shared" ref="W137" si="61">U137/O137</f>
        <v>1.4502924698954331</v>
      </c>
      <c r="X137" s="81"/>
      <c r="Y137" s="16"/>
      <c r="Z137" s="56"/>
    </row>
    <row r="138" spans="1:26" x14ac:dyDescent="0.35">
      <c r="A138" s="32" t="s">
        <v>55</v>
      </c>
      <c r="B138" s="41">
        <v>1138</v>
      </c>
      <c r="C138" s="142">
        <v>2015</v>
      </c>
      <c r="D138" s="40" t="s">
        <v>266</v>
      </c>
      <c r="E138" s="40" t="s">
        <v>54</v>
      </c>
      <c r="F138" s="40" t="s">
        <v>50</v>
      </c>
      <c r="G138" s="103">
        <v>689345</v>
      </c>
      <c r="H138" s="103">
        <v>4922291</v>
      </c>
      <c r="I138" s="123">
        <v>44.429142830220798</v>
      </c>
      <c r="J138" s="123">
        <v>-114.62112845260199</v>
      </c>
      <c r="K138" s="80">
        <v>42275</v>
      </c>
      <c r="L138" s="10" t="s">
        <v>165</v>
      </c>
      <c r="M138" s="10">
        <v>10</v>
      </c>
      <c r="N138" s="24">
        <v>1322.53441</v>
      </c>
      <c r="O138" s="24">
        <v>538.73293000000001</v>
      </c>
      <c r="P138" s="30">
        <v>42277</v>
      </c>
      <c r="Q138" s="10">
        <v>10</v>
      </c>
      <c r="R138" s="10">
        <v>454</v>
      </c>
      <c r="S138" s="31">
        <f t="shared" ref="S138:S167" si="62">R138/N138</f>
        <v>0.34328029317588798</v>
      </c>
      <c r="T138" s="31">
        <f t="shared" si="56"/>
        <v>0.8427181163772558</v>
      </c>
      <c r="U138" s="10">
        <v>0</v>
      </c>
      <c r="V138" s="16">
        <f t="shared" ref="V138:V167" si="63">U138/N138</f>
        <v>0</v>
      </c>
      <c r="W138" s="16">
        <f t="shared" si="57"/>
        <v>0</v>
      </c>
      <c r="X138" s="104"/>
      <c r="Y138" s="16">
        <v>2020</v>
      </c>
      <c r="Z138" s="56"/>
    </row>
    <row r="139" spans="1:26" x14ac:dyDescent="0.35">
      <c r="A139" s="32" t="s">
        <v>55</v>
      </c>
      <c r="B139" s="33">
        <v>1138</v>
      </c>
      <c r="C139" s="143">
        <v>2018</v>
      </c>
      <c r="D139" s="35"/>
      <c r="E139" s="35"/>
      <c r="F139" s="35"/>
      <c r="G139" s="99"/>
      <c r="H139" s="99"/>
      <c r="I139" s="124"/>
      <c r="J139" s="124"/>
      <c r="K139" s="80">
        <v>43282</v>
      </c>
      <c r="L139" s="10"/>
      <c r="M139" s="10">
        <v>9</v>
      </c>
      <c r="N139" s="24">
        <v>1801.74816728</v>
      </c>
      <c r="O139" s="24">
        <v>1053.49053878</v>
      </c>
      <c r="P139" s="30">
        <v>43292</v>
      </c>
      <c r="Q139" s="10">
        <v>9</v>
      </c>
      <c r="R139" s="10">
        <v>0</v>
      </c>
      <c r="S139" s="16">
        <f t="shared" ref="S139" si="64">R139/N139</f>
        <v>0</v>
      </c>
      <c r="T139" s="16">
        <f t="shared" ref="T139" si="65">R139/O139</f>
        <v>0</v>
      </c>
      <c r="U139" s="10">
        <v>1</v>
      </c>
      <c r="V139" s="31">
        <f t="shared" ref="V139" si="66">U139/N139</f>
        <v>5.5501652126536917E-4</v>
      </c>
      <c r="W139" s="31">
        <f t="shared" ref="W139" si="67">U139/O139</f>
        <v>9.4922542081683531E-4</v>
      </c>
      <c r="X139" s="104"/>
      <c r="Y139" s="16"/>
      <c r="Z139" s="56"/>
    </row>
    <row r="140" spans="1:26" x14ac:dyDescent="0.35">
      <c r="A140" s="32" t="s">
        <v>81</v>
      </c>
      <c r="B140" s="41">
        <v>1196</v>
      </c>
      <c r="C140" s="142">
        <v>2013</v>
      </c>
      <c r="D140" s="40" t="s">
        <v>262</v>
      </c>
      <c r="E140" s="40" t="s">
        <v>67</v>
      </c>
      <c r="F140" s="40" t="s">
        <v>96</v>
      </c>
      <c r="G140" s="103">
        <v>681263</v>
      </c>
      <c r="H140" s="103">
        <v>4915233</v>
      </c>
      <c r="I140" s="123">
        <v>44.367719876747103</v>
      </c>
      <c r="J140" s="123">
        <v>-114.725049480888</v>
      </c>
      <c r="K140" s="80">
        <v>41527</v>
      </c>
      <c r="L140" s="10"/>
      <c r="M140" s="10">
        <v>6</v>
      </c>
      <c r="N140" s="24">
        <v>5229.1703600000001</v>
      </c>
      <c r="O140" s="24">
        <v>3720.4065599999999</v>
      </c>
      <c r="P140" s="30">
        <v>41536</v>
      </c>
      <c r="Q140" s="10">
        <v>6</v>
      </c>
      <c r="R140" s="10">
        <v>321</v>
      </c>
      <c r="S140" s="31">
        <f t="shared" si="62"/>
        <v>6.1386410826362904E-2</v>
      </c>
      <c r="T140" s="31">
        <f t="shared" si="56"/>
        <v>8.6280892914026047E-2</v>
      </c>
      <c r="U140" s="10">
        <v>11</v>
      </c>
      <c r="V140" s="31">
        <f t="shared" si="63"/>
        <v>2.1035841716199126E-3</v>
      </c>
      <c r="W140" s="31">
        <f t="shared" si="57"/>
        <v>2.9566661123186493E-3</v>
      </c>
      <c r="X140" s="81"/>
      <c r="Y140" s="16">
        <v>1966</v>
      </c>
      <c r="Z140" s="56"/>
    </row>
    <row r="141" spans="1:26" x14ac:dyDescent="0.35">
      <c r="A141" s="32" t="s">
        <v>81</v>
      </c>
      <c r="B141" s="42">
        <v>1196</v>
      </c>
      <c r="C141" s="145">
        <v>2014</v>
      </c>
      <c r="D141" s="87"/>
      <c r="E141" s="87"/>
      <c r="F141" s="87"/>
      <c r="G141" s="104"/>
      <c r="H141" s="104"/>
      <c r="I141" s="125"/>
      <c r="J141" s="125"/>
      <c r="K141" s="80">
        <v>41903</v>
      </c>
      <c r="L141" s="10" t="s">
        <v>165</v>
      </c>
      <c r="M141" s="10">
        <v>6</v>
      </c>
      <c r="N141" s="24">
        <v>5044.7795699999997</v>
      </c>
      <c r="O141" s="24">
        <v>3513.4637499999999</v>
      </c>
      <c r="P141" s="30">
        <v>41899</v>
      </c>
      <c r="Q141" s="10">
        <v>6</v>
      </c>
      <c r="R141" s="10">
        <v>216</v>
      </c>
      <c r="S141" s="31">
        <f t="shared" si="62"/>
        <v>4.2816538761078118E-2</v>
      </c>
      <c r="T141" s="31">
        <f t="shared" si="56"/>
        <v>6.1477793815291254E-2</v>
      </c>
      <c r="U141" s="10">
        <v>56</v>
      </c>
      <c r="V141" s="31">
        <f t="shared" si="63"/>
        <v>1.1100584123242475E-2</v>
      </c>
      <c r="W141" s="31">
        <f t="shared" si="57"/>
        <v>1.5938687285445879E-2</v>
      </c>
      <c r="X141" s="81"/>
      <c r="Y141" s="16">
        <v>2030</v>
      </c>
      <c r="Z141" s="56"/>
    </row>
    <row r="142" spans="1:26" x14ac:dyDescent="0.35">
      <c r="A142" s="32" t="s">
        <v>81</v>
      </c>
      <c r="B142" s="42">
        <v>1196</v>
      </c>
      <c r="C142" s="145">
        <v>2017</v>
      </c>
      <c r="D142" s="87"/>
      <c r="E142" s="87"/>
      <c r="F142" s="87"/>
      <c r="G142" s="104"/>
      <c r="H142" s="104"/>
      <c r="I142" s="125"/>
      <c r="J142" s="125"/>
      <c r="K142" s="80">
        <v>43004</v>
      </c>
      <c r="L142" s="10" t="s">
        <v>165</v>
      </c>
      <c r="M142" s="10">
        <v>6</v>
      </c>
      <c r="N142" s="24">
        <v>5208.1198000000004</v>
      </c>
      <c r="O142" s="24" t="s">
        <v>137</v>
      </c>
      <c r="P142" s="30">
        <v>43005</v>
      </c>
      <c r="Q142" s="10">
        <v>6</v>
      </c>
      <c r="R142" s="10">
        <v>42</v>
      </c>
      <c r="S142" s="31">
        <f t="shared" si="62"/>
        <v>8.0643306246526818E-3</v>
      </c>
      <c r="T142" s="151">
        <f>R142/O143</f>
        <v>1.3135795480821251E-2</v>
      </c>
      <c r="U142" s="10">
        <v>5</v>
      </c>
      <c r="V142" s="31">
        <f t="shared" si="63"/>
        <v>9.6003936007770017E-4</v>
      </c>
      <c r="W142" s="151">
        <f>U142/O143</f>
        <v>1.5637851762882442E-3</v>
      </c>
      <c r="X142" s="81"/>
      <c r="Y142" s="16">
        <v>2020</v>
      </c>
      <c r="Z142" s="56"/>
    </row>
    <row r="143" spans="1:26" x14ac:dyDescent="0.35">
      <c r="A143" s="32" t="s">
        <v>81</v>
      </c>
      <c r="B143" s="42">
        <v>1196</v>
      </c>
      <c r="C143" s="145">
        <v>2018</v>
      </c>
      <c r="D143" s="87"/>
      <c r="E143" s="87"/>
      <c r="F143" s="87"/>
      <c r="G143" s="104"/>
      <c r="H143" s="104"/>
      <c r="I143" s="125"/>
      <c r="J143" s="125"/>
      <c r="K143" s="102">
        <v>43341</v>
      </c>
      <c r="L143" s="79"/>
      <c r="M143" s="79">
        <v>6</v>
      </c>
      <c r="N143" s="44">
        <v>4576.5171332</v>
      </c>
      <c r="O143" s="44">
        <v>3197.37012207</v>
      </c>
      <c r="P143" s="93">
        <v>43321</v>
      </c>
      <c r="Q143" s="79">
        <v>6</v>
      </c>
      <c r="R143" s="79">
        <v>0</v>
      </c>
      <c r="S143" s="103">
        <f t="shared" ref="S143" si="68">R143/N143</f>
        <v>0</v>
      </c>
      <c r="T143" s="103">
        <f t="shared" ref="T143" si="69">R143/O143</f>
        <v>0</v>
      </c>
      <c r="U143" s="79">
        <v>2</v>
      </c>
      <c r="V143" s="62">
        <f t="shared" ref="V143" si="70">U143/N143</f>
        <v>4.3701355021510794E-4</v>
      </c>
      <c r="W143" s="62">
        <f t="shared" ref="W143" si="71">U143/O143</f>
        <v>6.2551407051529768E-4</v>
      </c>
      <c r="X143" s="81"/>
      <c r="Y143" s="16"/>
      <c r="Z143" s="56"/>
    </row>
    <row r="144" spans="1:26" x14ac:dyDescent="0.35">
      <c r="A144" s="200" t="s">
        <v>81</v>
      </c>
      <c r="B144" s="190" t="s">
        <v>285</v>
      </c>
      <c r="C144" s="146">
        <v>2020</v>
      </c>
      <c r="D144" s="191" t="s">
        <v>287</v>
      </c>
      <c r="E144" s="191" t="s">
        <v>69</v>
      </c>
      <c r="F144" s="191" t="s">
        <v>96</v>
      </c>
      <c r="G144" s="192">
        <v>681263</v>
      </c>
      <c r="H144" s="192">
        <v>4915233</v>
      </c>
      <c r="I144" s="193">
        <v>44.367719876747103</v>
      </c>
      <c r="J144" s="193">
        <v>-114.725049480888</v>
      </c>
      <c r="K144" s="194" t="s">
        <v>288</v>
      </c>
      <c r="L144" s="185"/>
      <c r="M144" s="185"/>
      <c r="N144" s="186"/>
      <c r="O144" s="186"/>
      <c r="P144" s="188"/>
      <c r="Q144" s="185"/>
      <c r="R144" s="185"/>
      <c r="S144" s="184"/>
      <c r="T144" s="184"/>
      <c r="U144" s="185"/>
      <c r="V144" s="189"/>
      <c r="W144" s="189"/>
      <c r="X144" s="81"/>
      <c r="Y144" s="16"/>
      <c r="Z144" s="56"/>
    </row>
    <row r="145" spans="1:26" x14ac:dyDescent="0.35">
      <c r="A145" s="200" t="s">
        <v>81</v>
      </c>
      <c r="B145" s="42" t="s">
        <v>285</v>
      </c>
      <c r="C145" s="145">
        <v>2020</v>
      </c>
      <c r="D145" s="87"/>
      <c r="E145" s="87"/>
      <c r="F145" s="87"/>
      <c r="G145" s="104"/>
      <c r="H145" s="104"/>
      <c r="I145" s="125"/>
      <c r="J145" s="125"/>
      <c r="K145" s="80">
        <v>44083</v>
      </c>
      <c r="L145" s="10"/>
      <c r="M145" s="26">
        <v>22</v>
      </c>
      <c r="N145" s="203" t="s">
        <v>291</v>
      </c>
      <c r="O145" s="203"/>
      <c r="P145" s="30">
        <v>44097</v>
      </c>
      <c r="Q145" s="26">
        <v>21</v>
      </c>
      <c r="R145" s="10">
        <v>0</v>
      </c>
      <c r="S145" s="16">
        <v>0</v>
      </c>
      <c r="T145" s="204"/>
      <c r="U145" s="10">
        <v>0</v>
      </c>
      <c r="V145" s="16">
        <v>0</v>
      </c>
      <c r="W145" s="204"/>
      <c r="X145" s="81"/>
      <c r="Y145" s="16"/>
      <c r="Z145" s="56"/>
    </row>
    <row r="146" spans="1:26" x14ac:dyDescent="0.35">
      <c r="A146" s="32" t="s">
        <v>89</v>
      </c>
      <c r="B146" s="41">
        <v>1288</v>
      </c>
      <c r="C146" s="142">
        <v>2014</v>
      </c>
      <c r="D146" s="40" t="s">
        <v>186</v>
      </c>
      <c r="E146" s="40" t="s">
        <v>61</v>
      </c>
      <c r="F146" s="40" t="s">
        <v>83</v>
      </c>
      <c r="G146" s="103">
        <v>676253</v>
      </c>
      <c r="H146" s="103">
        <v>4919961</v>
      </c>
      <c r="I146" s="123">
        <v>44.411488462520197</v>
      </c>
      <c r="J146" s="123">
        <v>-114.786277045199</v>
      </c>
      <c r="K146" s="80">
        <v>41890</v>
      </c>
      <c r="L146" s="10"/>
      <c r="M146" s="10">
        <v>15</v>
      </c>
      <c r="N146" s="24">
        <v>1146.8955699999999</v>
      </c>
      <c r="O146" s="24">
        <v>549.10491999999999</v>
      </c>
      <c r="P146" s="30">
        <v>41878</v>
      </c>
      <c r="Q146" s="10">
        <v>15</v>
      </c>
      <c r="R146" s="10">
        <v>0</v>
      </c>
      <c r="S146" s="16">
        <f t="shared" si="62"/>
        <v>0</v>
      </c>
      <c r="T146" s="16">
        <f t="shared" si="56"/>
        <v>0</v>
      </c>
      <c r="U146" s="10">
        <v>12</v>
      </c>
      <c r="V146" s="31">
        <f t="shared" si="63"/>
        <v>1.0463027597185681E-2</v>
      </c>
      <c r="W146" s="31">
        <f t="shared" si="57"/>
        <v>2.1853747003395999E-2</v>
      </c>
      <c r="X146" s="81"/>
      <c r="Y146" s="16">
        <v>2020</v>
      </c>
      <c r="Z146" s="56"/>
    </row>
    <row r="147" spans="1:26" x14ac:dyDescent="0.35">
      <c r="A147" s="32" t="s">
        <v>89</v>
      </c>
      <c r="B147" s="33">
        <v>1288</v>
      </c>
      <c r="C147" s="143">
        <v>2017</v>
      </c>
      <c r="D147" s="35"/>
      <c r="E147" s="35"/>
      <c r="F147" s="35"/>
      <c r="G147" s="99"/>
      <c r="H147" s="99"/>
      <c r="I147" s="124"/>
      <c r="J147" s="124"/>
      <c r="K147" s="80">
        <v>42958</v>
      </c>
      <c r="L147" s="10"/>
      <c r="M147" s="10">
        <v>11</v>
      </c>
      <c r="N147" s="24">
        <v>1139.5155</v>
      </c>
      <c r="O147" s="24" t="s">
        <v>137</v>
      </c>
      <c r="P147" s="30">
        <v>42962</v>
      </c>
      <c r="Q147" s="10">
        <v>11</v>
      </c>
      <c r="R147" s="10">
        <v>0</v>
      </c>
      <c r="S147" s="16">
        <f t="shared" si="62"/>
        <v>0</v>
      </c>
      <c r="T147" s="16" t="s">
        <v>137</v>
      </c>
      <c r="U147" s="10">
        <v>16</v>
      </c>
      <c r="V147" s="31">
        <f t="shared" si="63"/>
        <v>1.4041055167744537E-2</v>
      </c>
      <c r="W147" s="31" t="s">
        <v>137</v>
      </c>
      <c r="X147" s="81"/>
      <c r="Y147" s="16">
        <v>2020</v>
      </c>
      <c r="Z147" s="56"/>
    </row>
    <row r="148" spans="1:26" x14ac:dyDescent="0.35">
      <c r="A148" s="32" t="s">
        <v>64</v>
      </c>
      <c r="B148" s="41">
        <v>1328</v>
      </c>
      <c r="C148" s="142">
        <v>2015</v>
      </c>
      <c r="D148" s="40" t="s">
        <v>258</v>
      </c>
      <c r="E148" s="40" t="s">
        <v>47</v>
      </c>
      <c r="F148" s="40" t="s">
        <v>48</v>
      </c>
      <c r="G148" s="103">
        <v>684739</v>
      </c>
      <c r="H148" s="103">
        <v>4918231</v>
      </c>
      <c r="I148" s="123">
        <v>44.393811501897801</v>
      </c>
      <c r="J148" s="123">
        <v>-114.680393801989</v>
      </c>
      <c r="K148" s="48" t="s">
        <v>237</v>
      </c>
      <c r="L148" s="10"/>
      <c r="M148" s="10"/>
      <c r="N148" s="24"/>
      <c r="O148" s="24"/>
      <c r="P148" s="30"/>
      <c r="Q148" s="10"/>
      <c r="R148" s="10"/>
      <c r="S148" s="16"/>
      <c r="T148" s="16"/>
      <c r="U148" s="10"/>
      <c r="V148" s="31"/>
      <c r="W148" s="31"/>
      <c r="X148" s="81"/>
      <c r="Y148" s="16"/>
      <c r="Z148" s="56"/>
    </row>
    <row r="149" spans="1:26" x14ac:dyDescent="0.35">
      <c r="A149" s="32" t="s">
        <v>64</v>
      </c>
      <c r="B149" s="33">
        <v>1328</v>
      </c>
      <c r="C149" s="143">
        <v>2015</v>
      </c>
      <c r="D149" s="35"/>
      <c r="E149" s="35"/>
      <c r="F149" s="35"/>
      <c r="G149" s="99"/>
      <c r="H149" s="99"/>
      <c r="I149" s="124"/>
      <c r="J149" s="124"/>
      <c r="K149" s="80">
        <v>42196</v>
      </c>
      <c r="L149" s="10"/>
      <c r="M149" s="10">
        <v>8</v>
      </c>
      <c r="N149" s="24">
        <v>2792.8849399999999</v>
      </c>
      <c r="O149" s="24">
        <v>2050.0998399999999</v>
      </c>
      <c r="P149" s="30">
        <v>42234</v>
      </c>
      <c r="Q149" s="10">
        <v>8</v>
      </c>
      <c r="R149" s="10">
        <v>59</v>
      </c>
      <c r="S149" s="31">
        <f t="shared" si="62"/>
        <v>2.1125109436123064E-2</v>
      </c>
      <c r="T149" s="31">
        <f t="shared" si="56"/>
        <v>2.8779086193187548E-2</v>
      </c>
      <c r="U149" s="10">
        <v>53</v>
      </c>
      <c r="V149" s="31">
        <f t="shared" si="63"/>
        <v>1.897679322228004E-2</v>
      </c>
      <c r="W149" s="31">
        <f t="shared" si="57"/>
        <v>2.5852399461676952E-2</v>
      </c>
      <c r="X149" s="81"/>
      <c r="Y149" s="16">
        <v>2020</v>
      </c>
      <c r="Z149" s="56"/>
    </row>
    <row r="150" spans="1:26" x14ac:dyDescent="0.35">
      <c r="A150" s="32" t="s">
        <v>65</v>
      </c>
      <c r="B150" s="41">
        <v>1408</v>
      </c>
      <c r="C150" s="142">
        <v>2015</v>
      </c>
      <c r="D150" s="40" t="s">
        <v>187</v>
      </c>
      <c r="E150" s="40" t="s">
        <v>61</v>
      </c>
      <c r="F150" s="40" t="s">
        <v>50</v>
      </c>
      <c r="G150" s="103">
        <v>680854</v>
      </c>
      <c r="H150" s="103">
        <v>4918210</v>
      </c>
      <c r="I150" s="123">
        <v>44.394602546570198</v>
      </c>
      <c r="J150" s="123">
        <v>-114.72914316632701</v>
      </c>
      <c r="K150" s="80">
        <v>42182</v>
      </c>
      <c r="L150" s="10"/>
      <c r="M150" s="10">
        <v>12</v>
      </c>
      <c r="N150" s="24">
        <v>946.64296000000002</v>
      </c>
      <c r="O150" s="24">
        <v>364.50968999999998</v>
      </c>
      <c r="P150" s="30">
        <v>42201</v>
      </c>
      <c r="Q150" s="10">
        <v>12</v>
      </c>
      <c r="R150" s="10">
        <v>0</v>
      </c>
      <c r="S150" s="16">
        <f t="shared" si="62"/>
        <v>0</v>
      </c>
      <c r="T150" s="16">
        <f t="shared" si="56"/>
        <v>0</v>
      </c>
      <c r="U150" s="10">
        <v>5</v>
      </c>
      <c r="V150" s="31">
        <f t="shared" si="63"/>
        <v>5.281822409580905E-3</v>
      </c>
      <c r="W150" s="31">
        <f t="shared" si="57"/>
        <v>1.3717056465631957E-2</v>
      </c>
      <c r="X150" s="81"/>
      <c r="Y150" s="16">
        <v>2020</v>
      </c>
      <c r="Z150" s="56"/>
    </row>
    <row r="151" spans="1:26" x14ac:dyDescent="0.35">
      <c r="A151" s="32" t="s">
        <v>65</v>
      </c>
      <c r="B151" s="33">
        <v>1408</v>
      </c>
      <c r="C151" s="143">
        <v>2018</v>
      </c>
      <c r="D151" s="35"/>
      <c r="E151" s="35"/>
      <c r="F151" s="35"/>
      <c r="G151" s="99"/>
      <c r="H151" s="99"/>
      <c r="I151" s="124"/>
      <c r="J151" s="124"/>
      <c r="K151" s="80">
        <v>43278</v>
      </c>
      <c r="L151" s="10"/>
      <c r="M151" s="10">
        <v>8</v>
      </c>
      <c r="N151" s="24">
        <v>1143.78113736</v>
      </c>
      <c r="O151" s="24">
        <v>680.55128295899999</v>
      </c>
      <c r="P151" s="30">
        <v>43292</v>
      </c>
      <c r="Q151" s="10">
        <v>8</v>
      </c>
      <c r="R151" s="10">
        <v>1</v>
      </c>
      <c r="S151" s="31">
        <f t="shared" ref="S151" si="72">R151/N151</f>
        <v>8.7429313820311274E-4</v>
      </c>
      <c r="T151" s="31">
        <f t="shared" ref="T151" si="73">R151/O151</f>
        <v>1.469396980124781E-3</v>
      </c>
      <c r="U151" s="10">
        <v>14</v>
      </c>
      <c r="V151" s="31">
        <f t="shared" ref="V151" si="74">U151/N151</f>
        <v>1.224010393484358E-2</v>
      </c>
      <c r="W151" s="31">
        <f t="shared" ref="W151" si="75">U151/O151</f>
        <v>2.0571557721746937E-2</v>
      </c>
      <c r="X151" s="81"/>
      <c r="Y151" s="16"/>
      <c r="Z151" s="56"/>
    </row>
    <row r="152" spans="1:26" x14ac:dyDescent="0.35">
      <c r="A152" s="32" t="s">
        <v>90</v>
      </c>
      <c r="B152" s="41">
        <v>1411</v>
      </c>
      <c r="C152" s="142">
        <v>2014</v>
      </c>
      <c r="D152" s="40" t="s">
        <v>267</v>
      </c>
      <c r="E152" s="40" t="s">
        <v>47</v>
      </c>
      <c r="F152" s="40" t="s">
        <v>83</v>
      </c>
      <c r="G152" s="103">
        <v>675466</v>
      </c>
      <c r="H152" s="103">
        <v>4917293</v>
      </c>
      <c r="I152" s="123">
        <v>44.387677674762401</v>
      </c>
      <c r="J152" s="123">
        <v>-114.797055646554</v>
      </c>
      <c r="K152" s="80">
        <v>41889</v>
      </c>
      <c r="L152" s="10"/>
      <c r="M152" s="10">
        <v>10</v>
      </c>
      <c r="N152" s="24">
        <v>3437.5940799999998</v>
      </c>
      <c r="O152" s="24">
        <v>1364.22156</v>
      </c>
      <c r="P152" s="30">
        <v>41891</v>
      </c>
      <c r="Q152" s="10">
        <v>10</v>
      </c>
      <c r="R152" s="10">
        <v>17</v>
      </c>
      <c r="S152" s="31">
        <f t="shared" si="62"/>
        <v>4.9453191983621289E-3</v>
      </c>
      <c r="T152" s="31">
        <f t="shared" si="56"/>
        <v>1.246131896640015E-2</v>
      </c>
      <c r="U152" s="10">
        <v>86</v>
      </c>
      <c r="V152" s="31">
        <f t="shared" si="63"/>
        <v>2.5017497121126064E-2</v>
      </c>
      <c r="W152" s="31">
        <f t="shared" si="57"/>
        <v>6.3039613594730176E-2</v>
      </c>
      <c r="X152" s="81"/>
      <c r="Y152" s="16">
        <v>2020</v>
      </c>
      <c r="Z152" s="56"/>
    </row>
    <row r="153" spans="1:26" x14ac:dyDescent="0.35">
      <c r="A153" s="32" t="s">
        <v>90</v>
      </c>
      <c r="B153" s="33">
        <v>1411</v>
      </c>
      <c r="C153" s="143">
        <v>2017</v>
      </c>
      <c r="D153" s="35"/>
      <c r="E153" s="35"/>
      <c r="F153" s="35"/>
      <c r="G153" s="99"/>
      <c r="H153" s="99"/>
      <c r="I153" s="124"/>
      <c r="J153" s="124"/>
      <c r="K153" s="80">
        <v>42957</v>
      </c>
      <c r="L153" s="10"/>
      <c r="M153" s="10">
        <v>17</v>
      </c>
      <c r="N153" s="24">
        <v>5417.4141</v>
      </c>
      <c r="O153" s="24" t="s">
        <v>137</v>
      </c>
      <c r="P153" s="30">
        <v>42963</v>
      </c>
      <c r="Q153" s="10">
        <v>17</v>
      </c>
      <c r="R153" s="10">
        <v>2</v>
      </c>
      <c r="S153" s="31">
        <f t="shared" si="62"/>
        <v>3.6917982695840071E-4</v>
      </c>
      <c r="T153" s="31" t="s">
        <v>137</v>
      </c>
      <c r="U153" s="10">
        <v>96</v>
      </c>
      <c r="V153" s="31">
        <f t="shared" si="63"/>
        <v>1.7720631694003234E-2</v>
      </c>
      <c r="W153" s="31" t="s">
        <v>137</v>
      </c>
      <c r="X153" s="81"/>
      <c r="Y153" s="16">
        <v>2020</v>
      </c>
      <c r="Z153" s="56"/>
    </row>
    <row r="154" spans="1:26" x14ac:dyDescent="0.35">
      <c r="A154" s="32" t="s">
        <v>74</v>
      </c>
      <c r="B154" s="41">
        <v>1503</v>
      </c>
      <c r="C154" s="142">
        <v>2013</v>
      </c>
      <c r="D154" s="40" t="s">
        <v>259</v>
      </c>
      <c r="E154" s="40" t="s">
        <v>166</v>
      </c>
      <c r="F154" s="40" t="s">
        <v>48</v>
      </c>
      <c r="G154" s="103">
        <v>681677</v>
      </c>
      <c r="H154" s="103">
        <v>4911654</v>
      </c>
      <c r="I154" s="123">
        <v>44.335420273799699</v>
      </c>
      <c r="J154" s="123">
        <v>-114.721106248903</v>
      </c>
      <c r="K154" s="80">
        <v>41491</v>
      </c>
      <c r="L154" s="10"/>
      <c r="M154" s="10">
        <v>6</v>
      </c>
      <c r="N154" s="24">
        <v>8524.2192599999998</v>
      </c>
      <c r="O154" s="24">
        <v>5082.8796899999998</v>
      </c>
      <c r="P154" s="30">
        <v>41522</v>
      </c>
      <c r="Q154" s="10">
        <v>6</v>
      </c>
      <c r="R154" s="10">
        <v>69</v>
      </c>
      <c r="S154" s="31">
        <f t="shared" si="62"/>
        <v>8.0945829636015262E-3</v>
      </c>
      <c r="T154" s="31">
        <f t="shared" si="56"/>
        <v>1.3574981940994948E-2</v>
      </c>
      <c r="U154" s="10">
        <v>35</v>
      </c>
      <c r="V154" s="31">
        <f t="shared" si="63"/>
        <v>4.1059478800877305E-3</v>
      </c>
      <c r="W154" s="31">
        <f t="shared" si="57"/>
        <v>6.8858604048525106E-3</v>
      </c>
      <c r="X154" s="81"/>
      <c r="Y154" s="16">
        <v>1966</v>
      </c>
      <c r="Z154" s="56"/>
    </row>
    <row r="155" spans="1:26" x14ac:dyDescent="0.35">
      <c r="A155" s="32" t="s">
        <v>74</v>
      </c>
      <c r="B155" s="42">
        <v>1503</v>
      </c>
      <c r="C155" s="145">
        <v>2014</v>
      </c>
      <c r="D155" s="87"/>
      <c r="E155" s="87"/>
      <c r="F155" s="87"/>
      <c r="G155" s="104"/>
      <c r="H155" s="104"/>
      <c r="I155" s="125"/>
      <c r="J155" s="125"/>
      <c r="K155" s="80">
        <v>41914</v>
      </c>
      <c r="L155" s="10"/>
      <c r="M155" s="10">
        <v>7</v>
      </c>
      <c r="N155" s="24">
        <v>8845.1300900000006</v>
      </c>
      <c r="O155" s="24">
        <v>6132.3874999999998</v>
      </c>
      <c r="P155" s="30">
        <v>41900</v>
      </c>
      <c r="Q155" s="10">
        <v>7</v>
      </c>
      <c r="R155" s="10">
        <v>105</v>
      </c>
      <c r="S155" s="31">
        <f t="shared" si="62"/>
        <v>1.1870939028778038E-2</v>
      </c>
      <c r="T155" s="31">
        <f t="shared" si="56"/>
        <v>1.7122205666227061E-2</v>
      </c>
      <c r="U155" s="10">
        <v>14</v>
      </c>
      <c r="V155" s="31">
        <f t="shared" si="63"/>
        <v>1.5827918705037384E-3</v>
      </c>
      <c r="W155" s="31">
        <f t="shared" si="57"/>
        <v>2.2829607554969416E-3</v>
      </c>
      <c r="X155" s="81"/>
      <c r="Y155" s="16">
        <v>2020</v>
      </c>
      <c r="Z155" s="56"/>
    </row>
    <row r="156" spans="1:26" x14ac:dyDescent="0.35">
      <c r="A156" s="32" t="s">
        <v>74</v>
      </c>
      <c r="B156" s="42">
        <v>1503</v>
      </c>
      <c r="C156" s="145">
        <v>2015</v>
      </c>
      <c r="D156" s="87"/>
      <c r="E156" s="87"/>
      <c r="F156" s="87"/>
      <c r="G156" s="104"/>
      <c r="H156" s="104"/>
      <c r="I156" s="125"/>
      <c r="J156" s="125"/>
      <c r="K156" s="80">
        <v>42271</v>
      </c>
      <c r="L156" s="10" t="s">
        <v>165</v>
      </c>
      <c r="M156" s="10">
        <v>8</v>
      </c>
      <c r="N156" s="24">
        <v>8413.5448899999992</v>
      </c>
      <c r="O156" s="24">
        <v>5847.6487500000003</v>
      </c>
      <c r="P156" s="30">
        <v>42234</v>
      </c>
      <c r="Q156" s="10">
        <v>8</v>
      </c>
      <c r="R156" s="10">
        <v>68</v>
      </c>
      <c r="S156" s="31">
        <f t="shared" si="62"/>
        <v>8.0822056444747881E-3</v>
      </c>
      <c r="T156" s="31">
        <f t="shared" si="56"/>
        <v>1.1628605428805894E-2</v>
      </c>
      <c r="U156" s="10">
        <v>279</v>
      </c>
      <c r="V156" s="31">
        <f t="shared" si="63"/>
        <v>3.3160814335418613E-2</v>
      </c>
      <c r="W156" s="31">
        <f t="shared" si="57"/>
        <v>4.7711484038777119E-2</v>
      </c>
      <c r="X156" s="81"/>
      <c r="Y156" s="16">
        <v>2020</v>
      </c>
      <c r="Z156" s="56"/>
    </row>
    <row r="157" spans="1:26" x14ac:dyDescent="0.35">
      <c r="A157" s="32" t="s">
        <v>74</v>
      </c>
      <c r="B157" s="42">
        <v>1503</v>
      </c>
      <c r="C157" s="145">
        <v>2016</v>
      </c>
      <c r="D157" s="87"/>
      <c r="E157" s="87"/>
      <c r="F157" s="87"/>
      <c r="G157" s="104"/>
      <c r="H157" s="104"/>
      <c r="I157" s="125"/>
      <c r="J157" s="125"/>
      <c r="K157" s="80">
        <v>42549</v>
      </c>
      <c r="L157" s="10" t="s">
        <v>165</v>
      </c>
      <c r="M157" s="16">
        <v>8</v>
      </c>
      <c r="N157" s="24">
        <v>8964.7847000000002</v>
      </c>
      <c r="O157" s="37">
        <v>7343.6175000000003</v>
      </c>
      <c r="P157" s="30">
        <v>42576</v>
      </c>
      <c r="Q157" s="10">
        <v>8</v>
      </c>
      <c r="R157" s="10">
        <v>23</v>
      </c>
      <c r="S157" s="31">
        <f t="shared" si="62"/>
        <v>2.5655942412091612E-3</v>
      </c>
      <c r="T157" s="31">
        <f t="shared" si="56"/>
        <v>3.1319714023776428E-3</v>
      </c>
      <c r="U157" s="10">
        <v>41</v>
      </c>
      <c r="V157" s="31">
        <f t="shared" si="63"/>
        <v>4.5734506038945921E-3</v>
      </c>
      <c r="W157" s="31">
        <f t="shared" si="57"/>
        <v>5.5830794564123197E-3</v>
      </c>
      <c r="X157" s="81"/>
      <c r="Y157" s="16">
        <v>2020</v>
      </c>
      <c r="Z157" s="56"/>
    </row>
    <row r="158" spans="1:26" x14ac:dyDescent="0.35">
      <c r="A158" s="32" t="s">
        <v>74</v>
      </c>
      <c r="B158" s="42">
        <v>1503</v>
      </c>
      <c r="C158" s="145">
        <v>2017</v>
      </c>
      <c r="D158" s="87"/>
      <c r="E158" s="87"/>
      <c r="F158" s="87"/>
      <c r="G158" s="104"/>
      <c r="H158" s="104"/>
      <c r="I158" s="125"/>
      <c r="J158" s="125"/>
      <c r="K158" s="80">
        <v>43002</v>
      </c>
      <c r="L158" s="10" t="s">
        <v>165</v>
      </c>
      <c r="M158" s="16">
        <v>8</v>
      </c>
      <c r="N158" s="24">
        <v>8928.7121000000006</v>
      </c>
      <c r="O158" s="37" t="s">
        <v>137</v>
      </c>
      <c r="P158" s="30">
        <v>42998</v>
      </c>
      <c r="Q158" s="10">
        <v>8</v>
      </c>
      <c r="R158" s="10">
        <v>3</v>
      </c>
      <c r="S158" s="31">
        <f t="shared" si="62"/>
        <v>3.3599470633620268E-4</v>
      </c>
      <c r="T158" s="151">
        <f>R158/O159</f>
        <v>3.3312348871417574E-4</v>
      </c>
      <c r="U158" s="10">
        <v>2</v>
      </c>
      <c r="V158" s="31">
        <f t="shared" si="63"/>
        <v>2.2399647089080182E-4</v>
      </c>
      <c r="W158" s="151">
        <f>U158/O159</f>
        <v>2.2208232580945051E-4</v>
      </c>
      <c r="X158" s="81"/>
      <c r="Y158" s="16">
        <v>2020</v>
      </c>
      <c r="Z158" s="56"/>
    </row>
    <row r="159" spans="1:26" x14ac:dyDescent="0.35">
      <c r="A159" s="32" t="s">
        <v>74</v>
      </c>
      <c r="B159" s="42">
        <v>1503</v>
      </c>
      <c r="C159" s="145">
        <v>2018</v>
      </c>
      <c r="D159" s="87"/>
      <c r="E159" s="87"/>
      <c r="F159" s="87"/>
      <c r="G159" s="104"/>
      <c r="H159" s="104"/>
      <c r="I159" s="125"/>
      <c r="J159" s="125"/>
      <c r="K159" s="80">
        <v>43340</v>
      </c>
      <c r="L159" s="10"/>
      <c r="M159" s="16">
        <v>8</v>
      </c>
      <c r="N159" s="24">
        <v>8669.3731511200003</v>
      </c>
      <c r="O159" s="37">
        <v>9005.6693737799997</v>
      </c>
      <c r="P159" s="30">
        <v>43326</v>
      </c>
      <c r="Q159" s="10">
        <v>8</v>
      </c>
      <c r="R159" s="10">
        <v>0</v>
      </c>
      <c r="S159" s="16">
        <f t="shared" ref="S159:S160" si="76">R159/N159</f>
        <v>0</v>
      </c>
      <c r="T159" s="16">
        <f t="shared" ref="T159:T160" si="77">R159/O159</f>
        <v>0</v>
      </c>
      <c r="U159" s="10">
        <v>2</v>
      </c>
      <c r="V159" s="31">
        <f t="shared" ref="V159:V160" si="78">U159/N159</f>
        <v>2.3069718711342112E-4</v>
      </c>
      <c r="W159" s="31">
        <f t="shared" ref="W159:W160" si="79">U159/O159</f>
        <v>2.2208232580945051E-4</v>
      </c>
      <c r="X159" s="81"/>
      <c r="Y159" s="16"/>
      <c r="Z159" s="56"/>
    </row>
    <row r="160" spans="1:26" x14ac:dyDescent="0.35">
      <c r="A160" s="32" t="s">
        <v>74</v>
      </c>
      <c r="B160" s="33">
        <v>1503</v>
      </c>
      <c r="C160" s="143">
        <v>2019</v>
      </c>
      <c r="D160" s="35"/>
      <c r="E160" s="35"/>
      <c r="F160" s="35"/>
      <c r="G160" s="99"/>
      <c r="H160" s="99"/>
      <c r="I160" s="124"/>
      <c r="J160" s="124"/>
      <c r="K160" s="80">
        <v>43702</v>
      </c>
      <c r="L160" s="10"/>
      <c r="M160" s="16">
        <v>11</v>
      </c>
      <c r="N160" s="24">
        <v>8742.7853199100009</v>
      </c>
      <c r="O160" s="37">
        <v>7874.8468119299996</v>
      </c>
      <c r="P160" s="30">
        <v>43691</v>
      </c>
      <c r="Q160" s="10">
        <v>11</v>
      </c>
      <c r="R160" s="10">
        <v>38</v>
      </c>
      <c r="S160" s="31">
        <f t="shared" si="76"/>
        <v>4.3464409349572332E-3</v>
      </c>
      <c r="T160" s="31">
        <f t="shared" si="77"/>
        <v>4.8254906930293422E-3</v>
      </c>
      <c r="U160" s="10">
        <v>20</v>
      </c>
      <c r="V160" s="31">
        <f t="shared" si="78"/>
        <v>2.2876004920827546E-3</v>
      </c>
      <c r="W160" s="31">
        <f t="shared" si="79"/>
        <v>2.5397319436996539E-3</v>
      </c>
      <c r="X160" s="81"/>
      <c r="Y160" s="16"/>
      <c r="Z160" s="56"/>
    </row>
    <row r="161" spans="1:26" x14ac:dyDescent="0.35">
      <c r="A161" s="32" t="s">
        <v>99</v>
      </c>
      <c r="B161" s="41">
        <v>1512</v>
      </c>
      <c r="C161" s="142">
        <v>2013</v>
      </c>
      <c r="D161" s="40" t="s">
        <v>127</v>
      </c>
      <c r="E161" s="40" t="s">
        <v>54</v>
      </c>
      <c r="F161" s="40" t="s">
        <v>100</v>
      </c>
      <c r="G161" s="103">
        <v>689364</v>
      </c>
      <c r="H161" s="103">
        <v>4921919</v>
      </c>
      <c r="I161" s="123">
        <v>44.425791697458301</v>
      </c>
      <c r="J161" s="123">
        <v>-114.621025749525</v>
      </c>
      <c r="K161" s="80">
        <v>41512</v>
      </c>
      <c r="L161" s="10"/>
      <c r="M161" s="10">
        <v>10</v>
      </c>
      <c r="N161" s="24">
        <v>4412.4136600000002</v>
      </c>
      <c r="O161" s="24">
        <v>1663.2862500000001</v>
      </c>
      <c r="P161" s="30">
        <v>41535</v>
      </c>
      <c r="Q161" s="10">
        <v>10</v>
      </c>
      <c r="R161" s="10">
        <v>279</v>
      </c>
      <c r="S161" s="31">
        <f t="shared" si="62"/>
        <v>6.3230699000238338E-2</v>
      </c>
      <c r="T161" s="31">
        <f t="shared" si="56"/>
        <v>0.16774021909938833</v>
      </c>
      <c r="U161" s="10">
        <v>9</v>
      </c>
      <c r="V161" s="31">
        <f t="shared" si="63"/>
        <v>2.0396999677496238E-3</v>
      </c>
      <c r="W161" s="31">
        <f t="shared" si="57"/>
        <v>5.4109748096576879E-3</v>
      </c>
      <c r="X161" s="81"/>
      <c r="Y161" s="16">
        <v>1966</v>
      </c>
      <c r="Z161" s="56"/>
    </row>
    <row r="162" spans="1:26" x14ac:dyDescent="0.35">
      <c r="A162" s="32" t="s">
        <v>99</v>
      </c>
      <c r="B162" s="42">
        <v>1512</v>
      </c>
      <c r="C162" s="145">
        <v>2014</v>
      </c>
      <c r="D162" s="87"/>
      <c r="E162" s="87"/>
      <c r="F162" s="87"/>
      <c r="G162" s="104"/>
      <c r="H162" s="104"/>
      <c r="I162" s="125"/>
      <c r="J162" s="125"/>
      <c r="K162" s="48" t="s">
        <v>224</v>
      </c>
      <c r="L162" s="10"/>
      <c r="M162" s="10"/>
      <c r="N162" s="24"/>
      <c r="O162" s="24"/>
      <c r="P162" s="30"/>
      <c r="Q162" s="10"/>
      <c r="R162" s="10"/>
      <c r="S162" s="31"/>
      <c r="T162" s="31"/>
      <c r="U162" s="10"/>
      <c r="V162" s="31"/>
      <c r="W162" s="31"/>
      <c r="X162" s="81"/>
      <c r="Y162" s="16"/>
      <c r="Z162" s="56"/>
    </row>
    <row r="163" spans="1:26" x14ac:dyDescent="0.35">
      <c r="A163" s="32" t="s">
        <v>99</v>
      </c>
      <c r="B163" s="33">
        <v>1512</v>
      </c>
      <c r="C163" s="143">
        <v>2016</v>
      </c>
      <c r="D163" s="35"/>
      <c r="E163" s="35"/>
      <c r="F163" s="35"/>
      <c r="G163" s="99"/>
      <c r="H163" s="99"/>
      <c r="I163" s="124"/>
      <c r="J163" s="124"/>
      <c r="K163" s="80">
        <v>42576</v>
      </c>
      <c r="L163" s="10" t="s">
        <v>108</v>
      </c>
      <c r="M163" s="16">
        <v>11</v>
      </c>
      <c r="N163" s="24">
        <v>4435.9708799999999</v>
      </c>
      <c r="O163" s="37">
        <v>2057.9314100000001</v>
      </c>
      <c r="P163" s="30">
        <v>42584</v>
      </c>
      <c r="Q163" s="10">
        <v>11</v>
      </c>
      <c r="R163" s="10">
        <v>22</v>
      </c>
      <c r="S163" s="31">
        <f t="shared" si="62"/>
        <v>4.9594554597256514E-3</v>
      </c>
      <c r="T163" s="31">
        <f t="shared" si="56"/>
        <v>1.0690346574767523E-2</v>
      </c>
      <c r="U163" s="10">
        <v>14</v>
      </c>
      <c r="V163" s="31">
        <f t="shared" si="63"/>
        <v>3.156017110734505E-3</v>
      </c>
      <c r="W163" s="31">
        <f t="shared" si="57"/>
        <v>6.8029478203066058E-3</v>
      </c>
      <c r="X163" s="81"/>
      <c r="Y163" s="16">
        <v>2020</v>
      </c>
      <c r="Z163" s="56"/>
    </row>
    <row r="164" spans="1:26" x14ac:dyDescent="0.35">
      <c r="A164" s="32" t="s">
        <v>105</v>
      </c>
      <c r="B164" s="112">
        <v>1524</v>
      </c>
      <c r="C164" s="142">
        <v>2013</v>
      </c>
      <c r="D164" s="40" t="s">
        <v>117</v>
      </c>
      <c r="E164" s="40" t="s">
        <v>47</v>
      </c>
      <c r="F164" s="40" t="s">
        <v>100</v>
      </c>
      <c r="G164" s="177">
        <v>688210</v>
      </c>
      <c r="H164" s="177">
        <v>4920365</v>
      </c>
      <c r="I164" s="178">
        <v>44.412114153534702</v>
      </c>
      <c r="J164" s="178">
        <v>-114.63607470635399</v>
      </c>
      <c r="K164" s="80">
        <v>41534</v>
      </c>
      <c r="L164" s="10"/>
      <c r="M164" s="10">
        <v>11</v>
      </c>
      <c r="N164" s="24">
        <v>3661.84807</v>
      </c>
      <c r="O164" s="24">
        <v>1923.0326600000001</v>
      </c>
      <c r="P164" s="30">
        <v>41535</v>
      </c>
      <c r="Q164" s="10">
        <v>11</v>
      </c>
      <c r="R164" s="10">
        <v>416</v>
      </c>
      <c r="S164" s="31">
        <f t="shared" si="62"/>
        <v>0.11360383938594154</v>
      </c>
      <c r="T164" s="31">
        <f t="shared" si="56"/>
        <v>0.21632497910877915</v>
      </c>
      <c r="U164" s="10">
        <v>33</v>
      </c>
      <c r="V164" s="31">
        <f t="shared" si="63"/>
        <v>9.0118430282117076E-3</v>
      </c>
      <c r="W164" s="31">
        <f t="shared" si="57"/>
        <v>1.7160394977379114E-2</v>
      </c>
      <c r="X164" s="81"/>
      <c r="Y164" s="16">
        <v>1966</v>
      </c>
      <c r="Z164" s="86" t="s">
        <v>179</v>
      </c>
    </row>
    <row r="165" spans="1:26" x14ac:dyDescent="0.35">
      <c r="A165" s="32" t="s">
        <v>105</v>
      </c>
      <c r="B165" s="113">
        <v>1524</v>
      </c>
      <c r="C165" s="145">
        <v>2014</v>
      </c>
      <c r="D165" s="87"/>
      <c r="E165" s="87"/>
      <c r="F165" s="87"/>
      <c r="G165" s="134"/>
      <c r="H165" s="134"/>
      <c r="I165" s="129"/>
      <c r="J165" s="129"/>
      <c r="K165" s="48" t="s">
        <v>224</v>
      </c>
      <c r="L165" s="10"/>
      <c r="M165" s="10"/>
      <c r="N165" s="24"/>
      <c r="O165" s="24"/>
      <c r="P165" s="30"/>
      <c r="Q165" s="10"/>
      <c r="R165" s="10"/>
      <c r="S165" s="31"/>
      <c r="T165" s="31"/>
      <c r="U165" s="10"/>
      <c r="V165" s="31"/>
      <c r="W165" s="31"/>
      <c r="X165" s="81"/>
      <c r="Y165" s="16"/>
      <c r="Z165" s="86"/>
    </row>
    <row r="166" spans="1:26" x14ac:dyDescent="0.35">
      <c r="A166" s="32" t="s">
        <v>105</v>
      </c>
      <c r="B166" s="34">
        <v>1524</v>
      </c>
      <c r="C166" s="143">
        <v>2016</v>
      </c>
      <c r="D166" s="176"/>
      <c r="E166" s="35"/>
      <c r="F166" s="35"/>
      <c r="G166" s="135"/>
      <c r="H166" s="135"/>
      <c r="I166" s="130"/>
      <c r="J166" s="130"/>
      <c r="K166" s="80">
        <v>42575</v>
      </c>
      <c r="L166" s="10" t="s">
        <v>108</v>
      </c>
      <c r="M166" s="107">
        <v>9</v>
      </c>
      <c r="N166" s="24">
        <v>4784.5540099999998</v>
      </c>
      <c r="O166" s="37">
        <v>2449.6548400000001</v>
      </c>
      <c r="P166" s="30">
        <v>42584</v>
      </c>
      <c r="Q166" s="26">
        <v>11</v>
      </c>
      <c r="R166" s="10">
        <v>19</v>
      </c>
      <c r="S166" s="31">
        <f t="shared" si="62"/>
        <v>3.9711120326552654E-3</v>
      </c>
      <c r="T166" s="31">
        <f t="shared" si="56"/>
        <v>7.7561947461953452E-3</v>
      </c>
      <c r="U166" s="10">
        <v>3</v>
      </c>
      <c r="V166" s="31">
        <f t="shared" si="63"/>
        <v>6.2701768936662087E-4</v>
      </c>
      <c r="W166" s="31">
        <f t="shared" si="57"/>
        <v>1.2246623283466334E-3</v>
      </c>
      <c r="X166" s="81"/>
      <c r="Y166" s="16">
        <v>2020</v>
      </c>
      <c r="Z166" s="86" t="s">
        <v>177</v>
      </c>
    </row>
    <row r="167" spans="1:26" x14ac:dyDescent="0.35">
      <c r="A167" s="32" t="s">
        <v>174</v>
      </c>
      <c r="B167" s="41">
        <v>1529</v>
      </c>
      <c r="C167" s="142">
        <v>2016</v>
      </c>
      <c r="D167" s="40" t="s">
        <v>153</v>
      </c>
      <c r="E167" s="40" t="s">
        <v>47</v>
      </c>
      <c r="F167" s="40" t="s">
        <v>100</v>
      </c>
      <c r="G167" s="103">
        <v>680264</v>
      </c>
      <c r="H167" s="103">
        <v>4914090</v>
      </c>
      <c r="I167" s="123">
        <v>44.3576865145737</v>
      </c>
      <c r="J167" s="123">
        <v>-114.73797363342101</v>
      </c>
      <c r="K167" s="80">
        <v>42577</v>
      </c>
      <c r="L167" s="10" t="s">
        <v>108</v>
      </c>
      <c r="M167" s="16">
        <v>18</v>
      </c>
      <c r="N167" s="24">
        <v>5318.3868599999996</v>
      </c>
      <c r="O167" s="38">
        <v>2223.6317199999999</v>
      </c>
      <c r="P167" s="30">
        <v>42612</v>
      </c>
      <c r="Q167" s="10">
        <v>18</v>
      </c>
      <c r="R167" s="10">
        <v>75</v>
      </c>
      <c r="S167" s="31">
        <f t="shared" si="62"/>
        <v>1.4102020400975496E-2</v>
      </c>
      <c r="T167" s="31">
        <f t="shared" si="56"/>
        <v>3.3728606821636815E-2</v>
      </c>
      <c r="U167" s="10">
        <v>224</v>
      </c>
      <c r="V167" s="31">
        <f t="shared" si="63"/>
        <v>4.2118034264246811E-2</v>
      </c>
      <c r="W167" s="31">
        <f t="shared" si="57"/>
        <v>0.10073610570728862</v>
      </c>
      <c r="X167" s="81"/>
      <c r="Y167" s="16">
        <v>2020</v>
      </c>
      <c r="Z167" s="56"/>
    </row>
    <row r="168" spans="1:26" x14ac:dyDescent="0.35">
      <c r="A168" s="32" t="s">
        <v>174</v>
      </c>
      <c r="B168" s="42">
        <v>1529</v>
      </c>
      <c r="C168" s="145">
        <v>2016</v>
      </c>
      <c r="D168" s="87"/>
      <c r="E168" s="87"/>
      <c r="F168" s="87"/>
      <c r="G168" s="104"/>
      <c r="H168" s="104"/>
      <c r="I168" s="125"/>
      <c r="J168" s="125"/>
      <c r="K168" s="16" t="s">
        <v>137</v>
      </c>
      <c r="L168" s="10"/>
      <c r="M168" s="16" t="s">
        <v>137</v>
      </c>
      <c r="N168" s="24" t="s">
        <v>137</v>
      </c>
      <c r="O168" s="24" t="s">
        <v>137</v>
      </c>
      <c r="P168" s="30">
        <v>42631</v>
      </c>
      <c r="Q168" s="10">
        <v>18</v>
      </c>
      <c r="R168" s="10">
        <v>200</v>
      </c>
      <c r="S168" s="31">
        <f>R168/N167</f>
        <v>3.7605387735934658E-2</v>
      </c>
      <c r="T168" s="31">
        <f>R168/O167</f>
        <v>8.9942951524364836E-2</v>
      </c>
      <c r="U168" s="10">
        <v>238</v>
      </c>
      <c r="V168" s="31">
        <f>U168/N167</f>
        <v>4.475041140576224E-2</v>
      </c>
      <c r="W168" s="31">
        <f>U168/O167</f>
        <v>0.10703211231399416</v>
      </c>
      <c r="X168" s="81"/>
      <c r="Y168" s="16" t="s">
        <v>137</v>
      </c>
      <c r="Z168" s="56"/>
    </row>
    <row r="169" spans="1:26" x14ac:dyDescent="0.35">
      <c r="A169" s="32" t="s">
        <v>174</v>
      </c>
      <c r="B169" s="33">
        <v>1529</v>
      </c>
      <c r="C169" s="143">
        <v>2016</v>
      </c>
      <c r="D169" s="35"/>
      <c r="E169" s="35"/>
      <c r="F169" s="35"/>
      <c r="G169" s="99"/>
      <c r="H169" s="99"/>
      <c r="I169" s="124"/>
      <c r="J169" s="124"/>
      <c r="K169" s="16" t="s">
        <v>137</v>
      </c>
      <c r="L169" s="10"/>
      <c r="M169" s="16" t="s">
        <v>137</v>
      </c>
      <c r="N169" s="24" t="s">
        <v>137</v>
      </c>
      <c r="O169" s="24" t="s">
        <v>137</v>
      </c>
      <c r="P169" s="30">
        <v>42641</v>
      </c>
      <c r="Q169" s="10">
        <v>18</v>
      </c>
      <c r="R169" s="10">
        <v>25</v>
      </c>
      <c r="S169" s="31">
        <f>R169/N167</f>
        <v>4.7006734669918322E-3</v>
      </c>
      <c r="T169" s="31">
        <f>R169/O167</f>
        <v>1.1242868940545605E-2</v>
      </c>
      <c r="U169" s="10">
        <v>71</v>
      </c>
      <c r="V169" s="31">
        <f>U169/N167</f>
        <v>1.3349912646256802E-2</v>
      </c>
      <c r="W169" s="31">
        <f>U169/O167</f>
        <v>3.1929747791149515E-2</v>
      </c>
      <c r="X169" s="81"/>
      <c r="Y169" s="16" t="s">
        <v>137</v>
      </c>
      <c r="Z169" s="56"/>
    </row>
    <row r="170" spans="1:26" x14ac:dyDescent="0.35">
      <c r="A170" s="32" t="s">
        <v>95</v>
      </c>
      <c r="B170" s="41">
        <v>1582</v>
      </c>
      <c r="C170" s="142">
        <v>2014</v>
      </c>
      <c r="D170" s="40" t="s">
        <v>188</v>
      </c>
      <c r="E170" s="40" t="s">
        <v>61</v>
      </c>
      <c r="F170" s="40" t="s">
        <v>83</v>
      </c>
      <c r="G170" s="103">
        <v>687205</v>
      </c>
      <c r="H170" s="103">
        <v>4918761</v>
      </c>
      <c r="I170" s="123">
        <v>44.397946199774999</v>
      </c>
      <c r="J170" s="123">
        <v>-114.649265165063</v>
      </c>
      <c r="K170" s="80">
        <v>41877</v>
      </c>
      <c r="L170" s="10"/>
      <c r="M170" s="10">
        <v>15</v>
      </c>
      <c r="N170" s="24">
        <v>718.88392999999996</v>
      </c>
      <c r="O170" s="24">
        <v>171.18375</v>
      </c>
      <c r="P170" s="30">
        <v>41842</v>
      </c>
      <c r="Q170" s="10">
        <v>15</v>
      </c>
      <c r="R170" s="10">
        <v>0</v>
      </c>
      <c r="S170" s="16">
        <f t="shared" ref="S170:S196" si="80">R170/N170</f>
        <v>0</v>
      </c>
      <c r="T170" s="16">
        <f t="shared" si="56"/>
        <v>0</v>
      </c>
      <c r="U170" s="10">
        <v>0</v>
      </c>
      <c r="V170" s="16">
        <f t="shared" ref="V170:V196" si="81">U170/N170</f>
        <v>0</v>
      </c>
      <c r="W170" s="16">
        <f t="shared" si="57"/>
        <v>0</v>
      </c>
      <c r="X170" s="104"/>
      <c r="Y170" s="16">
        <v>2020</v>
      </c>
      <c r="Z170" s="56"/>
    </row>
    <row r="171" spans="1:26" x14ac:dyDescent="0.35">
      <c r="A171" s="32" t="s">
        <v>95</v>
      </c>
      <c r="B171" s="33">
        <v>1582</v>
      </c>
      <c r="C171" s="143">
        <v>2017</v>
      </c>
      <c r="D171" s="35"/>
      <c r="E171" s="35"/>
      <c r="F171" s="35"/>
      <c r="G171" s="99"/>
      <c r="H171" s="99"/>
      <c r="I171" s="124"/>
      <c r="J171" s="124"/>
      <c r="K171" s="80">
        <v>42932</v>
      </c>
      <c r="L171" s="10"/>
      <c r="M171" s="10">
        <v>13</v>
      </c>
      <c r="N171" s="24">
        <v>658.34810000000004</v>
      </c>
      <c r="O171" s="24" t="s">
        <v>137</v>
      </c>
      <c r="P171" s="30">
        <v>42935</v>
      </c>
      <c r="Q171" s="10">
        <v>13</v>
      </c>
      <c r="R171" s="10">
        <v>0</v>
      </c>
      <c r="S171" s="16">
        <f t="shared" si="80"/>
        <v>0</v>
      </c>
      <c r="T171" s="16" t="s">
        <v>137</v>
      </c>
      <c r="U171" s="10">
        <v>0</v>
      </c>
      <c r="V171" s="16">
        <f t="shared" si="81"/>
        <v>0</v>
      </c>
      <c r="W171" s="16" t="s">
        <v>137</v>
      </c>
      <c r="X171" s="104"/>
      <c r="Y171" s="16">
        <v>2020</v>
      </c>
      <c r="Z171" s="56"/>
    </row>
    <row r="172" spans="1:26" x14ac:dyDescent="0.35">
      <c r="A172" s="32" t="s">
        <v>173</v>
      </c>
      <c r="B172" s="29">
        <v>1633</v>
      </c>
      <c r="C172" s="141">
        <v>2016</v>
      </c>
      <c r="D172" s="32" t="s">
        <v>178</v>
      </c>
      <c r="E172" s="32" t="s">
        <v>47</v>
      </c>
      <c r="F172" s="32" t="s">
        <v>100</v>
      </c>
      <c r="G172" s="16">
        <v>676051</v>
      </c>
      <c r="H172" s="16">
        <v>4916683</v>
      </c>
      <c r="I172" s="128">
        <v>44.382048148193299</v>
      </c>
      <c r="J172" s="128">
        <v>-114.789923080189</v>
      </c>
      <c r="K172" s="80">
        <v>42588</v>
      </c>
      <c r="L172" s="10" t="s">
        <v>108</v>
      </c>
      <c r="M172" s="16">
        <v>7</v>
      </c>
      <c r="N172" s="24">
        <v>4083.0714800000001</v>
      </c>
      <c r="O172" s="37">
        <v>1440.9182800000001</v>
      </c>
      <c r="P172" s="30">
        <v>42599</v>
      </c>
      <c r="Q172" s="10">
        <v>7</v>
      </c>
      <c r="R172" s="10">
        <v>7</v>
      </c>
      <c r="S172" s="31">
        <f t="shared" si="80"/>
        <v>1.7143956539306042E-3</v>
      </c>
      <c r="T172" s="31">
        <f t="shared" si="56"/>
        <v>4.8580131830932146E-3</v>
      </c>
      <c r="U172" s="10">
        <v>142</v>
      </c>
      <c r="V172" s="31">
        <f t="shared" si="81"/>
        <v>3.4777740408306543E-2</v>
      </c>
      <c r="W172" s="31">
        <f t="shared" si="57"/>
        <v>9.8548267428462344E-2</v>
      </c>
      <c r="X172" s="81"/>
      <c r="Y172" s="16">
        <v>2020</v>
      </c>
      <c r="Z172" s="56"/>
    </row>
    <row r="173" spans="1:26" x14ac:dyDescent="0.35">
      <c r="A173" s="32" t="s">
        <v>76</v>
      </c>
      <c r="B173" s="41">
        <v>1709</v>
      </c>
      <c r="C173" s="142">
        <v>2013</v>
      </c>
      <c r="D173" s="40" t="s">
        <v>134</v>
      </c>
      <c r="E173" s="40" t="s">
        <v>75</v>
      </c>
      <c r="F173" s="40" t="s">
        <v>48</v>
      </c>
      <c r="G173" s="103">
        <v>681075</v>
      </c>
      <c r="H173" s="103">
        <v>4913448</v>
      </c>
      <c r="I173" s="123">
        <v>44.3517092423252</v>
      </c>
      <c r="J173" s="123">
        <v>-114.728028077293</v>
      </c>
      <c r="K173" s="80">
        <v>41550</v>
      </c>
      <c r="L173" s="10"/>
      <c r="M173" s="10">
        <v>5</v>
      </c>
      <c r="N173" s="24">
        <v>5222.5029800000002</v>
      </c>
      <c r="O173" s="24">
        <v>3676.5968800000001</v>
      </c>
      <c r="P173" s="30">
        <v>41555</v>
      </c>
      <c r="Q173" s="10">
        <v>5</v>
      </c>
      <c r="R173" s="10">
        <v>1</v>
      </c>
      <c r="S173" s="31">
        <f t="shared" si="80"/>
        <v>1.9147906738006302E-4</v>
      </c>
      <c r="T173" s="31">
        <f t="shared" si="56"/>
        <v>2.7199065675103328E-4</v>
      </c>
      <c r="U173" s="10">
        <v>2</v>
      </c>
      <c r="V173" s="31">
        <f t="shared" si="81"/>
        <v>3.8295813476012605E-4</v>
      </c>
      <c r="W173" s="31">
        <f t="shared" si="57"/>
        <v>5.4398131350206656E-4</v>
      </c>
      <c r="X173" s="81"/>
      <c r="Y173" s="16">
        <v>1966</v>
      </c>
      <c r="Z173" s="56"/>
    </row>
    <row r="174" spans="1:26" x14ac:dyDescent="0.35">
      <c r="A174" s="32" t="s">
        <v>76</v>
      </c>
      <c r="B174" s="42">
        <v>1709</v>
      </c>
      <c r="C174" s="145">
        <v>2014</v>
      </c>
      <c r="D174" s="87"/>
      <c r="E174" s="87"/>
      <c r="F174" s="87"/>
      <c r="G174" s="104"/>
      <c r="H174" s="104"/>
      <c r="I174" s="125"/>
      <c r="J174" s="125"/>
      <c r="K174" s="80">
        <v>41872</v>
      </c>
      <c r="L174" s="10"/>
      <c r="M174" s="10">
        <v>12</v>
      </c>
      <c r="N174" s="24">
        <v>5607.5784000000003</v>
      </c>
      <c r="O174" s="24">
        <v>3758.0837499999998</v>
      </c>
      <c r="P174" s="30">
        <v>41885</v>
      </c>
      <c r="Q174" s="10">
        <v>12</v>
      </c>
      <c r="R174" s="10">
        <v>239</v>
      </c>
      <c r="S174" s="31">
        <f t="shared" si="80"/>
        <v>4.2620893182697184E-2</v>
      </c>
      <c r="T174" s="31">
        <f t="shared" si="56"/>
        <v>6.3596241036405862E-2</v>
      </c>
      <c r="U174" s="10">
        <v>89</v>
      </c>
      <c r="V174" s="31">
        <f t="shared" si="81"/>
        <v>1.5871378632887238E-2</v>
      </c>
      <c r="W174" s="31">
        <f t="shared" si="57"/>
        <v>2.3682282226946114E-2</v>
      </c>
      <c r="X174" s="81"/>
      <c r="Y174" s="16">
        <v>2020</v>
      </c>
      <c r="Z174" s="56"/>
    </row>
    <row r="175" spans="1:26" x14ac:dyDescent="0.35">
      <c r="A175" s="32" t="s">
        <v>76</v>
      </c>
      <c r="B175" s="42">
        <v>1709</v>
      </c>
      <c r="C175" s="145">
        <v>2015</v>
      </c>
      <c r="D175" s="87"/>
      <c r="E175" s="87"/>
      <c r="F175" s="87"/>
      <c r="G175" s="104"/>
      <c r="H175" s="104"/>
      <c r="I175" s="125"/>
      <c r="J175" s="125"/>
      <c r="K175" s="80">
        <v>42245</v>
      </c>
      <c r="L175" s="10" t="s">
        <v>165</v>
      </c>
      <c r="M175" s="26">
        <v>6</v>
      </c>
      <c r="N175" s="24">
        <v>4781.8116099999997</v>
      </c>
      <c r="O175" s="24">
        <v>2046.14922</v>
      </c>
      <c r="P175" s="30">
        <v>42206</v>
      </c>
      <c r="Q175" s="26">
        <v>12</v>
      </c>
      <c r="R175" s="10">
        <v>221</v>
      </c>
      <c r="S175" s="31">
        <f t="shared" si="80"/>
        <v>4.6216793555361332E-2</v>
      </c>
      <c r="T175" s="31">
        <f t="shared" si="56"/>
        <v>0.10800776299198746</v>
      </c>
      <c r="U175" s="10">
        <v>474</v>
      </c>
      <c r="V175" s="31">
        <f t="shared" si="81"/>
        <v>9.9125611516928835E-2</v>
      </c>
      <c r="W175" s="31">
        <f t="shared" si="57"/>
        <v>0.23165465908688712</v>
      </c>
      <c r="X175" s="81"/>
      <c r="Y175" s="16">
        <v>2020</v>
      </c>
      <c r="Z175" s="56"/>
    </row>
    <row r="176" spans="1:26" x14ac:dyDescent="0.35">
      <c r="A176" s="32" t="s">
        <v>76</v>
      </c>
      <c r="B176" s="42">
        <v>1709</v>
      </c>
      <c r="C176" s="145">
        <v>2016</v>
      </c>
      <c r="D176" s="87"/>
      <c r="E176" s="87"/>
      <c r="F176" s="87"/>
      <c r="G176" s="104"/>
      <c r="H176" s="104"/>
      <c r="I176" s="125"/>
      <c r="J176" s="125"/>
      <c r="K176" s="61" t="s">
        <v>242</v>
      </c>
      <c r="L176" s="79"/>
      <c r="M176" s="114"/>
      <c r="N176" s="44"/>
      <c r="O176" s="44"/>
      <c r="P176" s="93"/>
      <c r="Q176" s="114"/>
      <c r="R176" s="79"/>
      <c r="S176" s="62"/>
      <c r="T176" s="62"/>
      <c r="U176" s="79"/>
      <c r="V176" s="62"/>
      <c r="W176" s="62"/>
      <c r="X176" s="81"/>
      <c r="Y176" s="16"/>
      <c r="Z176" s="56"/>
    </row>
    <row r="177" spans="1:26" x14ac:dyDescent="0.35">
      <c r="A177" s="32" t="s">
        <v>76</v>
      </c>
      <c r="B177" s="63" t="s">
        <v>233</v>
      </c>
      <c r="C177" s="148">
        <v>2016</v>
      </c>
      <c r="D177" s="94" t="s">
        <v>232</v>
      </c>
      <c r="E177" s="94" t="s">
        <v>248</v>
      </c>
      <c r="F177" s="94"/>
      <c r="G177" s="132">
        <v>681075</v>
      </c>
      <c r="H177" s="132">
        <v>4913448</v>
      </c>
      <c r="I177" s="126">
        <v>44.3517092423252</v>
      </c>
      <c r="J177" s="126">
        <v>-114.728028077293</v>
      </c>
      <c r="K177" s="95">
        <v>42633</v>
      </c>
      <c r="L177" s="57" t="s">
        <v>165</v>
      </c>
      <c r="M177" s="65">
        <v>26</v>
      </c>
      <c r="N177" s="60">
        <v>826.89400000000001</v>
      </c>
      <c r="O177" s="64">
        <v>224.36131</v>
      </c>
      <c r="P177" s="58">
        <v>42654</v>
      </c>
      <c r="Q177" s="57">
        <v>26</v>
      </c>
      <c r="R177" s="57">
        <v>0</v>
      </c>
      <c r="S177" s="65">
        <f t="shared" si="80"/>
        <v>0</v>
      </c>
      <c r="T177" s="65">
        <f t="shared" si="56"/>
        <v>0</v>
      </c>
      <c r="U177" s="57">
        <v>4</v>
      </c>
      <c r="V177" s="59">
        <f t="shared" si="81"/>
        <v>4.8373793980848812E-3</v>
      </c>
      <c r="W177" s="59">
        <f t="shared" si="57"/>
        <v>1.7828385829981114E-2</v>
      </c>
      <c r="X177" s="81"/>
      <c r="Y177" s="16">
        <v>2020</v>
      </c>
      <c r="Z177" s="56"/>
    </row>
    <row r="178" spans="1:26" x14ac:dyDescent="0.35">
      <c r="A178" s="32" t="s">
        <v>76</v>
      </c>
      <c r="B178" s="42" t="s">
        <v>233</v>
      </c>
      <c r="C178" s="145">
        <v>2017</v>
      </c>
      <c r="D178" s="87"/>
      <c r="E178" s="87"/>
      <c r="F178" s="87"/>
      <c r="G178" s="104"/>
      <c r="H178" s="104"/>
      <c r="I178" s="125"/>
      <c r="J178" s="125"/>
      <c r="K178" s="48" t="s">
        <v>247</v>
      </c>
      <c r="L178" s="10"/>
      <c r="M178" s="16"/>
      <c r="N178" s="24"/>
      <c r="O178" s="37"/>
      <c r="P178" s="30"/>
      <c r="Q178" s="10"/>
      <c r="R178" s="10"/>
      <c r="S178" s="16"/>
      <c r="T178" s="16"/>
      <c r="U178" s="10"/>
      <c r="V178" s="31"/>
      <c r="W178" s="31"/>
      <c r="X178" s="81"/>
      <c r="Y178" s="16"/>
      <c r="Z178" s="56"/>
    </row>
    <row r="179" spans="1:26" x14ac:dyDescent="0.35">
      <c r="A179" s="32" t="s">
        <v>76</v>
      </c>
      <c r="B179" s="42" t="s">
        <v>233</v>
      </c>
      <c r="C179" s="145">
        <v>2017</v>
      </c>
      <c r="D179" s="87"/>
      <c r="E179" s="87"/>
      <c r="F179" s="87"/>
      <c r="G179" s="104"/>
      <c r="H179" s="104"/>
      <c r="I179" s="125"/>
      <c r="J179" s="125"/>
      <c r="K179" s="80">
        <v>42946</v>
      </c>
      <c r="L179" s="10" t="s">
        <v>165</v>
      </c>
      <c r="M179" s="16">
        <v>13</v>
      </c>
      <c r="N179" s="24">
        <v>4796.9368000000004</v>
      </c>
      <c r="O179" s="37" t="s">
        <v>137</v>
      </c>
      <c r="P179" s="30">
        <v>42949</v>
      </c>
      <c r="Q179" s="10">
        <v>13</v>
      </c>
      <c r="R179" s="10">
        <v>214</v>
      </c>
      <c r="S179" s="31">
        <f t="shared" si="80"/>
        <v>4.4611803099011013E-2</v>
      </c>
      <c r="T179" s="151">
        <f>R179/O181</f>
        <v>0.12164413869088346</v>
      </c>
      <c r="U179" s="10">
        <v>32</v>
      </c>
      <c r="V179" s="31">
        <f t="shared" si="81"/>
        <v>6.6709238278894979E-3</v>
      </c>
      <c r="W179" s="151">
        <f>U179/O181</f>
        <v>1.8189777748169489E-2</v>
      </c>
      <c r="X179" s="81"/>
      <c r="Y179" s="16">
        <v>2020</v>
      </c>
      <c r="Z179" s="56"/>
    </row>
    <row r="180" spans="1:26" x14ac:dyDescent="0.35">
      <c r="A180" s="32" t="s">
        <v>76</v>
      </c>
      <c r="B180" s="42" t="s">
        <v>233</v>
      </c>
      <c r="C180" s="145">
        <v>2017</v>
      </c>
      <c r="D180" s="87"/>
      <c r="E180" s="87"/>
      <c r="F180" s="87"/>
      <c r="G180" s="104"/>
      <c r="H180" s="104"/>
      <c r="I180" s="125"/>
      <c r="J180" s="125"/>
      <c r="K180" s="48" t="s">
        <v>243</v>
      </c>
      <c r="L180" s="10"/>
      <c r="M180" s="16"/>
      <c r="N180" s="24"/>
      <c r="O180" s="37"/>
      <c r="P180" s="30"/>
      <c r="Q180" s="10"/>
      <c r="R180" s="10"/>
      <c r="S180" s="16"/>
      <c r="T180" s="16"/>
      <c r="U180" s="10"/>
      <c r="V180" s="31"/>
      <c r="W180" s="31"/>
      <c r="X180" s="81"/>
      <c r="Y180" s="16"/>
      <c r="Z180" s="56"/>
    </row>
    <row r="181" spans="1:26" x14ac:dyDescent="0.35">
      <c r="A181" s="32" t="s">
        <v>76</v>
      </c>
      <c r="B181" s="42" t="s">
        <v>233</v>
      </c>
      <c r="C181" s="145">
        <v>2018</v>
      </c>
      <c r="D181" s="87"/>
      <c r="E181" s="87"/>
      <c r="F181" s="87"/>
      <c r="G181" s="104"/>
      <c r="H181" s="104"/>
      <c r="I181" s="125"/>
      <c r="J181" s="125"/>
      <c r="K181" s="115">
        <v>43310</v>
      </c>
      <c r="L181" s="10"/>
      <c r="M181" s="16">
        <v>22</v>
      </c>
      <c r="N181" s="24">
        <v>4024.00082234</v>
      </c>
      <c r="O181" s="37">
        <v>1759.22985113</v>
      </c>
      <c r="P181" s="30">
        <v>43312</v>
      </c>
      <c r="Q181" s="10">
        <v>22</v>
      </c>
      <c r="R181" s="10">
        <v>43</v>
      </c>
      <c r="S181" s="31">
        <f t="shared" ref="S181" si="82">R181/N181</f>
        <v>1.0685882508094279E-2</v>
      </c>
      <c r="T181" s="31">
        <f t="shared" ref="T181" si="83">R181/O181</f>
        <v>2.4442513849102752E-2</v>
      </c>
      <c r="U181" s="10">
        <v>41</v>
      </c>
      <c r="V181" s="31">
        <f t="shared" ref="V181" si="84">U181/N181</f>
        <v>1.0188864717020126E-2</v>
      </c>
      <c r="W181" s="31">
        <f t="shared" ref="W181" si="85">U181/O181</f>
        <v>2.3305652739842159E-2</v>
      </c>
      <c r="X181" s="81"/>
      <c r="Y181" s="16"/>
      <c r="Z181" s="56"/>
    </row>
    <row r="182" spans="1:26" x14ac:dyDescent="0.35">
      <c r="A182" s="32" t="s">
        <v>76</v>
      </c>
      <c r="B182" s="42" t="s">
        <v>233</v>
      </c>
      <c r="C182" s="145">
        <v>2019</v>
      </c>
      <c r="D182" s="87"/>
      <c r="E182" s="87"/>
      <c r="F182" s="87"/>
      <c r="G182" s="104"/>
      <c r="H182" s="104"/>
      <c r="I182" s="125"/>
      <c r="J182" s="125"/>
      <c r="K182" s="115">
        <v>43671</v>
      </c>
      <c r="L182" s="10"/>
      <c r="M182" s="16">
        <v>14</v>
      </c>
      <c r="N182" s="24">
        <v>4121.4007448100001</v>
      </c>
      <c r="O182" s="37">
        <v>1486.4859799799999</v>
      </c>
      <c r="P182" s="30">
        <v>43699</v>
      </c>
      <c r="Q182" s="10">
        <v>14</v>
      </c>
      <c r="R182" s="10">
        <v>15</v>
      </c>
      <c r="S182" s="31">
        <f t="shared" ref="S182:S183" si="86">R182/N182</f>
        <v>3.6395393044195493E-3</v>
      </c>
      <c r="T182" s="31">
        <f>R182/O182</f>
        <v>1.0090912529293965E-2</v>
      </c>
      <c r="U182" s="10">
        <v>239</v>
      </c>
      <c r="V182" s="31">
        <f t="shared" ref="V182:V183" si="87">U182/N182</f>
        <v>5.7989992917084815E-2</v>
      </c>
      <c r="W182" s="31">
        <f t="shared" ref="W182" si="88">U182/O182</f>
        <v>0.16078187296675051</v>
      </c>
      <c r="X182" s="81"/>
      <c r="Y182" s="16"/>
      <c r="Z182" s="56"/>
    </row>
    <row r="183" spans="1:26" x14ac:dyDescent="0.35">
      <c r="A183" s="200" t="s">
        <v>76</v>
      </c>
      <c r="B183" s="33" t="s">
        <v>233</v>
      </c>
      <c r="C183" s="143">
        <v>2020</v>
      </c>
      <c r="D183" s="35"/>
      <c r="E183" s="35"/>
      <c r="F183" s="35"/>
      <c r="G183" s="99"/>
      <c r="H183" s="99"/>
      <c r="I183" s="124"/>
      <c r="J183" s="124"/>
      <c r="K183" s="202">
        <v>44086</v>
      </c>
      <c r="L183" s="10"/>
      <c r="M183" s="16">
        <v>11</v>
      </c>
      <c r="N183" s="24">
        <v>5606.5668439999999</v>
      </c>
      <c r="O183" s="37" t="s">
        <v>137</v>
      </c>
      <c r="P183" s="30">
        <v>44084</v>
      </c>
      <c r="Q183" s="10">
        <v>11</v>
      </c>
      <c r="R183" s="10">
        <v>182</v>
      </c>
      <c r="S183" s="31">
        <f t="shared" si="86"/>
        <v>3.2461933490505267E-2</v>
      </c>
      <c r="T183" s="151">
        <f>R183/O182</f>
        <v>0.12243640535543344</v>
      </c>
      <c r="U183" s="10">
        <v>316</v>
      </c>
      <c r="V183" s="31">
        <f t="shared" si="87"/>
        <v>5.6362477928569577E-2</v>
      </c>
      <c r="W183" s="151">
        <f>U183/O182</f>
        <v>0.21258189061712621</v>
      </c>
      <c r="X183" s="81"/>
      <c r="Y183" s="16"/>
      <c r="Z183" s="56"/>
    </row>
    <row r="184" spans="1:26" x14ac:dyDescent="0.35">
      <c r="A184" s="32" t="s">
        <v>98</v>
      </c>
      <c r="B184" s="41">
        <v>1711</v>
      </c>
      <c r="C184" s="142">
        <v>2013</v>
      </c>
      <c r="D184" s="40" t="s">
        <v>115</v>
      </c>
      <c r="E184" s="40" t="s">
        <v>47</v>
      </c>
      <c r="F184" s="40" t="s">
        <v>100</v>
      </c>
      <c r="G184" s="177">
        <v>676896</v>
      </c>
      <c r="H184" s="177">
        <v>4915927</v>
      </c>
      <c r="I184" s="178">
        <v>44.375041380744797</v>
      </c>
      <c r="J184" s="178">
        <v>-114.779580342364</v>
      </c>
      <c r="K184" s="80">
        <v>41539</v>
      </c>
      <c r="L184" s="10"/>
      <c r="M184" s="10">
        <v>8</v>
      </c>
      <c r="N184" s="24">
        <v>4947.1471899999997</v>
      </c>
      <c r="O184" s="24">
        <v>2603.3935900000001</v>
      </c>
      <c r="P184" s="30">
        <v>41542</v>
      </c>
      <c r="Q184" s="10">
        <v>8</v>
      </c>
      <c r="R184" s="10">
        <v>5</v>
      </c>
      <c r="S184" s="31">
        <f t="shared" si="80"/>
        <v>1.01068349252006E-3</v>
      </c>
      <c r="T184" s="31">
        <f t="shared" si="56"/>
        <v>1.9205701432183366E-3</v>
      </c>
      <c r="U184" s="10">
        <v>11</v>
      </c>
      <c r="V184" s="31">
        <f t="shared" si="81"/>
        <v>2.2235036835441318E-3</v>
      </c>
      <c r="W184" s="31">
        <f t="shared" si="57"/>
        <v>4.2252543150803406E-3</v>
      </c>
      <c r="X184" s="81"/>
      <c r="Y184" s="16">
        <v>1966</v>
      </c>
      <c r="Z184" s="56"/>
    </row>
    <row r="185" spans="1:26" x14ac:dyDescent="0.35">
      <c r="A185" s="32" t="s">
        <v>98</v>
      </c>
      <c r="B185" s="33">
        <v>1711</v>
      </c>
      <c r="C185" s="143">
        <v>2016</v>
      </c>
      <c r="D185" s="35"/>
      <c r="E185" s="35"/>
      <c r="F185" s="35"/>
      <c r="G185" s="135"/>
      <c r="H185" s="135"/>
      <c r="I185" s="130"/>
      <c r="J185" s="130"/>
      <c r="K185" s="80">
        <v>42589</v>
      </c>
      <c r="L185" s="10" t="s">
        <v>108</v>
      </c>
      <c r="M185" s="16">
        <v>11</v>
      </c>
      <c r="N185" s="24">
        <v>4299.7877099999996</v>
      </c>
      <c r="O185" s="37">
        <v>2171.8020299999998</v>
      </c>
      <c r="P185" s="30">
        <v>42600</v>
      </c>
      <c r="Q185" s="10">
        <v>11</v>
      </c>
      <c r="R185" s="10">
        <v>30</v>
      </c>
      <c r="S185" s="31">
        <f t="shared" si="80"/>
        <v>6.9770886432902529E-3</v>
      </c>
      <c r="T185" s="31">
        <f t="shared" si="56"/>
        <v>1.3813413739188743E-2</v>
      </c>
      <c r="U185" s="10">
        <v>169</v>
      </c>
      <c r="V185" s="31">
        <f t="shared" si="81"/>
        <v>3.9304266023868425E-2</v>
      </c>
      <c r="W185" s="31">
        <f t="shared" si="57"/>
        <v>7.7815564064096579E-2</v>
      </c>
      <c r="X185" s="81"/>
      <c r="Y185" s="16">
        <v>2020</v>
      </c>
      <c r="Z185" s="86" t="s">
        <v>180</v>
      </c>
    </row>
    <row r="186" spans="1:26" x14ac:dyDescent="0.35">
      <c r="A186" s="32" t="s">
        <v>80</v>
      </c>
      <c r="B186" s="29">
        <v>1840</v>
      </c>
      <c r="C186" s="141">
        <v>2015</v>
      </c>
      <c r="D186" s="32" t="s">
        <v>260</v>
      </c>
      <c r="E186" s="32" t="s">
        <v>61</v>
      </c>
      <c r="F186" s="32" t="s">
        <v>50</v>
      </c>
      <c r="G186" s="16">
        <v>689363</v>
      </c>
      <c r="H186" s="16">
        <v>4919157</v>
      </c>
      <c r="I186" s="128">
        <v>44.400947531097799</v>
      </c>
      <c r="J186" s="128">
        <v>-114.62204585514399</v>
      </c>
      <c r="K186" s="80">
        <v>42213</v>
      </c>
      <c r="L186" s="10"/>
      <c r="M186" s="10">
        <v>20</v>
      </c>
      <c r="N186" s="24">
        <v>554.53</v>
      </c>
      <c r="O186" s="24">
        <v>169.7</v>
      </c>
      <c r="P186" s="30">
        <v>42220</v>
      </c>
      <c r="Q186" s="10">
        <v>20</v>
      </c>
      <c r="R186" s="10">
        <v>0</v>
      </c>
      <c r="S186" s="16">
        <f t="shared" si="80"/>
        <v>0</v>
      </c>
      <c r="T186" s="16">
        <f t="shared" si="56"/>
        <v>0</v>
      </c>
      <c r="U186" s="10">
        <v>20</v>
      </c>
      <c r="V186" s="31">
        <f t="shared" si="81"/>
        <v>3.6066578904658003E-2</v>
      </c>
      <c r="W186" s="31">
        <f t="shared" si="57"/>
        <v>0.11785503830288746</v>
      </c>
      <c r="X186" s="81"/>
      <c r="Y186" s="16">
        <v>2020</v>
      </c>
      <c r="Z186" s="56"/>
    </row>
    <row r="187" spans="1:26" x14ac:dyDescent="0.35">
      <c r="A187" s="32" t="s">
        <v>172</v>
      </c>
      <c r="B187" s="41">
        <v>1971</v>
      </c>
      <c r="C187" s="142">
        <v>2015</v>
      </c>
      <c r="D187" s="40" t="s">
        <v>189</v>
      </c>
      <c r="E187" s="40" t="s">
        <v>167</v>
      </c>
      <c r="F187" s="40" t="s">
        <v>168</v>
      </c>
      <c r="G187" s="103">
        <v>680861</v>
      </c>
      <c r="H187" s="103">
        <v>4913727</v>
      </c>
      <c r="I187" s="123">
        <v>44.354272453383501</v>
      </c>
      <c r="J187" s="123">
        <v>-114.730614163998</v>
      </c>
      <c r="K187" s="48" t="s">
        <v>228</v>
      </c>
      <c r="L187" s="10"/>
      <c r="M187" s="10"/>
      <c r="N187" s="24"/>
      <c r="O187" s="24"/>
      <c r="P187" s="30"/>
      <c r="Q187" s="10"/>
      <c r="R187" s="10"/>
      <c r="S187" s="16"/>
      <c r="T187" s="16"/>
      <c r="U187" s="10"/>
      <c r="V187" s="31"/>
      <c r="W187" s="31"/>
      <c r="X187" s="81"/>
      <c r="Y187" s="16"/>
      <c r="Z187" s="56"/>
    </row>
    <row r="188" spans="1:26" x14ac:dyDescent="0.35">
      <c r="A188" s="32" t="s">
        <v>172</v>
      </c>
      <c r="B188" s="42">
        <v>1971</v>
      </c>
      <c r="C188" s="145">
        <v>2016</v>
      </c>
      <c r="D188" s="87"/>
      <c r="E188" s="87"/>
      <c r="F188" s="87"/>
      <c r="G188" s="104"/>
      <c r="H188" s="104"/>
      <c r="I188" s="125"/>
      <c r="J188" s="125"/>
      <c r="K188" s="80">
        <v>42575</v>
      </c>
      <c r="L188" s="10" t="s">
        <v>108</v>
      </c>
      <c r="M188" s="16">
        <v>10</v>
      </c>
      <c r="N188" s="24">
        <v>5783.04475</v>
      </c>
      <c r="O188" s="37">
        <v>3992.36438</v>
      </c>
      <c r="P188" s="30">
        <v>42585</v>
      </c>
      <c r="Q188" s="10">
        <v>10</v>
      </c>
      <c r="R188" s="10">
        <v>40</v>
      </c>
      <c r="S188" s="31">
        <f t="shared" si="80"/>
        <v>6.9167716538939107E-3</v>
      </c>
      <c r="T188" s="31">
        <f t="shared" si="56"/>
        <v>1.0019125558874964E-2</v>
      </c>
      <c r="U188" s="10">
        <v>34</v>
      </c>
      <c r="V188" s="31">
        <f t="shared" si="81"/>
        <v>5.8792559058098246E-3</v>
      </c>
      <c r="W188" s="31">
        <f t="shared" si="57"/>
        <v>8.5162567250437193E-3</v>
      </c>
      <c r="X188" s="81"/>
      <c r="Y188" s="16">
        <v>2020</v>
      </c>
      <c r="Z188" s="56" t="s">
        <v>199</v>
      </c>
    </row>
    <row r="189" spans="1:26" x14ac:dyDescent="0.35">
      <c r="A189" s="32" t="s">
        <v>172</v>
      </c>
      <c r="B189" s="42">
        <v>1971</v>
      </c>
      <c r="C189" s="145">
        <v>2017</v>
      </c>
      <c r="D189" s="87"/>
      <c r="E189" s="87"/>
      <c r="F189" s="87"/>
      <c r="G189" s="104"/>
      <c r="H189" s="104"/>
      <c r="I189" s="125"/>
      <c r="J189" s="125"/>
      <c r="K189" s="80">
        <v>42947</v>
      </c>
      <c r="L189" s="10" t="s">
        <v>165</v>
      </c>
      <c r="M189" s="16">
        <v>13</v>
      </c>
      <c r="N189" s="24">
        <v>7308.5621000000001</v>
      </c>
      <c r="O189" s="37" t="s">
        <v>137</v>
      </c>
      <c r="P189" s="30">
        <v>42949</v>
      </c>
      <c r="Q189" s="10">
        <v>13</v>
      </c>
      <c r="R189" s="10">
        <v>474</v>
      </c>
      <c r="S189" s="31">
        <f t="shared" si="80"/>
        <v>6.485543852736779E-2</v>
      </c>
      <c r="T189" s="151">
        <f>R189/O190</f>
        <v>0.12751515946593317</v>
      </c>
      <c r="U189" s="10">
        <v>133</v>
      </c>
      <c r="V189" s="31">
        <f t="shared" si="81"/>
        <v>1.8197834017172818E-2</v>
      </c>
      <c r="W189" s="151">
        <f>U189/O190</f>
        <v>3.5779570061116268E-2</v>
      </c>
      <c r="X189" s="81"/>
      <c r="Y189" s="16">
        <v>2020</v>
      </c>
      <c r="Z189" s="56"/>
    </row>
    <row r="190" spans="1:26" x14ac:dyDescent="0.35">
      <c r="A190" s="32" t="s">
        <v>172</v>
      </c>
      <c r="B190" s="42">
        <v>1971</v>
      </c>
      <c r="C190" s="145">
        <v>2018</v>
      </c>
      <c r="D190" s="87"/>
      <c r="E190" s="87"/>
      <c r="F190" s="87"/>
      <c r="G190" s="104"/>
      <c r="H190" s="104"/>
      <c r="I190" s="125"/>
      <c r="J190" s="125"/>
      <c r="K190" s="80">
        <v>43311</v>
      </c>
      <c r="L190" s="10"/>
      <c r="M190" s="16">
        <v>14</v>
      </c>
      <c r="N190" s="24">
        <v>6543.8500297700002</v>
      </c>
      <c r="O190" s="37">
        <v>3717.2050914199999</v>
      </c>
      <c r="P190" s="30">
        <v>43313</v>
      </c>
      <c r="Q190" s="10">
        <v>14</v>
      </c>
      <c r="R190" s="10">
        <v>11</v>
      </c>
      <c r="S190" s="31">
        <f t="shared" ref="S190" si="89">R190/N190</f>
        <v>1.6809676184444315E-3</v>
      </c>
      <c r="T190" s="31">
        <f t="shared" ref="T190" si="90">R190/O190</f>
        <v>2.9592125614457065E-3</v>
      </c>
      <c r="U190" s="10">
        <v>9</v>
      </c>
      <c r="V190" s="31">
        <f t="shared" ref="V190" si="91">U190/N190</f>
        <v>1.3753371423636258E-3</v>
      </c>
      <c r="W190" s="31">
        <f t="shared" ref="W190" si="92">U190/O190</f>
        <v>2.4211739139101238E-3</v>
      </c>
      <c r="X190" s="81"/>
      <c r="Y190" s="16"/>
      <c r="Z190" s="56"/>
    </row>
    <row r="191" spans="1:26" x14ac:dyDescent="0.35">
      <c r="A191" s="32" t="s">
        <v>172</v>
      </c>
      <c r="B191" s="33">
        <v>1971</v>
      </c>
      <c r="C191" s="143">
        <v>2019</v>
      </c>
      <c r="D191" s="35"/>
      <c r="E191" s="35"/>
      <c r="F191" s="35"/>
      <c r="G191" s="99"/>
      <c r="H191" s="99"/>
      <c r="I191" s="124"/>
      <c r="J191" s="124"/>
      <c r="K191" s="80">
        <v>43701</v>
      </c>
      <c r="L191" s="10"/>
      <c r="M191" s="107">
        <v>13</v>
      </c>
      <c r="N191" s="24">
        <v>6977.6298353800003</v>
      </c>
      <c r="O191" s="37">
        <v>3070.3669577000001</v>
      </c>
      <c r="P191" s="30">
        <v>43691</v>
      </c>
      <c r="Q191" s="26">
        <v>14</v>
      </c>
      <c r="R191" s="10">
        <v>4</v>
      </c>
      <c r="S191" s="31">
        <f t="shared" ref="S191" si="93">R191/N191</f>
        <v>5.7326056187704904E-4</v>
      </c>
      <c r="T191" s="31">
        <f t="shared" ref="T191" si="94">R191/O191</f>
        <v>1.3027758750362478E-3</v>
      </c>
      <c r="U191" s="10">
        <v>9</v>
      </c>
      <c r="V191" s="31">
        <f t="shared" ref="V191" si="95">U191/N191</f>
        <v>1.2898362642233604E-3</v>
      </c>
      <c r="W191" s="31">
        <f t="shared" ref="W191" si="96">U191/O191</f>
        <v>2.9312457188315579E-3</v>
      </c>
      <c r="X191" s="81"/>
      <c r="Y191" s="16"/>
      <c r="Z191" s="56"/>
    </row>
    <row r="192" spans="1:26" x14ac:dyDescent="0.35">
      <c r="A192" s="32" t="s">
        <v>171</v>
      </c>
      <c r="B192" s="29">
        <v>2010</v>
      </c>
      <c r="C192" s="141">
        <v>2016</v>
      </c>
      <c r="D192" s="32" t="s">
        <v>183</v>
      </c>
      <c r="E192" s="32" t="s">
        <v>54</v>
      </c>
      <c r="F192" s="32" t="s">
        <v>83</v>
      </c>
      <c r="G192" s="16">
        <v>691967</v>
      </c>
      <c r="H192" s="16">
        <v>4925745</v>
      </c>
      <c r="I192" s="128">
        <v>44.459520297067499</v>
      </c>
      <c r="J192" s="128">
        <v>-114.58693595038601</v>
      </c>
      <c r="K192" s="80">
        <v>42602</v>
      </c>
      <c r="L192" s="10" t="s">
        <v>108</v>
      </c>
      <c r="M192" s="16">
        <v>13</v>
      </c>
      <c r="N192" s="24">
        <v>2002.2012099999999</v>
      </c>
      <c r="O192" s="37">
        <v>941.81632999999999</v>
      </c>
      <c r="P192" s="30">
        <v>42613</v>
      </c>
      <c r="Q192" s="10">
        <v>13</v>
      </c>
      <c r="R192" s="10">
        <v>1</v>
      </c>
      <c r="S192" s="31">
        <f t="shared" si="80"/>
        <v>4.9945030249981721E-4</v>
      </c>
      <c r="T192" s="31">
        <f t="shared" si="56"/>
        <v>1.0617781494614772E-3</v>
      </c>
      <c r="U192" s="10">
        <v>2</v>
      </c>
      <c r="V192" s="31">
        <f t="shared" si="81"/>
        <v>9.9890060499963442E-4</v>
      </c>
      <c r="W192" s="31">
        <f t="shared" si="57"/>
        <v>2.1235562989229545E-3</v>
      </c>
      <c r="X192" s="81"/>
      <c r="Y192" s="16">
        <v>2020</v>
      </c>
      <c r="Z192" s="56"/>
    </row>
    <row r="193" spans="1:26" x14ac:dyDescent="0.35">
      <c r="A193" s="32" t="s">
        <v>77</v>
      </c>
      <c r="B193" s="29">
        <v>2044</v>
      </c>
      <c r="C193" s="141">
        <v>2015</v>
      </c>
      <c r="D193" s="32" t="s">
        <v>261</v>
      </c>
      <c r="E193" s="32" t="s">
        <v>61</v>
      </c>
      <c r="F193" s="32" t="s">
        <v>50</v>
      </c>
      <c r="G193" s="16">
        <v>689081</v>
      </c>
      <c r="H193" s="16">
        <v>4917687</v>
      </c>
      <c r="I193" s="128">
        <v>44.387798317051598</v>
      </c>
      <c r="J193" s="128">
        <v>-114.62611900538</v>
      </c>
      <c r="K193" s="80">
        <v>42214</v>
      </c>
      <c r="L193" s="10"/>
      <c r="M193" s="10">
        <v>13</v>
      </c>
      <c r="N193" s="24">
        <v>515.79485</v>
      </c>
      <c r="O193" s="24">
        <v>171.84967</v>
      </c>
      <c r="P193" s="30">
        <v>42220</v>
      </c>
      <c r="Q193" s="10">
        <v>13</v>
      </c>
      <c r="R193" s="10">
        <v>0</v>
      </c>
      <c r="S193" s="16">
        <f t="shared" si="80"/>
        <v>0</v>
      </c>
      <c r="T193" s="16">
        <f t="shared" si="56"/>
        <v>0</v>
      </c>
      <c r="U193" s="10">
        <v>0</v>
      </c>
      <c r="V193" s="16">
        <f t="shared" si="81"/>
        <v>0</v>
      </c>
      <c r="W193" s="16">
        <f t="shared" si="57"/>
        <v>0</v>
      </c>
      <c r="X193" s="104"/>
      <c r="Y193" s="16">
        <v>2020</v>
      </c>
      <c r="Z193" s="56"/>
    </row>
    <row r="194" spans="1:26" x14ac:dyDescent="0.35">
      <c r="A194" s="32" t="s">
        <v>46</v>
      </c>
      <c r="B194" s="41">
        <v>2159</v>
      </c>
      <c r="C194" s="142">
        <v>2012</v>
      </c>
      <c r="D194" s="40" t="s">
        <v>415</v>
      </c>
      <c r="E194" s="40" t="s">
        <v>53</v>
      </c>
      <c r="F194" s="40" t="s">
        <v>96</v>
      </c>
      <c r="G194" s="103">
        <v>681454</v>
      </c>
      <c r="H194" s="103">
        <v>4912518</v>
      </c>
      <c r="I194" s="123">
        <v>44.343248451006097</v>
      </c>
      <c r="J194" s="123">
        <v>-114.723600424563</v>
      </c>
      <c r="K194" s="100" t="s">
        <v>225</v>
      </c>
      <c r="L194" s="10"/>
      <c r="M194" s="10"/>
      <c r="N194" s="24"/>
      <c r="O194" s="24"/>
      <c r="P194" s="30"/>
      <c r="Q194" s="10"/>
      <c r="R194" s="10"/>
      <c r="S194" s="16"/>
      <c r="T194" s="16"/>
      <c r="U194" s="10"/>
      <c r="V194" s="16"/>
      <c r="W194" s="16"/>
      <c r="X194" s="104"/>
      <c r="Y194" s="16"/>
      <c r="Z194" s="56"/>
    </row>
    <row r="195" spans="1:26" x14ac:dyDescent="0.35">
      <c r="A195" s="32" t="s">
        <v>46</v>
      </c>
      <c r="B195" s="42">
        <v>2159</v>
      </c>
      <c r="C195" s="145">
        <v>2013</v>
      </c>
      <c r="D195" s="87"/>
      <c r="E195" s="87"/>
      <c r="F195" s="87"/>
      <c r="G195" s="104"/>
      <c r="H195" s="104"/>
      <c r="I195" s="125"/>
      <c r="J195" s="125"/>
      <c r="K195" s="80">
        <v>41477</v>
      </c>
      <c r="L195" s="10"/>
      <c r="M195" s="10">
        <v>30</v>
      </c>
      <c r="N195" s="24">
        <v>2708.3886200000002</v>
      </c>
      <c r="O195" s="24">
        <v>806.26913999999999</v>
      </c>
      <c r="P195" s="30">
        <v>41500</v>
      </c>
      <c r="Q195" s="10">
        <v>30</v>
      </c>
      <c r="R195" s="10">
        <v>9</v>
      </c>
      <c r="S195" s="31">
        <f t="shared" si="80"/>
        <v>3.3230090887030827E-3</v>
      </c>
      <c r="T195" s="31">
        <f t="shared" si="56"/>
        <v>1.1162525704506066E-2</v>
      </c>
      <c r="U195" s="10">
        <v>2</v>
      </c>
      <c r="V195" s="31">
        <f t="shared" si="81"/>
        <v>7.3844646415624059E-4</v>
      </c>
      <c r="W195" s="31">
        <f t="shared" si="57"/>
        <v>2.4805612676680145E-3</v>
      </c>
      <c r="X195" s="81"/>
      <c r="Y195" s="16">
        <v>1966</v>
      </c>
      <c r="Z195" s="56"/>
    </row>
    <row r="196" spans="1:26" x14ac:dyDescent="0.35">
      <c r="A196" s="32" t="s">
        <v>46</v>
      </c>
      <c r="B196" s="42">
        <v>2159</v>
      </c>
      <c r="C196" s="145">
        <v>2014</v>
      </c>
      <c r="D196" s="87"/>
      <c r="E196" s="87"/>
      <c r="F196" s="87"/>
      <c r="G196" s="104"/>
      <c r="H196" s="104"/>
      <c r="I196" s="125"/>
      <c r="J196" s="125"/>
      <c r="K196" s="80">
        <v>41823</v>
      </c>
      <c r="L196" s="10"/>
      <c r="M196" s="10">
        <v>20</v>
      </c>
      <c r="N196" s="24">
        <v>3984.56826</v>
      </c>
      <c r="O196" s="24">
        <v>1629.3364099999999</v>
      </c>
      <c r="P196" s="30">
        <v>41830</v>
      </c>
      <c r="Q196" s="10">
        <v>20</v>
      </c>
      <c r="R196" s="10">
        <v>1203</v>
      </c>
      <c r="S196" s="31">
        <f t="shared" si="80"/>
        <v>0.30191476754874313</v>
      </c>
      <c r="T196" s="31">
        <f t="shared" si="56"/>
        <v>0.73833739466977244</v>
      </c>
      <c r="U196" s="10">
        <v>1543</v>
      </c>
      <c r="V196" s="31">
        <f t="shared" si="81"/>
        <v>0.38724396203467221</v>
      </c>
      <c r="W196" s="31">
        <f t="shared" si="57"/>
        <v>0.94701130505025666</v>
      </c>
      <c r="X196" s="81"/>
      <c r="Y196" s="16">
        <v>2020</v>
      </c>
      <c r="Z196" s="56"/>
    </row>
    <row r="197" spans="1:26" x14ac:dyDescent="0.35">
      <c r="A197" s="32" t="s">
        <v>46</v>
      </c>
      <c r="B197" s="42">
        <v>2159</v>
      </c>
      <c r="C197" s="145">
        <v>2014</v>
      </c>
      <c r="D197" s="87"/>
      <c r="E197" s="87"/>
      <c r="F197" s="87"/>
      <c r="G197" s="104"/>
      <c r="H197" s="104"/>
      <c r="I197" s="125"/>
      <c r="J197" s="125"/>
      <c r="K197" s="10" t="s">
        <v>137</v>
      </c>
      <c r="L197" s="10"/>
      <c r="M197" s="10" t="s">
        <v>137</v>
      </c>
      <c r="N197" s="24" t="s">
        <v>137</v>
      </c>
      <c r="O197" s="24" t="s">
        <v>137</v>
      </c>
      <c r="P197" s="30">
        <v>41902</v>
      </c>
      <c r="Q197" s="10">
        <v>20</v>
      </c>
      <c r="R197" s="10">
        <v>356</v>
      </c>
      <c r="S197" s="31">
        <f>R197/N196</f>
        <v>8.9344685991149267E-2</v>
      </c>
      <c r="T197" s="31">
        <f>R197/O196</f>
        <v>0.2184938591042718</v>
      </c>
      <c r="U197" s="10">
        <v>182</v>
      </c>
      <c r="V197" s="31">
        <f>U197/N196</f>
        <v>4.5676215871879679E-2</v>
      </c>
      <c r="W197" s="31">
        <f>U197/O196</f>
        <v>0.11170191673308277</v>
      </c>
      <c r="X197" s="81"/>
      <c r="Y197" s="10" t="s">
        <v>137</v>
      </c>
      <c r="Z197" s="56"/>
    </row>
    <row r="198" spans="1:26" x14ac:dyDescent="0.35">
      <c r="A198" s="32" t="s">
        <v>46</v>
      </c>
      <c r="B198" s="42">
        <v>2159</v>
      </c>
      <c r="C198" s="145">
        <v>2015</v>
      </c>
      <c r="D198" s="87"/>
      <c r="E198" s="87"/>
      <c r="F198" s="87"/>
      <c r="G198" s="104"/>
      <c r="H198" s="104"/>
      <c r="I198" s="125"/>
      <c r="J198" s="125"/>
      <c r="K198" s="79" t="s">
        <v>137</v>
      </c>
      <c r="L198" s="79"/>
      <c r="M198" s="79" t="s">
        <v>137</v>
      </c>
      <c r="N198" s="44" t="s">
        <v>137</v>
      </c>
      <c r="O198" s="44" t="s">
        <v>137</v>
      </c>
      <c r="P198" s="93">
        <v>42199</v>
      </c>
      <c r="Q198" s="79">
        <v>20</v>
      </c>
      <c r="R198" s="79">
        <v>222</v>
      </c>
      <c r="S198" s="152">
        <f>R198/N196</f>
        <v>5.5714944634930159E-2</v>
      </c>
      <c r="T198" s="152">
        <f>R198/O196</f>
        <v>0.13625178854255152</v>
      </c>
      <c r="U198" s="79">
        <v>396</v>
      </c>
      <c r="V198" s="152">
        <f>U198/N196</f>
        <v>9.9383414754199748E-2</v>
      </c>
      <c r="W198" s="152">
        <f>U198/O196</f>
        <v>0.24304373091374054</v>
      </c>
      <c r="X198" s="92"/>
      <c r="Y198" s="10" t="s">
        <v>137</v>
      </c>
      <c r="Z198" s="56"/>
    </row>
    <row r="199" spans="1:26" x14ac:dyDescent="0.35">
      <c r="A199" s="32" t="s">
        <v>46</v>
      </c>
      <c r="B199" s="63" t="s">
        <v>246</v>
      </c>
      <c r="C199" s="148">
        <v>2017</v>
      </c>
      <c r="D199" s="94" t="s">
        <v>252</v>
      </c>
      <c r="E199" s="94" t="s">
        <v>53</v>
      </c>
      <c r="F199" s="94" t="s">
        <v>96</v>
      </c>
      <c r="G199" s="132">
        <v>681454</v>
      </c>
      <c r="H199" s="132">
        <v>4912518</v>
      </c>
      <c r="I199" s="126">
        <v>44.343248451006097</v>
      </c>
      <c r="J199" s="126">
        <v>-114.723600424563</v>
      </c>
      <c r="K199" s="95">
        <v>42946</v>
      </c>
      <c r="L199" s="57" t="s">
        <v>165</v>
      </c>
      <c r="M199" s="57">
        <v>9</v>
      </c>
      <c r="N199" s="60">
        <v>8928.7121000000006</v>
      </c>
      <c r="O199" s="60" t="s">
        <v>137</v>
      </c>
      <c r="P199" s="58">
        <v>42948</v>
      </c>
      <c r="Q199" s="57">
        <v>9</v>
      </c>
      <c r="R199" s="57">
        <v>107</v>
      </c>
      <c r="S199" s="59">
        <f t="shared" ref="S199:S200" si="97">R199/N199</f>
        <v>1.1983811192657897E-2</v>
      </c>
      <c r="T199" s="180">
        <f>R199/O200</f>
        <v>8.5396373778651211E-2</v>
      </c>
      <c r="U199" s="57">
        <v>47</v>
      </c>
      <c r="V199" s="59">
        <f t="shared" ref="V199:V200" si="98">U199/N199</f>
        <v>5.2639170659338425E-3</v>
      </c>
      <c r="W199" s="180">
        <f>U199/O200</f>
        <v>3.7510556706510344E-2</v>
      </c>
      <c r="X199" s="92"/>
      <c r="Y199" s="10">
        <v>2020</v>
      </c>
      <c r="Z199" s="56"/>
    </row>
    <row r="200" spans="1:26" x14ac:dyDescent="0.35">
      <c r="A200" s="32" t="s">
        <v>46</v>
      </c>
      <c r="B200" s="33" t="s">
        <v>246</v>
      </c>
      <c r="C200" s="143">
        <v>2019</v>
      </c>
      <c r="D200" s="35"/>
      <c r="E200" s="35"/>
      <c r="F200" s="35"/>
      <c r="G200" s="99"/>
      <c r="H200" s="99"/>
      <c r="I200" s="124"/>
      <c r="J200" s="124"/>
      <c r="K200" s="95">
        <v>43669</v>
      </c>
      <c r="L200" s="57"/>
      <c r="M200" s="138">
        <v>8</v>
      </c>
      <c r="N200" s="60">
        <v>2484.7590138999999</v>
      </c>
      <c r="O200" s="60">
        <v>1252.9806040399999</v>
      </c>
      <c r="P200" s="58">
        <v>43704</v>
      </c>
      <c r="Q200" s="138">
        <v>10</v>
      </c>
      <c r="R200" s="57">
        <v>18</v>
      </c>
      <c r="S200" s="31">
        <f t="shared" si="97"/>
        <v>7.2441632767226644E-3</v>
      </c>
      <c r="T200" s="31">
        <f t="shared" ref="T200" si="99">R200/O200</f>
        <v>1.436574512164226E-2</v>
      </c>
      <c r="U200" s="57">
        <v>2862</v>
      </c>
      <c r="V200" s="31">
        <f t="shared" si="98"/>
        <v>1.1518219609989035</v>
      </c>
      <c r="W200" s="31">
        <f t="shared" ref="W200" si="100">U200/O200</f>
        <v>2.2841534743411191</v>
      </c>
      <c r="X200" s="92"/>
      <c r="Y200" s="10"/>
      <c r="Z200" s="56"/>
    </row>
    <row r="201" spans="1:26" x14ac:dyDescent="0.35">
      <c r="A201" s="32" t="s">
        <v>79</v>
      </c>
      <c r="B201" s="41">
        <v>2166</v>
      </c>
      <c r="C201" s="142">
        <v>2013</v>
      </c>
      <c r="D201" s="40" t="s">
        <v>263</v>
      </c>
      <c r="E201" s="40" t="s">
        <v>69</v>
      </c>
      <c r="F201" s="40" t="s">
        <v>78</v>
      </c>
      <c r="G201" s="103">
        <v>681083</v>
      </c>
      <c r="H201" s="103">
        <v>4915010</v>
      </c>
      <c r="I201" s="123">
        <v>44.365758764340796</v>
      </c>
      <c r="J201" s="123">
        <v>-114.727384418524</v>
      </c>
      <c r="K201" s="80">
        <v>41555</v>
      </c>
      <c r="L201" s="10"/>
      <c r="M201" s="10">
        <v>5</v>
      </c>
      <c r="N201" s="24">
        <v>7477.9883600000003</v>
      </c>
      <c r="O201" s="24">
        <v>4635.62781</v>
      </c>
      <c r="P201" s="30">
        <v>41556</v>
      </c>
      <c r="Q201" s="10">
        <v>5</v>
      </c>
      <c r="R201" s="10">
        <v>3</v>
      </c>
      <c r="S201" s="31">
        <f>R201/N201</f>
        <v>4.0117740969578078E-4</v>
      </c>
      <c r="T201" s="31">
        <f t="shared" si="56"/>
        <v>6.471615330135833E-4</v>
      </c>
      <c r="U201" s="10">
        <v>0</v>
      </c>
      <c r="V201" s="16">
        <f>U201/N201</f>
        <v>0</v>
      </c>
      <c r="W201" s="16">
        <f t="shared" si="57"/>
        <v>0</v>
      </c>
      <c r="X201" s="104"/>
      <c r="Y201" s="16">
        <v>1966</v>
      </c>
      <c r="Z201" s="56"/>
    </row>
    <row r="202" spans="1:26" x14ac:dyDescent="0.35">
      <c r="A202" s="32" t="s">
        <v>79</v>
      </c>
      <c r="B202" s="42">
        <v>2166</v>
      </c>
      <c r="C202" s="145">
        <v>2014</v>
      </c>
      <c r="D202" s="87"/>
      <c r="E202" s="87"/>
      <c r="F202" s="87"/>
      <c r="G202" s="104"/>
      <c r="H202" s="104"/>
      <c r="I202" s="125"/>
      <c r="J202" s="125"/>
      <c r="K202" s="80">
        <v>41844</v>
      </c>
      <c r="L202" s="10" t="s">
        <v>165</v>
      </c>
      <c r="M202" s="10">
        <v>13</v>
      </c>
      <c r="N202" s="24">
        <v>6631.2182300000004</v>
      </c>
      <c r="O202" s="24">
        <v>4837.0740599999999</v>
      </c>
      <c r="P202" s="30">
        <v>41864</v>
      </c>
      <c r="Q202" s="10">
        <v>13</v>
      </c>
      <c r="R202" s="10">
        <v>191</v>
      </c>
      <c r="S202" s="31">
        <f>R202/N202</f>
        <v>2.8803154017146559E-2</v>
      </c>
      <c r="T202" s="31">
        <f t="shared" si="56"/>
        <v>3.948668092131713E-2</v>
      </c>
      <c r="U202" s="10">
        <v>137</v>
      </c>
      <c r="V202" s="31">
        <f>U202/N202</f>
        <v>2.0659853928529207E-2</v>
      </c>
      <c r="W202" s="31">
        <f t="shared" si="57"/>
        <v>2.8322907257698676E-2</v>
      </c>
      <c r="X202" s="81"/>
      <c r="Y202" s="16">
        <v>2030</v>
      </c>
      <c r="Z202" s="56"/>
    </row>
    <row r="203" spans="1:26" x14ac:dyDescent="0.35">
      <c r="A203" s="32" t="s">
        <v>79</v>
      </c>
      <c r="B203" s="42">
        <v>2166</v>
      </c>
      <c r="C203" s="145">
        <v>2014</v>
      </c>
      <c r="D203" s="87"/>
      <c r="E203" s="87"/>
      <c r="F203" s="87"/>
      <c r="G203" s="104"/>
      <c r="H203" s="104"/>
      <c r="I203" s="125"/>
      <c r="J203" s="125"/>
      <c r="K203" s="48" t="s">
        <v>234</v>
      </c>
      <c r="L203" s="10"/>
      <c r="M203" s="10"/>
      <c r="N203" s="24"/>
      <c r="O203" s="24"/>
      <c r="P203" s="30"/>
      <c r="Q203" s="10"/>
      <c r="R203" s="10"/>
      <c r="S203" s="31"/>
      <c r="T203" s="31"/>
      <c r="U203" s="10"/>
      <c r="V203" s="31"/>
      <c r="W203" s="31"/>
      <c r="X203" s="81"/>
      <c r="Y203" s="16"/>
      <c r="Z203" s="56"/>
    </row>
    <row r="204" spans="1:26" x14ac:dyDescent="0.35">
      <c r="A204" s="32" t="s">
        <v>79</v>
      </c>
      <c r="B204" s="42">
        <v>2166</v>
      </c>
      <c r="C204" s="145">
        <v>2015</v>
      </c>
      <c r="D204" s="87"/>
      <c r="E204" s="87"/>
      <c r="F204" s="87"/>
      <c r="G204" s="104"/>
      <c r="H204" s="104"/>
      <c r="I204" s="125"/>
      <c r="J204" s="125"/>
      <c r="K204" s="80">
        <v>42264</v>
      </c>
      <c r="L204" s="10" t="s">
        <v>165</v>
      </c>
      <c r="M204" s="10">
        <v>15</v>
      </c>
      <c r="N204" s="24">
        <v>6130.2435299999997</v>
      </c>
      <c r="O204" s="24">
        <v>3374.80188</v>
      </c>
      <c r="P204" s="30">
        <v>42220</v>
      </c>
      <c r="Q204" s="10">
        <v>15</v>
      </c>
      <c r="R204" s="10">
        <v>304</v>
      </c>
      <c r="S204" s="31">
        <f>R204/N204</f>
        <v>4.9590199559331374E-2</v>
      </c>
      <c r="T204" s="31">
        <f t="shared" si="56"/>
        <v>9.0079361932795893E-2</v>
      </c>
      <c r="U204" s="10">
        <v>195</v>
      </c>
      <c r="V204" s="31">
        <f>U204/N204</f>
        <v>3.1809503006807953E-2</v>
      </c>
      <c r="W204" s="31">
        <f t="shared" si="57"/>
        <v>5.7781169660839467E-2</v>
      </c>
      <c r="X204" s="81"/>
      <c r="Y204" s="16">
        <v>2030</v>
      </c>
      <c r="Z204" s="56"/>
    </row>
    <row r="205" spans="1:26" x14ac:dyDescent="0.35">
      <c r="A205" s="32" t="s">
        <v>79</v>
      </c>
      <c r="B205" s="42">
        <v>2166</v>
      </c>
      <c r="C205" s="145">
        <v>2016</v>
      </c>
      <c r="D205" s="87"/>
      <c r="E205" s="87"/>
      <c r="F205" s="87"/>
      <c r="G205" s="104"/>
      <c r="H205" s="104"/>
      <c r="I205" s="125"/>
      <c r="J205" s="125"/>
      <c r="K205" s="80">
        <v>42619</v>
      </c>
      <c r="L205" s="10" t="s">
        <v>108</v>
      </c>
      <c r="M205" s="16">
        <v>8</v>
      </c>
      <c r="N205" s="24">
        <v>6389.5569299999997</v>
      </c>
      <c r="O205" s="37">
        <v>3389.2596899999999</v>
      </c>
      <c r="P205" s="30">
        <v>42627</v>
      </c>
      <c r="Q205" s="10">
        <v>8</v>
      </c>
      <c r="R205" s="10">
        <v>6</v>
      </c>
      <c r="S205" s="31">
        <f>R205/N205</f>
        <v>9.390322467946146E-4</v>
      </c>
      <c r="T205" s="31">
        <f t="shared" si="56"/>
        <v>1.7702981030645075E-3</v>
      </c>
      <c r="U205" s="10">
        <v>12</v>
      </c>
      <c r="V205" s="31">
        <f>U205/N205</f>
        <v>1.8780644935892292E-3</v>
      </c>
      <c r="W205" s="31">
        <f t="shared" si="57"/>
        <v>3.5405962061290149E-3</v>
      </c>
      <c r="X205" s="81"/>
      <c r="Y205" s="16">
        <v>2020</v>
      </c>
      <c r="Z205" s="56"/>
    </row>
    <row r="206" spans="1:26" x14ac:dyDescent="0.35">
      <c r="A206" s="32" t="s">
        <v>79</v>
      </c>
      <c r="B206" s="42">
        <v>2166</v>
      </c>
      <c r="C206" s="145">
        <v>2016</v>
      </c>
      <c r="D206" s="87"/>
      <c r="E206" s="87"/>
      <c r="F206" s="87"/>
      <c r="G206" s="104"/>
      <c r="H206" s="104"/>
      <c r="I206" s="125"/>
      <c r="J206" s="125"/>
      <c r="K206" s="10" t="s">
        <v>137</v>
      </c>
      <c r="L206" s="10"/>
      <c r="M206" s="16" t="s">
        <v>137</v>
      </c>
      <c r="N206" s="24" t="s">
        <v>137</v>
      </c>
      <c r="O206" s="24" t="s">
        <v>137</v>
      </c>
      <c r="P206" s="30">
        <v>42640</v>
      </c>
      <c r="Q206" s="10">
        <v>8</v>
      </c>
      <c r="R206" s="10">
        <v>4</v>
      </c>
      <c r="S206" s="31">
        <f>R206/N205</f>
        <v>6.2602149786307644E-4</v>
      </c>
      <c r="T206" s="31">
        <f>R206/O205</f>
        <v>1.1801987353763383E-3</v>
      </c>
      <c r="U206" s="10">
        <v>13</v>
      </c>
      <c r="V206" s="31">
        <f>U206/N205</f>
        <v>2.0345698680549985E-3</v>
      </c>
      <c r="W206" s="31">
        <f>U206/O205</f>
        <v>3.8356458899730991E-3</v>
      </c>
      <c r="X206" s="81"/>
      <c r="Y206" s="10" t="s">
        <v>137</v>
      </c>
      <c r="Z206" s="56"/>
    </row>
    <row r="207" spans="1:26" x14ac:dyDescent="0.35">
      <c r="A207" s="32" t="s">
        <v>79</v>
      </c>
      <c r="B207" s="42">
        <v>2166</v>
      </c>
      <c r="C207" s="145">
        <v>2018</v>
      </c>
      <c r="D207" s="87"/>
      <c r="E207" s="87"/>
      <c r="F207" s="87"/>
      <c r="G207" s="104"/>
      <c r="H207" s="104"/>
      <c r="I207" s="125"/>
      <c r="J207" s="125"/>
      <c r="K207" s="30">
        <v>43340</v>
      </c>
      <c r="L207" s="10"/>
      <c r="M207" s="107">
        <v>10</v>
      </c>
      <c r="N207" s="24">
        <v>6563.9523086899999</v>
      </c>
      <c r="O207" s="24">
        <v>5669.1149679099999</v>
      </c>
      <c r="P207" s="30">
        <v>43327</v>
      </c>
      <c r="Q207" s="26">
        <v>7</v>
      </c>
      <c r="R207" s="10">
        <v>1</v>
      </c>
      <c r="S207" s="31">
        <f>R207/N207</f>
        <v>1.5234723730032324E-4</v>
      </c>
      <c r="T207" s="31">
        <f t="shared" ref="T207" si="101">R207/O207</f>
        <v>1.7639437648742275E-4</v>
      </c>
      <c r="U207" s="10">
        <v>11</v>
      </c>
      <c r="V207" s="31">
        <f>U207/N207</f>
        <v>1.6758196103035556E-3</v>
      </c>
      <c r="W207" s="31">
        <f t="shared" ref="W207" si="102">U207/O207</f>
        <v>1.94033814136165E-3</v>
      </c>
      <c r="X207" s="81"/>
      <c r="Y207" s="10" t="s">
        <v>137</v>
      </c>
      <c r="Z207" s="56"/>
    </row>
    <row r="208" spans="1:26" x14ac:dyDescent="0.35">
      <c r="A208" s="32" t="s">
        <v>79</v>
      </c>
      <c r="B208" s="33">
        <v>2166</v>
      </c>
      <c r="C208" s="143">
        <v>2019</v>
      </c>
      <c r="D208" s="35"/>
      <c r="E208" s="35"/>
      <c r="F208" s="35"/>
      <c r="G208" s="99"/>
      <c r="H208" s="99"/>
      <c r="I208" s="124"/>
      <c r="J208" s="124"/>
      <c r="K208" s="30">
        <v>43683</v>
      </c>
      <c r="L208" s="10"/>
      <c r="M208" s="136">
        <v>10</v>
      </c>
      <c r="N208" s="24">
        <v>6355.0900748200002</v>
      </c>
      <c r="O208" s="24">
        <v>4616.8863307600004</v>
      </c>
      <c r="P208" s="30">
        <v>43697</v>
      </c>
      <c r="Q208" s="137">
        <v>10</v>
      </c>
      <c r="R208" s="10">
        <v>0</v>
      </c>
      <c r="S208" s="31">
        <f>R208/N208</f>
        <v>0</v>
      </c>
      <c r="T208" s="31">
        <f t="shared" ref="T208" si="103">R208/O208</f>
        <v>0</v>
      </c>
      <c r="U208" s="10">
        <v>2</v>
      </c>
      <c r="V208" s="31">
        <f>U208/N208</f>
        <v>3.1470836391829542E-4</v>
      </c>
      <c r="W208" s="31">
        <f t="shared" ref="W208" si="104">U208/O208</f>
        <v>4.3319238480596806E-4</v>
      </c>
      <c r="X208" s="81"/>
      <c r="Y208" s="10"/>
      <c r="Z208" s="56"/>
    </row>
    <row r="209" spans="1:26" x14ac:dyDescent="0.35">
      <c r="A209" s="168" t="s">
        <v>281</v>
      </c>
      <c r="B209" s="168"/>
      <c r="C209" s="157"/>
      <c r="D209" s="158"/>
      <c r="E209" s="158"/>
      <c r="F209" s="158"/>
      <c r="G209" s="159"/>
      <c r="H209" s="159"/>
      <c r="I209" s="160"/>
      <c r="J209" s="160"/>
      <c r="K209" s="161"/>
      <c r="L209" s="162"/>
      <c r="M209" s="163"/>
      <c r="N209" s="164"/>
      <c r="O209" s="164"/>
      <c r="P209" s="161"/>
      <c r="Q209" s="165"/>
      <c r="R209" s="162"/>
      <c r="S209" s="166"/>
      <c r="T209" s="166"/>
      <c r="U209" s="162"/>
      <c r="V209" s="166"/>
      <c r="W209" s="167"/>
      <c r="X209" s="156"/>
      <c r="Y209" s="18"/>
      <c r="Z209" s="56"/>
    </row>
    <row r="210" spans="1:26" x14ac:dyDescent="0.35">
      <c r="K210" s="116"/>
    </row>
    <row r="211" spans="1:26" x14ac:dyDescent="0.35">
      <c r="A211" s="118" t="s">
        <v>264</v>
      </c>
    </row>
    <row r="212" spans="1:26" x14ac:dyDescent="0.35">
      <c r="A212" s="120" t="s">
        <v>160</v>
      </c>
    </row>
    <row r="213" spans="1:26" x14ac:dyDescent="0.35">
      <c r="A213" s="120" t="s">
        <v>161</v>
      </c>
    </row>
    <row r="214" spans="1:26" x14ac:dyDescent="0.35">
      <c r="A214" s="120" t="s">
        <v>162</v>
      </c>
    </row>
    <row r="215" spans="1:26" x14ac:dyDescent="0.35">
      <c r="B215" s="12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F99E8-3203-48F0-B093-3679AA38EE98}">
  <dimension ref="A1:X217"/>
  <sheetViews>
    <sheetView tabSelected="1" workbookViewId="0">
      <pane xSplit="6" topLeftCell="G1" activePane="topRight" state="frozen"/>
      <selection pane="topRight"/>
    </sheetView>
  </sheetViews>
  <sheetFormatPr defaultRowHeight="14.5" x14ac:dyDescent="0.35"/>
  <cols>
    <col min="1" max="1" width="5.08984375" style="3" customWidth="1"/>
    <col min="2" max="2" width="26" style="3" customWidth="1"/>
    <col min="3" max="3" width="2.1796875" style="3" customWidth="1"/>
    <col min="4" max="5" width="8.81640625" style="3" bestFit="1" customWidth="1"/>
    <col min="6" max="6" width="9.90625" style="3" bestFit="1" customWidth="1"/>
    <col min="7" max="7" width="5.81640625" style="3" customWidth="1"/>
    <col min="8" max="8" width="4.7265625" style="3" customWidth="1"/>
    <col min="9" max="9" width="4.90625" style="3" customWidth="1"/>
    <col min="10" max="10" width="3.90625" style="3" customWidth="1"/>
    <col min="11" max="13" width="8.81640625" style="3" bestFit="1" customWidth="1"/>
    <col min="14" max="14" width="6" style="3" customWidth="1"/>
    <col min="15" max="15" width="5.90625" style="3" customWidth="1"/>
    <col min="16" max="17" width="5.08984375" style="3" customWidth="1"/>
    <col min="18" max="18" width="8.81640625" style="3" bestFit="1" customWidth="1"/>
    <col min="19" max="19" width="9.90625" style="3" bestFit="1" customWidth="1"/>
    <col min="20" max="20" width="6" style="3" customWidth="1"/>
    <col min="21" max="21" width="4.7265625" style="3" customWidth="1"/>
    <col min="22" max="22" width="8.81640625" style="3" bestFit="1" customWidth="1"/>
    <col min="23" max="23" width="4.6328125" style="3" customWidth="1"/>
    <col min="24" max="24" width="8.81640625" style="3" bestFit="1" customWidth="1"/>
    <col min="25" max="16384" width="8.7265625" style="3"/>
  </cols>
  <sheetData>
    <row r="1" spans="1:24" x14ac:dyDescent="0.35">
      <c r="A1" s="353" t="s">
        <v>555</v>
      </c>
      <c r="B1" s="351"/>
      <c r="C1" s="351"/>
      <c r="D1" s="351"/>
      <c r="E1" s="351"/>
      <c r="F1" s="351"/>
      <c r="G1" s="351"/>
      <c r="H1" s="351"/>
      <c r="I1" s="351"/>
      <c r="J1" s="351"/>
      <c r="K1" s="351"/>
      <c r="L1" s="351"/>
      <c r="M1" s="351"/>
      <c r="N1" s="351"/>
      <c r="O1" s="351"/>
      <c r="P1" s="351"/>
      <c r="Q1" s="351"/>
      <c r="R1" s="351"/>
      <c r="S1" s="351"/>
      <c r="T1" s="351"/>
      <c r="U1" s="351"/>
      <c r="V1" s="351"/>
      <c r="W1" s="351"/>
      <c r="X1" s="351"/>
    </row>
    <row r="2" spans="1:24" x14ac:dyDescent="0.35">
      <c r="A2" s="351" t="s">
        <v>44</v>
      </c>
      <c r="B2" s="351" t="s">
        <v>428</v>
      </c>
      <c r="C2" s="351" t="s">
        <v>476</v>
      </c>
      <c r="D2" s="351" t="s">
        <v>249</v>
      </c>
      <c r="E2" s="351" t="s">
        <v>250</v>
      </c>
      <c r="F2" s="351" t="s">
        <v>427</v>
      </c>
      <c r="G2" s="351" t="s">
        <v>522</v>
      </c>
      <c r="H2" s="351" t="s">
        <v>430</v>
      </c>
      <c r="I2" s="351" t="s">
        <v>426</v>
      </c>
      <c r="J2" s="351" t="s">
        <v>425</v>
      </c>
      <c r="K2" s="351" t="s">
        <v>424</v>
      </c>
      <c r="L2" s="351" t="s">
        <v>423</v>
      </c>
      <c r="M2" s="351" t="s">
        <v>422</v>
      </c>
      <c r="N2" s="351" t="s">
        <v>421</v>
      </c>
      <c r="O2" s="351" t="s">
        <v>420</v>
      </c>
      <c r="P2" s="351" t="s">
        <v>419</v>
      </c>
      <c r="Q2" s="351" t="s">
        <v>418</v>
      </c>
      <c r="R2" s="351" t="s">
        <v>431</v>
      </c>
      <c r="S2" s="351" t="s">
        <v>417</v>
      </c>
      <c r="T2" s="351" t="s">
        <v>522</v>
      </c>
      <c r="U2" s="351" t="s">
        <v>432</v>
      </c>
      <c r="V2" s="351" t="s">
        <v>433</v>
      </c>
      <c r="W2" s="351" t="s">
        <v>477</v>
      </c>
      <c r="X2" s="351" t="s">
        <v>478</v>
      </c>
    </row>
    <row r="3" spans="1:24" x14ac:dyDescent="0.35">
      <c r="A3" s="351">
        <v>840</v>
      </c>
      <c r="B3" s="351" t="s">
        <v>523</v>
      </c>
      <c r="C3" s="351"/>
      <c r="D3" s="351">
        <v>44.519509999999997</v>
      </c>
      <c r="E3" s="351">
        <v>-114.55561</v>
      </c>
      <c r="F3" s="351" t="s">
        <v>436</v>
      </c>
      <c r="G3" s="351" t="s">
        <v>436</v>
      </c>
      <c r="H3" s="351" t="s">
        <v>436</v>
      </c>
      <c r="I3" s="351" t="s">
        <v>436</v>
      </c>
      <c r="J3" s="351" t="s">
        <v>436</v>
      </c>
      <c r="K3" s="351" t="s">
        <v>436</v>
      </c>
      <c r="L3" s="351" t="s">
        <v>436</v>
      </c>
      <c r="M3" s="351" t="s">
        <v>436</v>
      </c>
      <c r="N3" s="351" t="s">
        <v>436</v>
      </c>
      <c r="O3" s="351" t="s">
        <v>436</v>
      </c>
      <c r="P3" s="351" t="s">
        <v>436</v>
      </c>
      <c r="Q3" s="351" t="s">
        <v>436</v>
      </c>
      <c r="R3" s="351" t="s">
        <v>436</v>
      </c>
      <c r="S3" s="352">
        <v>42214</v>
      </c>
      <c r="T3" s="351">
        <v>17</v>
      </c>
      <c r="U3" s="351">
        <v>0</v>
      </c>
      <c r="V3" s="351">
        <v>0</v>
      </c>
      <c r="W3" s="351">
        <v>0</v>
      </c>
      <c r="X3" s="351">
        <v>0</v>
      </c>
    </row>
    <row r="4" spans="1:24" x14ac:dyDescent="0.35">
      <c r="A4" s="351">
        <v>436</v>
      </c>
      <c r="B4" s="351" t="s">
        <v>487</v>
      </c>
      <c r="C4" s="351"/>
      <c r="D4" s="351">
        <v>44.48751</v>
      </c>
      <c r="E4" s="351">
        <v>-114.54807</v>
      </c>
      <c r="F4" s="352">
        <v>41875</v>
      </c>
      <c r="G4" s="351">
        <v>14</v>
      </c>
      <c r="H4" s="351">
        <v>2.8</v>
      </c>
      <c r="I4" s="351">
        <v>125.3</v>
      </c>
      <c r="J4" s="351">
        <v>1.3</v>
      </c>
      <c r="K4" s="351">
        <v>4.8</v>
      </c>
      <c r="L4" s="351">
        <v>2.9</v>
      </c>
      <c r="M4" s="351">
        <v>0.2</v>
      </c>
      <c r="N4" s="351">
        <v>359.3</v>
      </c>
      <c r="O4" s="351">
        <v>5</v>
      </c>
      <c r="P4" s="351">
        <v>0.16</v>
      </c>
      <c r="Q4" s="351">
        <v>1</v>
      </c>
      <c r="R4" s="351">
        <v>21.34</v>
      </c>
      <c r="S4" s="352">
        <v>41843</v>
      </c>
      <c r="T4" s="351">
        <v>14</v>
      </c>
      <c r="U4" s="351">
        <v>0</v>
      </c>
      <c r="V4" s="351">
        <v>0</v>
      </c>
      <c r="W4" s="351">
        <v>0</v>
      </c>
      <c r="X4" s="351">
        <v>0</v>
      </c>
    </row>
    <row r="5" spans="1:24" x14ac:dyDescent="0.35">
      <c r="A5" s="351"/>
      <c r="B5" s="351"/>
      <c r="C5" s="351"/>
      <c r="D5" s="351"/>
      <c r="E5" s="351"/>
      <c r="F5" s="351" t="s">
        <v>436</v>
      </c>
      <c r="G5" s="351" t="s">
        <v>436</v>
      </c>
      <c r="H5" s="351" t="s">
        <v>436</v>
      </c>
      <c r="I5" s="351" t="s">
        <v>436</v>
      </c>
      <c r="J5" s="351" t="s">
        <v>436</v>
      </c>
      <c r="K5" s="351" t="s">
        <v>436</v>
      </c>
      <c r="L5" s="351" t="s">
        <v>436</v>
      </c>
      <c r="M5" s="351" t="s">
        <v>436</v>
      </c>
      <c r="N5" s="351" t="s">
        <v>436</v>
      </c>
      <c r="O5" s="351" t="s">
        <v>436</v>
      </c>
      <c r="P5" s="351" t="s">
        <v>436</v>
      </c>
      <c r="Q5" s="351" t="s">
        <v>436</v>
      </c>
      <c r="R5" s="351" t="s">
        <v>436</v>
      </c>
      <c r="S5" s="352">
        <v>42632</v>
      </c>
      <c r="T5" s="351">
        <v>15</v>
      </c>
      <c r="U5" s="351">
        <v>0</v>
      </c>
      <c r="V5" s="351">
        <v>0</v>
      </c>
      <c r="W5" s="351">
        <v>0</v>
      </c>
      <c r="X5" s="351">
        <v>0</v>
      </c>
    </row>
    <row r="6" spans="1:24" x14ac:dyDescent="0.35">
      <c r="A6" s="351"/>
      <c r="B6" s="351"/>
      <c r="C6" s="351"/>
      <c r="D6" s="351"/>
      <c r="E6" s="351"/>
      <c r="F6" s="352">
        <v>42931</v>
      </c>
      <c r="G6" s="351">
        <v>15</v>
      </c>
      <c r="H6" s="351">
        <v>8.6999999999999993</v>
      </c>
      <c r="I6" s="351">
        <v>127.1</v>
      </c>
      <c r="J6" s="351">
        <v>1.3</v>
      </c>
      <c r="K6" s="351">
        <v>6.1</v>
      </c>
      <c r="L6" s="351">
        <v>3.5</v>
      </c>
      <c r="M6" s="351">
        <v>0.3</v>
      </c>
      <c r="N6" s="351">
        <v>436.8</v>
      </c>
      <c r="O6" s="351">
        <v>6</v>
      </c>
      <c r="P6" s="351">
        <v>0.12</v>
      </c>
      <c r="Q6" s="351">
        <v>0</v>
      </c>
      <c r="R6" s="351">
        <v>3.88</v>
      </c>
      <c r="S6" s="352">
        <v>42935</v>
      </c>
      <c r="T6" s="351">
        <v>15</v>
      </c>
      <c r="U6" s="351">
        <v>0</v>
      </c>
      <c r="V6" s="351">
        <v>0</v>
      </c>
      <c r="W6" s="351">
        <v>0</v>
      </c>
      <c r="X6" s="351">
        <v>0</v>
      </c>
    </row>
    <row r="7" spans="1:24" x14ac:dyDescent="0.35">
      <c r="A7" s="351">
        <v>608</v>
      </c>
      <c r="B7" s="351" t="s">
        <v>488</v>
      </c>
      <c r="C7" s="351"/>
      <c r="D7" s="351">
        <v>44.468409999999999</v>
      </c>
      <c r="E7" s="351">
        <v>-114.58562000000001</v>
      </c>
      <c r="F7" s="352">
        <v>42211</v>
      </c>
      <c r="G7" s="351">
        <v>17</v>
      </c>
      <c r="H7" s="351">
        <v>1.4</v>
      </c>
      <c r="I7" s="351">
        <v>110.1</v>
      </c>
      <c r="J7" s="351">
        <v>1.1000000000000001</v>
      </c>
      <c r="K7" s="351">
        <v>3.6</v>
      </c>
      <c r="L7" s="351">
        <v>3</v>
      </c>
      <c r="M7" s="351">
        <v>0.2</v>
      </c>
      <c r="N7" s="351">
        <v>332.8</v>
      </c>
      <c r="O7" s="351">
        <v>6</v>
      </c>
      <c r="P7" s="351">
        <v>0.14000000000000001</v>
      </c>
      <c r="Q7" s="351">
        <v>36</v>
      </c>
      <c r="R7" s="351">
        <v>17.760000000000002</v>
      </c>
      <c r="S7" s="352">
        <v>42219</v>
      </c>
      <c r="T7" s="351">
        <v>17</v>
      </c>
      <c r="U7" s="351">
        <v>2</v>
      </c>
      <c r="V7" s="351">
        <v>6.0000000000000001E-3</v>
      </c>
      <c r="W7" s="351">
        <v>1</v>
      </c>
      <c r="X7" s="351">
        <v>3.0000000000000001E-3</v>
      </c>
    </row>
    <row r="8" spans="1:24" x14ac:dyDescent="0.35">
      <c r="A8" s="351"/>
      <c r="B8" s="351"/>
      <c r="C8" s="351"/>
      <c r="D8" s="351"/>
      <c r="E8" s="351"/>
      <c r="F8" s="352">
        <v>43281</v>
      </c>
      <c r="G8" s="351">
        <v>10</v>
      </c>
      <c r="H8" s="351">
        <v>7.9</v>
      </c>
      <c r="I8" s="351">
        <v>116.2</v>
      </c>
      <c r="J8" s="351">
        <v>1.1000000000000001</v>
      </c>
      <c r="K8" s="351">
        <v>5</v>
      </c>
      <c r="L8" s="351">
        <v>3.6</v>
      </c>
      <c r="M8" s="351">
        <v>0.3</v>
      </c>
      <c r="N8" s="351">
        <v>413.7</v>
      </c>
      <c r="O8" s="351">
        <v>1</v>
      </c>
      <c r="P8" s="351">
        <v>0.41</v>
      </c>
      <c r="Q8" s="351">
        <v>73</v>
      </c>
      <c r="R8" s="351">
        <v>13.83</v>
      </c>
      <c r="S8" s="352">
        <v>43291</v>
      </c>
      <c r="T8" s="351">
        <v>10</v>
      </c>
      <c r="U8" s="351">
        <v>0</v>
      </c>
      <c r="V8" s="351">
        <v>0</v>
      </c>
      <c r="W8" s="351">
        <v>3</v>
      </c>
      <c r="X8" s="351">
        <v>7.3000000000000001E-3</v>
      </c>
    </row>
    <row r="9" spans="1:24" x14ac:dyDescent="0.35">
      <c r="A9" s="351">
        <v>2010</v>
      </c>
      <c r="B9" s="351" t="s">
        <v>524</v>
      </c>
      <c r="C9" s="351"/>
      <c r="D9" s="351">
        <v>44.459519999999998</v>
      </c>
      <c r="E9" s="351">
        <v>-114.58693</v>
      </c>
      <c r="F9" s="352">
        <v>42602</v>
      </c>
      <c r="G9" s="351">
        <v>13</v>
      </c>
      <c r="H9" s="351">
        <v>17.399999999999999</v>
      </c>
      <c r="I9" s="351">
        <v>194.5</v>
      </c>
      <c r="J9" s="351">
        <v>1.3</v>
      </c>
      <c r="K9" s="351">
        <v>9.9</v>
      </c>
      <c r="L9" s="351">
        <v>7.7</v>
      </c>
      <c r="M9" s="351">
        <v>0.3</v>
      </c>
      <c r="N9" s="351">
        <v>1540.5</v>
      </c>
      <c r="O9" s="351">
        <v>4</v>
      </c>
      <c r="P9" s="351">
        <v>0.26</v>
      </c>
      <c r="Q9" s="351">
        <v>34</v>
      </c>
      <c r="R9" s="351">
        <v>26.03</v>
      </c>
      <c r="S9" s="352">
        <v>42613</v>
      </c>
      <c r="T9" s="351">
        <v>13</v>
      </c>
      <c r="U9" s="351">
        <v>1</v>
      </c>
      <c r="V9" s="351">
        <v>5.9999999999999995E-4</v>
      </c>
      <c r="W9" s="351">
        <v>2</v>
      </c>
      <c r="X9" s="351">
        <v>1.2999999999999999E-3</v>
      </c>
    </row>
    <row r="10" spans="1:24" x14ac:dyDescent="0.35">
      <c r="A10" s="351">
        <v>320</v>
      </c>
      <c r="B10" s="351" t="s">
        <v>486</v>
      </c>
      <c r="C10" s="351"/>
      <c r="D10" s="351">
        <v>44.454729999999998</v>
      </c>
      <c r="E10" s="351">
        <v>-114.59408999999999</v>
      </c>
      <c r="F10" s="352">
        <v>41887</v>
      </c>
      <c r="G10" s="351">
        <v>10</v>
      </c>
      <c r="H10" s="351">
        <v>17.7</v>
      </c>
      <c r="I10" s="351">
        <v>135.69999999999999</v>
      </c>
      <c r="J10" s="351">
        <v>1.1000000000000001</v>
      </c>
      <c r="K10" s="351">
        <v>10.8</v>
      </c>
      <c r="L10" s="351">
        <v>9</v>
      </c>
      <c r="M10" s="351">
        <v>0.3</v>
      </c>
      <c r="N10" s="351">
        <v>1215.3</v>
      </c>
      <c r="O10" s="351">
        <v>6</v>
      </c>
      <c r="P10" s="351">
        <v>0.23</v>
      </c>
      <c r="Q10" s="351">
        <v>32</v>
      </c>
      <c r="R10" s="351">
        <v>14.73</v>
      </c>
      <c r="S10" s="352">
        <v>41900</v>
      </c>
      <c r="T10" s="351">
        <v>10</v>
      </c>
      <c r="U10" s="351">
        <v>9</v>
      </c>
      <c r="V10" s="351">
        <v>7.4000000000000003E-3</v>
      </c>
      <c r="W10" s="351">
        <v>2</v>
      </c>
      <c r="X10" s="351">
        <v>1.6000000000000001E-3</v>
      </c>
    </row>
    <row r="11" spans="1:24" x14ac:dyDescent="0.35">
      <c r="A11" s="351"/>
      <c r="B11" s="351" t="s">
        <v>441</v>
      </c>
      <c r="C11" s="351"/>
      <c r="D11" s="351"/>
      <c r="E11" s="351"/>
      <c r="F11" s="351" t="s">
        <v>436</v>
      </c>
      <c r="G11" s="351" t="s">
        <v>436</v>
      </c>
      <c r="H11" s="351" t="s">
        <v>436</v>
      </c>
      <c r="I11" s="351" t="s">
        <v>436</v>
      </c>
      <c r="J11" s="351" t="s">
        <v>436</v>
      </c>
      <c r="K11" s="351" t="s">
        <v>436</v>
      </c>
      <c r="L11" s="351" t="s">
        <v>436</v>
      </c>
      <c r="M11" s="351" t="s">
        <v>436</v>
      </c>
      <c r="N11" s="351" t="s">
        <v>436</v>
      </c>
      <c r="O11" s="351" t="s">
        <v>436</v>
      </c>
      <c r="P11" s="351" t="s">
        <v>436</v>
      </c>
      <c r="Q11" s="351" t="s">
        <v>436</v>
      </c>
      <c r="R11" s="351" t="s">
        <v>436</v>
      </c>
      <c r="S11" s="352">
        <v>42630</v>
      </c>
      <c r="T11" s="351">
        <v>11</v>
      </c>
      <c r="U11" s="351">
        <v>0</v>
      </c>
      <c r="V11" s="351">
        <v>0</v>
      </c>
      <c r="W11" s="351">
        <v>0</v>
      </c>
      <c r="X11" s="351">
        <v>0</v>
      </c>
    </row>
    <row r="12" spans="1:24" x14ac:dyDescent="0.35">
      <c r="A12" s="351"/>
      <c r="B12" s="351"/>
      <c r="C12" s="351"/>
      <c r="D12" s="351"/>
      <c r="E12" s="351"/>
      <c r="F12" s="352">
        <v>42928</v>
      </c>
      <c r="G12" s="351">
        <v>7</v>
      </c>
      <c r="H12" s="351">
        <v>60.9</v>
      </c>
      <c r="I12" s="351">
        <v>136.69999999999999</v>
      </c>
      <c r="J12" s="351">
        <v>1.1000000000000001</v>
      </c>
      <c r="K12" s="351">
        <v>11.8</v>
      </c>
      <c r="L12" s="351">
        <v>10</v>
      </c>
      <c r="M12" s="351">
        <v>0.5</v>
      </c>
      <c r="N12" s="351">
        <v>1354.3</v>
      </c>
      <c r="O12" s="351">
        <v>2</v>
      </c>
      <c r="P12" s="351">
        <v>0.22</v>
      </c>
      <c r="Q12" s="351">
        <v>41</v>
      </c>
      <c r="R12" s="351">
        <v>18.940000000000001</v>
      </c>
      <c r="S12" s="352">
        <v>42936</v>
      </c>
      <c r="T12" s="351">
        <v>8</v>
      </c>
      <c r="U12" s="351">
        <v>17</v>
      </c>
      <c r="V12" s="351">
        <v>1.26E-2</v>
      </c>
      <c r="W12" s="351">
        <v>0</v>
      </c>
      <c r="X12" s="351">
        <v>0</v>
      </c>
    </row>
    <row r="13" spans="1:24" x14ac:dyDescent="0.35">
      <c r="A13" s="351">
        <v>1078</v>
      </c>
      <c r="B13" s="351" t="s">
        <v>525</v>
      </c>
      <c r="C13" s="351"/>
      <c r="D13" s="351">
        <v>44.427379999999999</v>
      </c>
      <c r="E13" s="351">
        <v>-114.6159</v>
      </c>
      <c r="F13" s="352">
        <v>42181</v>
      </c>
      <c r="G13" s="351">
        <v>14</v>
      </c>
      <c r="H13" s="351">
        <v>31.7</v>
      </c>
      <c r="I13" s="351">
        <v>300.2</v>
      </c>
      <c r="J13" s="351">
        <v>1.4</v>
      </c>
      <c r="K13" s="351">
        <v>10.1</v>
      </c>
      <c r="L13" s="351">
        <v>8.1</v>
      </c>
      <c r="M13" s="351">
        <v>0.4</v>
      </c>
      <c r="N13" s="351">
        <v>2375.9</v>
      </c>
      <c r="O13" s="351">
        <v>5</v>
      </c>
      <c r="P13" s="351">
        <v>0.38</v>
      </c>
      <c r="Q13" s="351">
        <v>21</v>
      </c>
      <c r="R13" s="351">
        <v>13.08</v>
      </c>
      <c r="S13" s="352">
        <v>42200</v>
      </c>
      <c r="T13" s="351">
        <v>14</v>
      </c>
      <c r="U13" s="351">
        <v>15</v>
      </c>
      <c r="V13" s="351">
        <v>6.3E-3</v>
      </c>
      <c r="W13" s="351">
        <v>1</v>
      </c>
      <c r="X13" s="351">
        <v>4.0000000000000002E-4</v>
      </c>
    </row>
    <row r="14" spans="1:24" x14ac:dyDescent="0.35">
      <c r="A14" s="351">
        <v>828</v>
      </c>
      <c r="B14" s="351" t="s">
        <v>526</v>
      </c>
      <c r="C14" s="351"/>
      <c r="D14" s="351">
        <v>44.465350000000001</v>
      </c>
      <c r="E14" s="351">
        <v>-114.66261</v>
      </c>
      <c r="F14" s="352">
        <v>41523</v>
      </c>
      <c r="G14" s="351">
        <v>11</v>
      </c>
      <c r="H14" s="351">
        <v>0.8</v>
      </c>
      <c r="I14" s="351">
        <v>121.4</v>
      </c>
      <c r="J14" s="351">
        <v>1.3</v>
      </c>
      <c r="K14" s="351">
        <v>4.5</v>
      </c>
      <c r="L14" s="351">
        <v>2.4</v>
      </c>
      <c r="M14" s="351">
        <v>0.1</v>
      </c>
      <c r="N14" s="351">
        <v>295.10000000000002</v>
      </c>
      <c r="O14" s="351">
        <v>4</v>
      </c>
      <c r="P14" s="351">
        <v>0.11</v>
      </c>
      <c r="Q14" s="351">
        <v>9</v>
      </c>
      <c r="R14" s="351">
        <v>9.11</v>
      </c>
      <c r="S14" s="352">
        <v>41536</v>
      </c>
      <c r="T14" s="351">
        <v>11</v>
      </c>
      <c r="U14" s="351">
        <v>0</v>
      </c>
      <c r="V14" s="351">
        <v>0</v>
      </c>
      <c r="W14" s="351">
        <v>0</v>
      </c>
      <c r="X14" s="351">
        <v>0</v>
      </c>
    </row>
    <row r="15" spans="1:24" x14ac:dyDescent="0.35">
      <c r="A15" s="351">
        <v>727</v>
      </c>
      <c r="B15" s="351" t="s">
        <v>527</v>
      </c>
      <c r="C15" s="351" t="s">
        <v>434</v>
      </c>
      <c r="D15" s="351">
        <v>44.433480000000003</v>
      </c>
      <c r="E15" s="351">
        <v>-114.62464</v>
      </c>
      <c r="F15" s="352">
        <v>41876</v>
      </c>
      <c r="G15" s="351">
        <v>14</v>
      </c>
      <c r="H15" s="351">
        <v>4.5999999999999996</v>
      </c>
      <c r="I15" s="351">
        <v>196</v>
      </c>
      <c r="J15" s="351">
        <v>1.2</v>
      </c>
      <c r="K15" s="351">
        <v>9.8000000000000007</v>
      </c>
      <c r="L15" s="351">
        <v>5.9</v>
      </c>
      <c r="M15" s="351">
        <v>0.2</v>
      </c>
      <c r="N15" s="351">
        <v>1137.8</v>
      </c>
      <c r="O15" s="351">
        <v>8</v>
      </c>
      <c r="P15" s="351">
        <v>0.32</v>
      </c>
      <c r="Q15" s="351">
        <v>50</v>
      </c>
      <c r="R15" s="351">
        <v>11.23</v>
      </c>
      <c r="S15" s="352">
        <v>41843</v>
      </c>
      <c r="T15" s="351">
        <v>15</v>
      </c>
      <c r="U15" s="351">
        <v>6</v>
      </c>
      <c r="V15" s="351">
        <v>5.3E-3</v>
      </c>
      <c r="W15" s="351">
        <v>2</v>
      </c>
      <c r="X15" s="351">
        <v>1.8E-3</v>
      </c>
    </row>
    <row r="16" spans="1:24" x14ac:dyDescent="0.35">
      <c r="A16" s="351"/>
      <c r="B16" s="351" t="s">
        <v>435</v>
      </c>
      <c r="C16" s="351"/>
      <c r="D16" s="351"/>
      <c r="E16" s="351"/>
      <c r="F16" s="351" t="s">
        <v>436</v>
      </c>
      <c r="G16" s="351" t="s">
        <v>436</v>
      </c>
      <c r="H16" s="351" t="s">
        <v>436</v>
      </c>
      <c r="I16" s="351" t="s">
        <v>436</v>
      </c>
      <c r="J16" s="351" t="s">
        <v>436</v>
      </c>
      <c r="K16" s="351" t="s">
        <v>436</v>
      </c>
      <c r="L16" s="351" t="s">
        <v>436</v>
      </c>
      <c r="M16" s="351" t="s">
        <v>436</v>
      </c>
      <c r="N16" s="351" t="s">
        <v>436</v>
      </c>
      <c r="O16" s="351" t="s">
        <v>436</v>
      </c>
      <c r="P16" s="351" t="s">
        <v>436</v>
      </c>
      <c r="Q16" s="351" t="s">
        <v>436</v>
      </c>
      <c r="R16" s="351" t="s">
        <v>436</v>
      </c>
      <c r="S16" s="352">
        <v>42628</v>
      </c>
      <c r="T16" s="351">
        <v>9</v>
      </c>
      <c r="U16" s="351">
        <v>1</v>
      </c>
      <c r="V16" s="351">
        <v>8.9999999999999998E-4</v>
      </c>
      <c r="W16" s="351">
        <v>0</v>
      </c>
      <c r="X16" s="351">
        <v>0</v>
      </c>
    </row>
    <row r="17" spans="1:24" x14ac:dyDescent="0.35">
      <c r="A17" s="351"/>
      <c r="B17" s="351"/>
      <c r="C17" s="351"/>
      <c r="D17" s="351"/>
      <c r="E17" s="351"/>
      <c r="F17" s="352">
        <v>42927</v>
      </c>
      <c r="G17" s="351">
        <v>17</v>
      </c>
      <c r="H17" s="351">
        <v>30.6</v>
      </c>
      <c r="I17" s="351">
        <v>198.9</v>
      </c>
      <c r="J17" s="351">
        <v>1.2</v>
      </c>
      <c r="K17" s="351">
        <v>12.7</v>
      </c>
      <c r="L17" s="351">
        <v>7.7</v>
      </c>
      <c r="M17" s="351">
        <v>0.5</v>
      </c>
      <c r="N17" s="351">
        <v>1461.3</v>
      </c>
      <c r="O17" s="351">
        <v>8</v>
      </c>
      <c r="P17" s="351">
        <v>0.36</v>
      </c>
      <c r="Q17" s="351">
        <v>41</v>
      </c>
      <c r="R17" s="351">
        <v>26.62</v>
      </c>
      <c r="S17" s="352">
        <v>42935</v>
      </c>
      <c r="T17" s="351">
        <v>18</v>
      </c>
      <c r="U17" s="351">
        <v>4</v>
      </c>
      <c r="V17" s="351">
        <v>2.7000000000000001E-3</v>
      </c>
      <c r="W17" s="351">
        <v>0</v>
      </c>
      <c r="X17" s="351">
        <v>0</v>
      </c>
    </row>
    <row r="18" spans="1:24" x14ac:dyDescent="0.35">
      <c r="A18" s="351"/>
      <c r="B18" s="351"/>
      <c r="C18" s="351"/>
      <c r="D18" s="351"/>
      <c r="E18" s="351"/>
      <c r="F18" s="351" t="s">
        <v>437</v>
      </c>
      <c r="G18" s="351"/>
      <c r="H18" s="351"/>
      <c r="I18" s="351"/>
      <c r="J18" s="351"/>
      <c r="K18" s="351"/>
      <c r="L18" s="351"/>
      <c r="M18" s="351"/>
      <c r="N18" s="351"/>
      <c r="O18" s="351"/>
      <c r="P18" s="351"/>
      <c r="Q18" s="351"/>
      <c r="R18" s="351"/>
      <c r="S18" s="351"/>
      <c r="T18" s="351"/>
      <c r="U18" s="351"/>
      <c r="V18" s="351"/>
      <c r="W18" s="351"/>
      <c r="X18" s="351"/>
    </row>
    <row r="19" spans="1:24" x14ac:dyDescent="0.35">
      <c r="A19" s="351">
        <v>1138</v>
      </c>
      <c r="B19" s="351" t="s">
        <v>266</v>
      </c>
      <c r="C19" s="351" t="s">
        <v>434</v>
      </c>
      <c r="D19" s="351">
        <v>44.429139999999997</v>
      </c>
      <c r="E19" s="351">
        <v>-114.62112999999999</v>
      </c>
      <c r="F19" s="352">
        <v>42275</v>
      </c>
      <c r="G19" s="351">
        <v>10</v>
      </c>
      <c r="H19" s="351">
        <v>3.7</v>
      </c>
      <c r="I19" s="351">
        <v>161</v>
      </c>
      <c r="J19" s="351">
        <v>1.1000000000000001</v>
      </c>
      <c r="K19" s="351">
        <v>8</v>
      </c>
      <c r="L19" s="351">
        <v>5.2</v>
      </c>
      <c r="M19" s="351">
        <v>0.3</v>
      </c>
      <c r="N19" s="351">
        <v>834.4</v>
      </c>
      <c r="O19" s="351">
        <v>4</v>
      </c>
      <c r="P19" s="351">
        <v>0.63</v>
      </c>
      <c r="Q19" s="351">
        <v>6</v>
      </c>
      <c r="R19" s="351">
        <v>0</v>
      </c>
      <c r="S19" s="352">
        <v>42277</v>
      </c>
      <c r="T19" s="351">
        <v>10</v>
      </c>
      <c r="U19" s="351">
        <v>454</v>
      </c>
      <c r="V19" s="351">
        <v>0.54410000000000003</v>
      </c>
      <c r="W19" s="351">
        <v>0</v>
      </c>
      <c r="X19" s="351">
        <v>0</v>
      </c>
    </row>
    <row r="20" spans="1:24" x14ac:dyDescent="0.35">
      <c r="A20" s="351"/>
      <c r="B20" s="351"/>
      <c r="C20" s="351"/>
      <c r="D20" s="351"/>
      <c r="E20" s="351"/>
      <c r="F20" s="352">
        <v>43282</v>
      </c>
      <c r="G20" s="351">
        <v>9</v>
      </c>
      <c r="H20" s="351">
        <v>22.7</v>
      </c>
      <c r="I20" s="351">
        <v>159.9</v>
      </c>
      <c r="J20" s="351">
        <v>1.1000000000000001</v>
      </c>
      <c r="K20" s="351">
        <v>11.5</v>
      </c>
      <c r="L20" s="351">
        <v>7.2</v>
      </c>
      <c r="M20" s="351">
        <v>0.4</v>
      </c>
      <c r="N20" s="351">
        <v>1153.5</v>
      </c>
      <c r="O20" s="351">
        <v>4</v>
      </c>
      <c r="P20" s="351">
        <v>0.96</v>
      </c>
      <c r="Q20" s="351">
        <v>20</v>
      </c>
      <c r="R20" s="351">
        <v>2.86</v>
      </c>
      <c r="S20" s="352">
        <v>43292</v>
      </c>
      <c r="T20" s="351">
        <v>9</v>
      </c>
      <c r="U20" s="351">
        <v>0</v>
      </c>
      <c r="V20" s="351">
        <v>0</v>
      </c>
      <c r="W20" s="351">
        <v>1</v>
      </c>
      <c r="X20" s="351">
        <v>8.9999999999999998E-4</v>
      </c>
    </row>
    <row r="21" spans="1:24" x14ac:dyDescent="0.35">
      <c r="A21" s="351"/>
      <c r="B21" s="351"/>
      <c r="C21" s="351"/>
      <c r="D21" s="351"/>
      <c r="E21" s="351"/>
      <c r="F21" s="351" t="s">
        <v>437</v>
      </c>
      <c r="G21" s="351"/>
      <c r="H21" s="351"/>
      <c r="I21" s="351"/>
      <c r="J21" s="351"/>
      <c r="K21" s="351"/>
      <c r="L21" s="351"/>
      <c r="M21" s="351"/>
      <c r="N21" s="351"/>
      <c r="O21" s="351"/>
      <c r="P21" s="351"/>
      <c r="Q21" s="351"/>
      <c r="R21" s="351"/>
      <c r="S21" s="351"/>
      <c r="T21" s="351"/>
      <c r="U21" s="351"/>
      <c r="V21" s="351"/>
      <c r="W21" s="351"/>
      <c r="X21" s="351"/>
    </row>
    <row r="22" spans="1:24" x14ac:dyDescent="0.35">
      <c r="A22" s="351">
        <v>1512</v>
      </c>
      <c r="B22" s="351" t="s">
        <v>438</v>
      </c>
      <c r="C22" s="351" t="s">
        <v>434</v>
      </c>
      <c r="D22" s="351">
        <v>44.425789999999999</v>
      </c>
      <c r="E22" s="351">
        <v>-114.62102</v>
      </c>
      <c r="F22" s="352">
        <v>41512</v>
      </c>
      <c r="G22" s="351">
        <v>10</v>
      </c>
      <c r="H22" s="351">
        <v>20.8</v>
      </c>
      <c r="I22" s="351">
        <v>275.7</v>
      </c>
      <c r="J22" s="351">
        <v>1.1000000000000001</v>
      </c>
      <c r="K22" s="351">
        <v>16.7</v>
      </c>
      <c r="L22" s="351">
        <v>11.3</v>
      </c>
      <c r="M22" s="351">
        <v>0.3</v>
      </c>
      <c r="N22" s="351">
        <v>3171.5</v>
      </c>
      <c r="O22" s="351">
        <v>6</v>
      </c>
      <c r="P22" s="351">
        <v>0.26</v>
      </c>
      <c r="Q22" s="351">
        <v>29</v>
      </c>
      <c r="R22" s="351">
        <v>11.46</v>
      </c>
      <c r="S22" s="352">
        <v>41535</v>
      </c>
      <c r="T22" s="351">
        <v>10</v>
      </c>
      <c r="U22" s="351">
        <v>279</v>
      </c>
      <c r="V22" s="351">
        <v>8.7999999999999995E-2</v>
      </c>
      <c r="W22" s="351">
        <v>9</v>
      </c>
      <c r="X22" s="351">
        <v>2.8E-3</v>
      </c>
    </row>
    <row r="23" spans="1:24" x14ac:dyDescent="0.35">
      <c r="A23" s="351"/>
      <c r="B23" s="351" t="s">
        <v>441</v>
      </c>
      <c r="C23" s="351"/>
      <c r="D23" s="351"/>
      <c r="E23" s="351"/>
      <c r="F23" s="351" t="s">
        <v>224</v>
      </c>
      <c r="G23" s="351"/>
      <c r="H23" s="351"/>
      <c r="I23" s="351"/>
      <c r="J23" s="351"/>
      <c r="K23" s="351"/>
      <c r="L23" s="351"/>
      <c r="M23" s="351"/>
      <c r="N23" s="351"/>
      <c r="O23" s="351"/>
      <c r="P23" s="351"/>
      <c r="Q23" s="351"/>
      <c r="R23" s="351"/>
      <c r="S23" s="351"/>
      <c r="T23" s="351"/>
      <c r="U23" s="351"/>
      <c r="V23" s="351"/>
      <c r="W23" s="351"/>
      <c r="X23" s="351"/>
    </row>
    <row r="24" spans="1:24" x14ac:dyDescent="0.35">
      <c r="A24" s="351"/>
      <c r="B24" s="351"/>
      <c r="C24" s="351"/>
      <c r="D24" s="351"/>
      <c r="E24" s="351"/>
      <c r="F24" s="352">
        <v>42576</v>
      </c>
      <c r="G24" s="351">
        <v>11</v>
      </c>
      <c r="H24" s="351">
        <v>32.6</v>
      </c>
      <c r="I24" s="351">
        <v>279.10000000000002</v>
      </c>
      <c r="J24" s="351">
        <v>1.1000000000000001</v>
      </c>
      <c r="K24" s="351">
        <v>14.9</v>
      </c>
      <c r="L24" s="351">
        <v>12.3</v>
      </c>
      <c r="M24" s="351">
        <v>0.3</v>
      </c>
      <c r="N24" s="351">
        <v>3515.5</v>
      </c>
      <c r="O24" s="351">
        <v>5</v>
      </c>
      <c r="P24" s="351">
        <v>0.36</v>
      </c>
      <c r="Q24" s="351">
        <v>33</v>
      </c>
      <c r="R24" s="351">
        <v>18.03</v>
      </c>
      <c r="S24" s="352">
        <v>42584</v>
      </c>
      <c r="T24" s="351">
        <v>11</v>
      </c>
      <c r="U24" s="351">
        <v>22</v>
      </c>
      <c r="V24" s="351">
        <v>6.3E-3</v>
      </c>
      <c r="W24" s="351">
        <v>14</v>
      </c>
      <c r="X24" s="351">
        <v>4.0000000000000001E-3</v>
      </c>
    </row>
    <row r="25" spans="1:24" x14ac:dyDescent="0.35">
      <c r="A25" s="351">
        <v>231</v>
      </c>
      <c r="B25" s="351" t="s">
        <v>528</v>
      </c>
      <c r="C25" s="351" t="s">
        <v>434</v>
      </c>
      <c r="D25" s="351">
        <v>44.41433</v>
      </c>
      <c r="E25" s="351">
        <v>-114.63318</v>
      </c>
      <c r="F25" s="352">
        <v>41820</v>
      </c>
      <c r="G25" s="351">
        <v>14</v>
      </c>
      <c r="H25" s="351">
        <v>99.7</v>
      </c>
      <c r="I25" s="351">
        <v>419.9</v>
      </c>
      <c r="J25" s="351">
        <v>1.3</v>
      </c>
      <c r="K25" s="351">
        <v>16.8</v>
      </c>
      <c r="L25" s="351">
        <v>11.2</v>
      </c>
      <c r="M25" s="351">
        <v>0.5</v>
      </c>
      <c r="N25" s="351">
        <v>4608.3</v>
      </c>
      <c r="O25" s="351">
        <v>6</v>
      </c>
      <c r="P25" s="351">
        <v>0.44</v>
      </c>
      <c r="Q25" s="351">
        <v>30</v>
      </c>
      <c r="R25" s="351">
        <v>9.7200000000000006</v>
      </c>
      <c r="S25" s="352">
        <v>41828</v>
      </c>
      <c r="T25" s="351">
        <v>16</v>
      </c>
      <c r="U25" s="351">
        <v>1864</v>
      </c>
      <c r="V25" s="351">
        <v>0.40450000000000003</v>
      </c>
      <c r="W25" s="351">
        <v>149</v>
      </c>
      <c r="X25" s="351">
        <v>3.2300000000000002E-2</v>
      </c>
    </row>
    <row r="26" spans="1:24" x14ac:dyDescent="0.35">
      <c r="A26" s="351"/>
      <c r="B26" s="351" t="s">
        <v>439</v>
      </c>
      <c r="C26" s="351"/>
      <c r="D26" s="351"/>
      <c r="E26" s="351"/>
      <c r="F26" s="351" t="s">
        <v>224</v>
      </c>
      <c r="G26" s="351"/>
      <c r="H26" s="351"/>
      <c r="I26" s="351"/>
      <c r="J26" s="351"/>
      <c r="K26" s="351"/>
      <c r="L26" s="351"/>
      <c r="M26" s="351"/>
      <c r="N26" s="351"/>
      <c r="O26" s="351"/>
      <c r="P26" s="351"/>
      <c r="Q26" s="351"/>
      <c r="R26" s="351"/>
      <c r="S26" s="351"/>
      <c r="T26" s="351"/>
      <c r="U26" s="351"/>
      <c r="V26" s="351"/>
      <c r="W26" s="351"/>
      <c r="X26" s="351"/>
    </row>
    <row r="27" spans="1:24" x14ac:dyDescent="0.35">
      <c r="A27" s="351"/>
      <c r="B27" s="351"/>
      <c r="C27" s="351"/>
      <c r="D27" s="351"/>
      <c r="E27" s="351"/>
      <c r="F27" s="352">
        <v>42985</v>
      </c>
      <c r="G27" s="351">
        <v>11</v>
      </c>
      <c r="H27" s="351">
        <v>34.200000000000003</v>
      </c>
      <c r="I27" s="351">
        <v>423.9</v>
      </c>
      <c r="J27" s="351">
        <v>1.3</v>
      </c>
      <c r="K27" s="351">
        <v>13.4</v>
      </c>
      <c r="L27" s="351">
        <v>9.6999999999999993</v>
      </c>
      <c r="M27" s="351">
        <v>0.5</v>
      </c>
      <c r="N27" s="351">
        <v>4023.5</v>
      </c>
      <c r="O27" s="351">
        <v>4</v>
      </c>
      <c r="P27" s="351">
        <v>0.74</v>
      </c>
      <c r="Q27" s="351">
        <v>14</v>
      </c>
      <c r="R27" s="351">
        <v>7.67</v>
      </c>
      <c r="S27" s="352">
        <v>42985</v>
      </c>
      <c r="T27" s="351">
        <v>11</v>
      </c>
      <c r="U27" s="351">
        <v>320</v>
      </c>
      <c r="V27" s="351">
        <v>7.9500000000000001E-2</v>
      </c>
      <c r="W27" s="351">
        <v>75</v>
      </c>
      <c r="X27" s="351">
        <v>1.8599999999999998E-2</v>
      </c>
    </row>
    <row r="28" spans="1:24" x14ac:dyDescent="0.35">
      <c r="A28" s="351">
        <v>1524</v>
      </c>
      <c r="B28" s="351" t="s">
        <v>529</v>
      </c>
      <c r="C28" s="351" t="s">
        <v>434</v>
      </c>
      <c r="D28" s="351">
        <v>44.412109999999998</v>
      </c>
      <c r="E28" s="351">
        <v>-114.63607</v>
      </c>
      <c r="F28" s="352">
        <v>41534</v>
      </c>
      <c r="G28" s="351">
        <v>11</v>
      </c>
      <c r="H28" s="351">
        <v>21</v>
      </c>
      <c r="I28" s="351">
        <v>289.2</v>
      </c>
      <c r="J28" s="351">
        <v>1.2</v>
      </c>
      <c r="K28" s="351">
        <v>12.9</v>
      </c>
      <c r="L28" s="351">
        <v>8.5</v>
      </c>
      <c r="M28" s="351">
        <v>0.4</v>
      </c>
      <c r="N28" s="351">
        <v>2437.9</v>
      </c>
      <c r="O28" s="351">
        <v>5</v>
      </c>
      <c r="P28" s="351">
        <v>0.48</v>
      </c>
      <c r="Q28" s="351">
        <v>35</v>
      </c>
      <c r="R28" s="351">
        <v>1.36</v>
      </c>
      <c r="S28" s="352">
        <v>41535</v>
      </c>
      <c r="T28" s="351">
        <v>11</v>
      </c>
      <c r="U28" s="351">
        <v>416</v>
      </c>
      <c r="V28" s="351">
        <v>0.1706</v>
      </c>
      <c r="W28" s="351">
        <v>33</v>
      </c>
      <c r="X28" s="351">
        <v>1.35E-2</v>
      </c>
    </row>
    <row r="29" spans="1:24" x14ac:dyDescent="0.35">
      <c r="A29" s="351"/>
      <c r="B29" s="351" t="s">
        <v>439</v>
      </c>
      <c r="C29" s="351"/>
      <c r="D29" s="351"/>
      <c r="E29" s="351"/>
      <c r="F29" s="351" t="s">
        <v>224</v>
      </c>
      <c r="G29" s="351"/>
      <c r="H29" s="351"/>
      <c r="I29" s="351"/>
      <c r="J29" s="351"/>
      <c r="K29" s="351"/>
      <c r="L29" s="351"/>
      <c r="M29" s="351"/>
      <c r="N29" s="351"/>
      <c r="O29" s="351"/>
      <c r="P29" s="351"/>
      <c r="Q29" s="351"/>
      <c r="R29" s="351"/>
      <c r="S29" s="351"/>
      <c r="T29" s="351"/>
      <c r="U29" s="351"/>
      <c r="V29" s="351"/>
      <c r="W29" s="351"/>
      <c r="X29" s="351"/>
    </row>
    <row r="30" spans="1:24" x14ac:dyDescent="0.35">
      <c r="A30" s="351"/>
      <c r="B30" s="351"/>
      <c r="C30" s="351"/>
      <c r="D30" s="351"/>
      <c r="E30" s="351"/>
      <c r="F30" s="352">
        <v>42575</v>
      </c>
      <c r="G30" s="351">
        <v>9</v>
      </c>
      <c r="H30" s="351">
        <v>32.799999999999997</v>
      </c>
      <c r="I30" s="351">
        <v>299.5</v>
      </c>
      <c r="J30" s="351">
        <v>1.2</v>
      </c>
      <c r="K30" s="351">
        <v>17</v>
      </c>
      <c r="L30" s="351">
        <v>9.5</v>
      </c>
      <c r="M30" s="351">
        <v>0.4</v>
      </c>
      <c r="N30" s="351">
        <v>2717.5</v>
      </c>
      <c r="O30" s="351">
        <v>5</v>
      </c>
      <c r="P30" s="351">
        <v>0.65</v>
      </c>
      <c r="Q30" s="351">
        <v>39</v>
      </c>
      <c r="R30" s="351">
        <v>2.91</v>
      </c>
      <c r="S30" s="352">
        <v>42584</v>
      </c>
      <c r="T30" s="351">
        <v>11</v>
      </c>
      <c r="U30" s="351">
        <v>19</v>
      </c>
      <c r="V30" s="351">
        <v>7.0000000000000001E-3</v>
      </c>
      <c r="W30" s="351">
        <v>3</v>
      </c>
      <c r="X30" s="351">
        <v>1.1000000000000001E-3</v>
      </c>
    </row>
    <row r="31" spans="1:24" x14ac:dyDescent="0.35">
      <c r="A31" s="351">
        <v>1804</v>
      </c>
      <c r="B31" s="351" t="s">
        <v>530</v>
      </c>
      <c r="C31" s="351"/>
      <c r="D31" s="351">
        <v>44.400950000000002</v>
      </c>
      <c r="E31" s="351">
        <v>-114.62204</v>
      </c>
      <c r="F31" s="352">
        <v>42213</v>
      </c>
      <c r="G31" s="351">
        <v>20</v>
      </c>
      <c r="H31" s="351">
        <v>1.2</v>
      </c>
      <c r="I31" s="351">
        <v>122.4</v>
      </c>
      <c r="J31" s="351">
        <v>1.3</v>
      </c>
      <c r="K31" s="351">
        <v>4.5</v>
      </c>
      <c r="L31" s="351">
        <v>3</v>
      </c>
      <c r="M31" s="351">
        <v>0.2</v>
      </c>
      <c r="N31" s="351">
        <v>395.3</v>
      </c>
      <c r="O31" s="351">
        <v>7</v>
      </c>
      <c r="P31" s="351">
        <v>0.13</v>
      </c>
      <c r="Q31" s="351">
        <v>52</v>
      </c>
      <c r="R31" s="351">
        <v>0</v>
      </c>
      <c r="S31" s="352">
        <v>42220</v>
      </c>
      <c r="T31" s="351">
        <v>20</v>
      </c>
      <c r="U31" s="351">
        <v>0</v>
      </c>
      <c r="V31" s="351">
        <v>0</v>
      </c>
      <c r="W31" s="351">
        <v>20</v>
      </c>
      <c r="X31" s="351">
        <v>5.0599999999999999E-2</v>
      </c>
    </row>
    <row r="32" spans="1:24" x14ac:dyDescent="0.35">
      <c r="A32" s="351">
        <v>175</v>
      </c>
      <c r="B32" s="351" t="s">
        <v>531</v>
      </c>
      <c r="C32" s="351" t="s">
        <v>434</v>
      </c>
      <c r="D32" s="351">
        <v>44.411079999999998</v>
      </c>
      <c r="E32" s="351">
        <v>-114.63964</v>
      </c>
      <c r="F32" s="351" t="s">
        <v>224</v>
      </c>
      <c r="G32" s="351"/>
      <c r="H32" s="351"/>
      <c r="I32" s="351"/>
      <c r="J32" s="351"/>
      <c r="K32" s="351"/>
      <c r="L32" s="351"/>
      <c r="M32" s="351"/>
      <c r="N32" s="351"/>
      <c r="O32" s="351"/>
      <c r="P32" s="351"/>
      <c r="Q32" s="351"/>
      <c r="R32" s="351"/>
      <c r="S32" s="351"/>
      <c r="T32" s="351"/>
      <c r="U32" s="351"/>
      <c r="V32" s="351"/>
      <c r="W32" s="351"/>
      <c r="X32" s="351"/>
    </row>
    <row r="33" spans="1:24" x14ac:dyDescent="0.35">
      <c r="A33" s="351"/>
      <c r="B33" s="351"/>
      <c r="C33" s="351"/>
      <c r="D33" s="351"/>
      <c r="E33" s="351"/>
      <c r="F33" s="352">
        <v>42179</v>
      </c>
      <c r="G33" s="351">
        <v>14</v>
      </c>
      <c r="H33" s="351">
        <v>51.5</v>
      </c>
      <c r="I33" s="351">
        <v>340.4</v>
      </c>
      <c r="J33" s="351">
        <v>1.1000000000000001</v>
      </c>
      <c r="K33" s="351">
        <v>17.100000000000001</v>
      </c>
      <c r="L33" s="351">
        <v>12.4</v>
      </c>
      <c r="M33" s="351">
        <v>0.4</v>
      </c>
      <c r="N33" s="351">
        <v>4101.3</v>
      </c>
      <c r="O33" s="351">
        <v>8</v>
      </c>
      <c r="P33" s="351">
        <v>0.42</v>
      </c>
      <c r="Q33" s="351">
        <v>34</v>
      </c>
      <c r="R33" s="351">
        <v>3.18</v>
      </c>
      <c r="S33" s="352">
        <v>42200</v>
      </c>
      <c r="T33" s="351">
        <v>14</v>
      </c>
      <c r="U33" s="351">
        <v>51</v>
      </c>
      <c r="V33" s="351">
        <v>1.24E-2</v>
      </c>
      <c r="W33" s="351">
        <v>9</v>
      </c>
      <c r="X33" s="351">
        <v>2.2000000000000001E-3</v>
      </c>
    </row>
    <row r="34" spans="1:24" x14ac:dyDescent="0.35">
      <c r="A34" s="351">
        <v>559</v>
      </c>
      <c r="B34" s="351" t="s">
        <v>442</v>
      </c>
      <c r="C34" s="351" t="s">
        <v>434</v>
      </c>
      <c r="D34" s="351">
        <v>44.408830000000002</v>
      </c>
      <c r="E34" s="351">
        <v>-114.65125</v>
      </c>
      <c r="F34" s="352">
        <v>41513</v>
      </c>
      <c r="G34" s="351">
        <v>10</v>
      </c>
      <c r="H34" s="351">
        <v>23.7</v>
      </c>
      <c r="I34" s="351">
        <v>318.89999999999998</v>
      </c>
      <c r="J34" s="351">
        <v>1.4</v>
      </c>
      <c r="K34" s="351">
        <v>17.399999999999999</v>
      </c>
      <c r="L34" s="351">
        <v>9.1999999999999993</v>
      </c>
      <c r="M34" s="351">
        <v>0.3</v>
      </c>
      <c r="N34" s="351">
        <v>2941</v>
      </c>
      <c r="O34" s="351">
        <v>5</v>
      </c>
      <c r="P34" s="351">
        <v>0.4</v>
      </c>
      <c r="Q34" s="351">
        <v>18</v>
      </c>
      <c r="R34" s="351">
        <v>4.84</v>
      </c>
      <c r="S34" s="352">
        <v>41535</v>
      </c>
      <c r="T34" s="351">
        <v>10</v>
      </c>
      <c r="U34" s="351">
        <v>606</v>
      </c>
      <c r="V34" s="351">
        <v>0.20610000000000001</v>
      </c>
      <c r="W34" s="351">
        <v>130</v>
      </c>
      <c r="X34" s="351">
        <v>4.4200000000000003E-2</v>
      </c>
    </row>
    <row r="35" spans="1:24" x14ac:dyDescent="0.35">
      <c r="A35" s="351"/>
      <c r="B35" s="351" t="s">
        <v>441</v>
      </c>
      <c r="C35" s="351"/>
      <c r="D35" s="351"/>
      <c r="E35" s="351"/>
      <c r="F35" s="351" t="s">
        <v>224</v>
      </c>
      <c r="G35" s="351"/>
      <c r="H35" s="351"/>
      <c r="I35" s="351"/>
      <c r="J35" s="351"/>
      <c r="K35" s="351"/>
      <c r="L35" s="351"/>
      <c r="M35" s="351"/>
      <c r="N35" s="351"/>
      <c r="O35" s="351"/>
      <c r="P35" s="351"/>
      <c r="Q35" s="351"/>
      <c r="R35" s="351"/>
      <c r="S35" s="351"/>
      <c r="T35" s="351"/>
      <c r="U35" s="351"/>
      <c r="V35" s="351"/>
      <c r="W35" s="351"/>
      <c r="X35" s="351"/>
    </row>
    <row r="36" spans="1:24" x14ac:dyDescent="0.35">
      <c r="A36" s="351"/>
      <c r="B36" s="351"/>
      <c r="C36" s="351"/>
      <c r="D36" s="351"/>
      <c r="E36" s="351"/>
      <c r="F36" s="352">
        <v>42198</v>
      </c>
      <c r="G36" s="351">
        <v>15</v>
      </c>
      <c r="H36" s="351">
        <v>36.9</v>
      </c>
      <c r="I36" s="351">
        <v>331.3</v>
      </c>
      <c r="J36" s="351">
        <v>1.5</v>
      </c>
      <c r="K36" s="351">
        <v>16.899999999999999</v>
      </c>
      <c r="L36" s="351">
        <v>10.1</v>
      </c>
      <c r="M36" s="351">
        <v>0.4</v>
      </c>
      <c r="N36" s="351">
        <v>3333.8</v>
      </c>
      <c r="O36" s="351">
        <v>5</v>
      </c>
      <c r="P36" s="351">
        <v>0.62</v>
      </c>
      <c r="Q36" s="351">
        <v>24</v>
      </c>
      <c r="R36" s="351">
        <v>7.41</v>
      </c>
      <c r="S36" s="352">
        <v>42200</v>
      </c>
      <c r="T36" s="351">
        <v>15</v>
      </c>
      <c r="U36" s="351">
        <v>14</v>
      </c>
      <c r="V36" s="351">
        <v>4.1999999999999997E-3</v>
      </c>
      <c r="W36" s="351">
        <v>33</v>
      </c>
      <c r="X36" s="351">
        <v>9.9000000000000008E-3</v>
      </c>
    </row>
    <row r="37" spans="1:24" x14ac:dyDescent="0.35">
      <c r="A37" s="351"/>
      <c r="B37" s="351"/>
      <c r="C37" s="351"/>
      <c r="D37" s="351"/>
      <c r="E37" s="351"/>
      <c r="F37" s="352">
        <v>42563</v>
      </c>
      <c r="G37" s="351">
        <v>12</v>
      </c>
      <c r="H37" s="351">
        <v>45.1</v>
      </c>
      <c r="I37" s="351">
        <v>314.2</v>
      </c>
      <c r="J37" s="351">
        <v>1.4</v>
      </c>
      <c r="K37" s="351">
        <v>19.899999999999999</v>
      </c>
      <c r="L37" s="351">
        <v>11.7</v>
      </c>
      <c r="M37" s="351">
        <v>0.4</v>
      </c>
      <c r="N37" s="351">
        <v>3698.1</v>
      </c>
      <c r="O37" s="351">
        <v>6</v>
      </c>
      <c r="P37" s="351">
        <v>0.41</v>
      </c>
      <c r="Q37" s="351">
        <v>25</v>
      </c>
      <c r="R37" s="351">
        <v>11.52</v>
      </c>
      <c r="S37" s="352">
        <v>42569</v>
      </c>
      <c r="T37" s="351">
        <v>12</v>
      </c>
      <c r="U37" s="351">
        <v>3</v>
      </c>
      <c r="V37" s="351">
        <v>8.0000000000000004E-4</v>
      </c>
      <c r="W37" s="351">
        <v>1</v>
      </c>
      <c r="X37" s="351">
        <v>2.9999999999999997E-4</v>
      </c>
    </row>
    <row r="38" spans="1:24" x14ac:dyDescent="0.35">
      <c r="A38" s="351"/>
      <c r="B38" s="351"/>
      <c r="C38" s="351"/>
      <c r="D38" s="351"/>
      <c r="E38" s="351"/>
      <c r="F38" s="351" t="s">
        <v>436</v>
      </c>
      <c r="G38" s="351" t="s">
        <v>436</v>
      </c>
      <c r="H38" s="351" t="s">
        <v>436</v>
      </c>
      <c r="I38" s="351" t="s">
        <v>436</v>
      </c>
      <c r="J38" s="351" t="s">
        <v>436</v>
      </c>
      <c r="K38" s="351" t="s">
        <v>436</v>
      </c>
      <c r="L38" s="351" t="s">
        <v>436</v>
      </c>
      <c r="M38" s="351" t="s">
        <v>436</v>
      </c>
      <c r="N38" s="351" t="s">
        <v>436</v>
      </c>
      <c r="O38" s="351">
        <v>7</v>
      </c>
      <c r="P38" s="351" t="s">
        <v>436</v>
      </c>
      <c r="Q38" s="351" t="s">
        <v>436</v>
      </c>
      <c r="R38" s="351" t="s">
        <v>436</v>
      </c>
      <c r="S38" s="352">
        <v>42642</v>
      </c>
      <c r="T38" s="351">
        <v>12</v>
      </c>
      <c r="U38" s="351">
        <v>9</v>
      </c>
      <c r="V38" s="351">
        <v>2.3999999999999998E-3</v>
      </c>
      <c r="W38" s="351">
        <v>3</v>
      </c>
      <c r="X38" s="351">
        <v>8.0000000000000004E-4</v>
      </c>
    </row>
    <row r="39" spans="1:24" x14ac:dyDescent="0.35">
      <c r="A39" s="351"/>
      <c r="B39" s="351"/>
      <c r="C39" s="351"/>
      <c r="D39" s="351"/>
      <c r="E39" s="351"/>
      <c r="F39" s="352">
        <v>43712</v>
      </c>
      <c r="G39" s="351">
        <v>10</v>
      </c>
      <c r="H39" s="351">
        <v>33.700000000000003</v>
      </c>
      <c r="I39" s="351">
        <v>267.60000000000002</v>
      </c>
      <c r="J39" s="351">
        <v>1.1000000000000001</v>
      </c>
      <c r="K39" s="351">
        <v>16.600000000000001</v>
      </c>
      <c r="L39" s="351">
        <v>10.1</v>
      </c>
      <c r="M39" s="351">
        <v>0.4</v>
      </c>
      <c r="N39" s="351">
        <v>2712.1</v>
      </c>
      <c r="O39" s="351">
        <v>6</v>
      </c>
      <c r="P39" s="351">
        <v>0.48</v>
      </c>
      <c r="Q39" s="351">
        <v>9</v>
      </c>
      <c r="R39" s="351">
        <v>5.44</v>
      </c>
      <c r="S39" s="352">
        <v>43699</v>
      </c>
      <c r="T39" s="351">
        <v>10</v>
      </c>
      <c r="U39" s="351">
        <v>0</v>
      </c>
      <c r="V39" s="351">
        <v>0</v>
      </c>
      <c r="W39" s="351">
        <v>1</v>
      </c>
      <c r="X39" s="351">
        <v>4.0000000000000002E-4</v>
      </c>
    </row>
    <row r="40" spans="1:24" x14ac:dyDescent="0.35">
      <c r="A40" s="351">
        <v>836</v>
      </c>
      <c r="B40" s="351" t="s">
        <v>532</v>
      </c>
      <c r="C40" s="351"/>
      <c r="D40" s="351">
        <v>44.377470000000002</v>
      </c>
      <c r="E40" s="351">
        <v>-114.61649</v>
      </c>
      <c r="F40" s="352">
        <v>41524</v>
      </c>
      <c r="G40" s="351">
        <v>16</v>
      </c>
      <c r="H40" s="351">
        <v>0.2</v>
      </c>
      <c r="I40" s="351">
        <v>114.5</v>
      </c>
      <c r="J40" s="351">
        <v>1.2</v>
      </c>
      <c r="K40" s="351">
        <v>3.2</v>
      </c>
      <c r="L40" s="351">
        <v>1.8</v>
      </c>
      <c r="M40" s="351">
        <v>0.1</v>
      </c>
      <c r="N40" s="351">
        <v>207.6</v>
      </c>
      <c r="O40" s="351">
        <v>7</v>
      </c>
      <c r="P40" s="351">
        <v>0.12</v>
      </c>
      <c r="Q40" s="351">
        <v>59</v>
      </c>
      <c r="R40" s="351">
        <v>18.309999999999999</v>
      </c>
      <c r="S40" s="352">
        <v>41549</v>
      </c>
      <c r="T40" s="351">
        <v>16</v>
      </c>
      <c r="U40" s="351">
        <v>0</v>
      </c>
      <c r="V40" s="351">
        <v>0</v>
      </c>
      <c r="W40" s="351">
        <v>0</v>
      </c>
      <c r="X40" s="351">
        <v>0</v>
      </c>
    </row>
    <row r="41" spans="1:24" x14ac:dyDescent="0.35">
      <c r="A41" s="351">
        <v>2044</v>
      </c>
      <c r="B41" s="351" t="s">
        <v>533</v>
      </c>
      <c r="C41" s="351"/>
      <c r="D41" s="351">
        <v>44.387799999999999</v>
      </c>
      <c r="E41" s="351">
        <v>-114.62612</v>
      </c>
      <c r="F41" s="352">
        <v>42214</v>
      </c>
      <c r="G41" s="351">
        <v>13</v>
      </c>
      <c r="H41" s="351">
        <v>1.3</v>
      </c>
      <c r="I41" s="351">
        <v>112.8</v>
      </c>
      <c r="J41" s="351">
        <v>1.2</v>
      </c>
      <c r="K41" s="351">
        <v>4.5</v>
      </c>
      <c r="L41" s="351">
        <v>3.2</v>
      </c>
      <c r="M41" s="351">
        <v>0.2</v>
      </c>
      <c r="N41" s="351">
        <v>372.3</v>
      </c>
      <c r="O41" s="351">
        <v>5</v>
      </c>
      <c r="P41" s="351">
        <v>0.15</v>
      </c>
      <c r="Q41" s="351">
        <v>54</v>
      </c>
      <c r="R41" s="351">
        <v>3.08</v>
      </c>
      <c r="S41" s="352">
        <v>42220</v>
      </c>
      <c r="T41" s="351">
        <v>13</v>
      </c>
      <c r="U41" s="351">
        <v>0</v>
      </c>
      <c r="V41" s="351">
        <v>0</v>
      </c>
      <c r="W41" s="351">
        <v>0</v>
      </c>
      <c r="X41" s="351">
        <v>0</v>
      </c>
    </row>
    <row r="42" spans="1:24" x14ac:dyDescent="0.35">
      <c r="A42" s="351">
        <v>1582</v>
      </c>
      <c r="B42" s="351" t="s">
        <v>534</v>
      </c>
      <c r="C42" s="351"/>
      <c r="D42" s="351">
        <v>44.397950000000002</v>
      </c>
      <c r="E42" s="351">
        <v>-114.64926</v>
      </c>
      <c r="F42" s="352">
        <v>41877</v>
      </c>
      <c r="G42" s="351">
        <v>14</v>
      </c>
      <c r="H42" s="351">
        <v>1.7</v>
      </c>
      <c r="I42" s="351">
        <v>127</v>
      </c>
      <c r="J42" s="351">
        <v>1.1000000000000001</v>
      </c>
      <c r="K42" s="351">
        <v>5.0999999999999996</v>
      </c>
      <c r="L42" s="351">
        <v>2.9</v>
      </c>
      <c r="M42" s="351">
        <v>0.1</v>
      </c>
      <c r="N42" s="351">
        <v>365.3</v>
      </c>
      <c r="O42" s="351">
        <v>7</v>
      </c>
      <c r="P42" s="351">
        <v>0.13</v>
      </c>
      <c r="Q42" s="351">
        <v>63</v>
      </c>
      <c r="R42" s="351">
        <v>1.68</v>
      </c>
      <c r="S42" s="352">
        <v>41842</v>
      </c>
      <c r="T42" s="351">
        <v>15</v>
      </c>
      <c r="U42" s="351">
        <v>0</v>
      </c>
      <c r="V42" s="351">
        <v>0</v>
      </c>
      <c r="W42" s="351">
        <v>0</v>
      </c>
      <c r="X42" s="351">
        <v>0</v>
      </c>
    </row>
    <row r="43" spans="1:24" x14ac:dyDescent="0.35">
      <c r="A43" s="351"/>
      <c r="B43" s="351" t="s">
        <v>535</v>
      </c>
      <c r="C43" s="351"/>
      <c r="D43" s="351"/>
      <c r="E43" s="351"/>
      <c r="F43" s="352">
        <v>42932</v>
      </c>
      <c r="G43" s="351">
        <v>12</v>
      </c>
      <c r="H43" s="351">
        <v>8.6</v>
      </c>
      <c r="I43" s="351">
        <v>131.5</v>
      </c>
      <c r="J43" s="351">
        <v>1.2</v>
      </c>
      <c r="K43" s="351">
        <v>4.5999999999999996</v>
      </c>
      <c r="L43" s="351">
        <v>3.4</v>
      </c>
      <c r="M43" s="351">
        <v>0.3</v>
      </c>
      <c r="N43" s="351">
        <v>463.4</v>
      </c>
      <c r="O43" s="351">
        <v>5</v>
      </c>
      <c r="P43" s="351">
        <v>0.21</v>
      </c>
      <c r="Q43" s="351">
        <v>38</v>
      </c>
      <c r="R43" s="351">
        <v>3.38</v>
      </c>
      <c r="S43" s="352">
        <v>42935</v>
      </c>
      <c r="T43" s="351">
        <v>13</v>
      </c>
      <c r="U43" s="351">
        <v>0</v>
      </c>
      <c r="V43" s="351">
        <v>0</v>
      </c>
      <c r="W43" s="351">
        <v>0</v>
      </c>
      <c r="X43" s="351">
        <v>0</v>
      </c>
    </row>
    <row r="44" spans="1:24" x14ac:dyDescent="0.35">
      <c r="A44" s="351">
        <v>427</v>
      </c>
      <c r="B44" s="351" t="s">
        <v>479</v>
      </c>
      <c r="C44" s="351" t="s">
        <v>434</v>
      </c>
      <c r="D44" s="351">
        <v>44.395319999999998</v>
      </c>
      <c r="E44" s="351">
        <v>-114.67643</v>
      </c>
      <c r="F44" s="352">
        <v>41552</v>
      </c>
      <c r="G44" s="351">
        <v>8</v>
      </c>
      <c r="H44" s="351">
        <v>42</v>
      </c>
      <c r="I44" s="351">
        <v>247.1</v>
      </c>
      <c r="J44" s="351">
        <v>1.1000000000000001</v>
      </c>
      <c r="K44" s="351">
        <v>12.5</v>
      </c>
      <c r="L44" s="351">
        <v>9</v>
      </c>
      <c r="M44" s="351">
        <v>0.5</v>
      </c>
      <c r="N44" s="351">
        <v>2220</v>
      </c>
      <c r="O44" s="351">
        <v>2</v>
      </c>
      <c r="P44" s="351">
        <v>0.26</v>
      </c>
      <c r="Q44" s="351">
        <v>7</v>
      </c>
      <c r="R44" s="351">
        <v>2.0499999999999998</v>
      </c>
      <c r="S44" s="352">
        <v>41555</v>
      </c>
      <c r="T44" s="351">
        <v>8</v>
      </c>
      <c r="U44" s="351">
        <v>1</v>
      </c>
      <c r="V44" s="351">
        <v>5.0000000000000001E-4</v>
      </c>
      <c r="W44" s="351">
        <v>0</v>
      </c>
      <c r="X44" s="351">
        <v>0</v>
      </c>
    </row>
    <row r="45" spans="1:24" x14ac:dyDescent="0.35">
      <c r="A45" s="351"/>
      <c r="B45" s="351" t="s">
        <v>441</v>
      </c>
      <c r="C45" s="351"/>
      <c r="D45" s="351"/>
      <c r="E45" s="351"/>
      <c r="F45" s="351" t="s">
        <v>231</v>
      </c>
      <c r="G45" s="351"/>
      <c r="H45" s="351"/>
      <c r="I45" s="351"/>
      <c r="J45" s="351"/>
      <c r="K45" s="351"/>
      <c r="L45" s="351"/>
      <c r="M45" s="351"/>
      <c r="N45" s="351"/>
      <c r="O45" s="351"/>
      <c r="P45" s="351"/>
      <c r="Q45" s="351"/>
      <c r="R45" s="351"/>
      <c r="S45" s="351"/>
      <c r="T45" s="351"/>
      <c r="U45" s="351"/>
      <c r="V45" s="351"/>
      <c r="W45" s="351"/>
      <c r="X45" s="351"/>
    </row>
    <row r="46" spans="1:24" x14ac:dyDescent="0.35">
      <c r="A46" s="351"/>
      <c r="B46" s="351"/>
      <c r="C46" s="351"/>
      <c r="D46" s="351"/>
      <c r="E46" s="351"/>
      <c r="F46" s="352">
        <v>42244</v>
      </c>
      <c r="G46" s="351">
        <v>16</v>
      </c>
      <c r="H46" s="351">
        <v>22.2</v>
      </c>
      <c r="I46" s="351">
        <v>254.1</v>
      </c>
      <c r="J46" s="351">
        <v>1</v>
      </c>
      <c r="K46" s="351">
        <v>11.7</v>
      </c>
      <c r="L46" s="351">
        <v>9.1</v>
      </c>
      <c r="M46" s="351">
        <v>0.4</v>
      </c>
      <c r="N46" s="351">
        <v>2293.9</v>
      </c>
      <c r="O46" s="351">
        <v>6</v>
      </c>
      <c r="P46" s="351">
        <v>0.18</v>
      </c>
      <c r="Q46" s="351">
        <v>10</v>
      </c>
      <c r="R46" s="351">
        <v>0.89</v>
      </c>
      <c r="S46" s="352">
        <v>42207</v>
      </c>
      <c r="T46" s="351">
        <v>16</v>
      </c>
      <c r="U46" s="351">
        <v>226</v>
      </c>
      <c r="V46" s="351">
        <v>9.8500000000000004E-2</v>
      </c>
      <c r="W46" s="351">
        <v>115</v>
      </c>
      <c r="X46" s="351">
        <v>5.0099999999999999E-2</v>
      </c>
    </row>
    <row r="47" spans="1:24" x14ac:dyDescent="0.35">
      <c r="A47" s="351"/>
      <c r="B47" s="351"/>
      <c r="C47" s="351"/>
      <c r="D47" s="351"/>
      <c r="E47" s="351"/>
      <c r="F47" s="352">
        <v>42604</v>
      </c>
      <c r="G47" s="351">
        <v>14</v>
      </c>
      <c r="H47" s="351">
        <v>24.8</v>
      </c>
      <c r="I47" s="351">
        <v>249.8</v>
      </c>
      <c r="J47" s="351">
        <v>1</v>
      </c>
      <c r="K47" s="351">
        <v>12</v>
      </c>
      <c r="L47" s="351">
        <v>9.1999999999999993</v>
      </c>
      <c r="M47" s="351">
        <v>0.4</v>
      </c>
      <c r="N47" s="351">
        <v>2295.8000000000002</v>
      </c>
      <c r="O47" s="351">
        <v>3</v>
      </c>
      <c r="P47" s="351">
        <v>0.14000000000000001</v>
      </c>
      <c r="Q47" s="351">
        <v>11</v>
      </c>
      <c r="R47" s="351">
        <v>0</v>
      </c>
      <c r="S47" s="352">
        <v>42612</v>
      </c>
      <c r="T47" s="351">
        <v>14</v>
      </c>
      <c r="U47" s="351">
        <v>9</v>
      </c>
      <c r="V47" s="351">
        <v>3.8999999999999998E-3</v>
      </c>
      <c r="W47" s="351">
        <v>18</v>
      </c>
      <c r="X47" s="351">
        <v>7.7999999999999996E-3</v>
      </c>
    </row>
    <row r="48" spans="1:24" x14ac:dyDescent="0.35">
      <c r="A48" s="351">
        <v>1328</v>
      </c>
      <c r="B48" s="351" t="s">
        <v>258</v>
      </c>
      <c r="C48" s="351" t="s">
        <v>434</v>
      </c>
      <c r="D48" s="351">
        <v>44.393810000000002</v>
      </c>
      <c r="E48" s="351">
        <v>-114.68039</v>
      </c>
      <c r="F48" s="351" t="s">
        <v>231</v>
      </c>
      <c r="G48" s="351"/>
      <c r="H48" s="351"/>
      <c r="I48" s="351"/>
      <c r="J48" s="351"/>
      <c r="K48" s="351"/>
      <c r="L48" s="351"/>
      <c r="M48" s="351"/>
      <c r="N48" s="351"/>
      <c r="O48" s="351"/>
      <c r="P48" s="351"/>
      <c r="Q48" s="351"/>
      <c r="R48" s="351"/>
      <c r="S48" s="351"/>
      <c r="T48" s="351"/>
      <c r="U48" s="351"/>
      <c r="V48" s="351"/>
      <c r="W48" s="351"/>
      <c r="X48" s="351"/>
    </row>
    <row r="49" spans="1:24" x14ac:dyDescent="0.35">
      <c r="A49" s="351"/>
      <c r="B49" s="351"/>
      <c r="C49" s="351"/>
      <c r="D49" s="351"/>
      <c r="E49" s="351"/>
      <c r="F49" s="352">
        <v>42196</v>
      </c>
      <c r="G49" s="351">
        <v>8</v>
      </c>
      <c r="H49" s="351">
        <v>48.6</v>
      </c>
      <c r="I49" s="351">
        <v>215.5</v>
      </c>
      <c r="J49" s="351">
        <v>1.1000000000000001</v>
      </c>
      <c r="K49" s="351">
        <v>13.3</v>
      </c>
      <c r="L49" s="351">
        <v>10.199999999999999</v>
      </c>
      <c r="M49" s="351">
        <v>0.5</v>
      </c>
      <c r="N49" s="351">
        <v>2152.6999999999998</v>
      </c>
      <c r="O49" s="351">
        <v>0</v>
      </c>
      <c r="P49" s="351" t="s">
        <v>413</v>
      </c>
      <c r="Q49" s="351">
        <v>8</v>
      </c>
      <c r="R49" s="351">
        <v>0.88</v>
      </c>
      <c r="S49" s="352">
        <v>42234</v>
      </c>
      <c r="T49" s="351">
        <v>8</v>
      </c>
      <c r="U49" s="351">
        <v>59</v>
      </c>
      <c r="V49" s="351">
        <v>2.7400000000000001E-2</v>
      </c>
      <c r="W49" s="351">
        <v>53</v>
      </c>
      <c r="X49" s="351">
        <v>2.46E-2</v>
      </c>
    </row>
    <row r="50" spans="1:24" x14ac:dyDescent="0.35">
      <c r="A50" s="351">
        <v>323</v>
      </c>
      <c r="B50" s="351" t="s">
        <v>444</v>
      </c>
      <c r="C50" s="351" t="s">
        <v>434</v>
      </c>
      <c r="D50" s="351">
        <v>44.383809999999997</v>
      </c>
      <c r="E50" s="351">
        <v>-114.70524</v>
      </c>
      <c r="F50" s="352">
        <v>41818</v>
      </c>
      <c r="G50" s="351">
        <v>8</v>
      </c>
      <c r="H50" s="351">
        <v>142</v>
      </c>
      <c r="I50" s="351">
        <v>388.1</v>
      </c>
      <c r="J50" s="351">
        <v>1.2</v>
      </c>
      <c r="K50" s="351">
        <v>17.7</v>
      </c>
      <c r="L50" s="351">
        <v>12.3</v>
      </c>
      <c r="M50" s="351">
        <v>0.5</v>
      </c>
      <c r="N50" s="351">
        <v>5798.2</v>
      </c>
      <c r="O50" s="351">
        <v>1</v>
      </c>
      <c r="P50" s="351">
        <v>0.35</v>
      </c>
      <c r="Q50" s="351">
        <v>5</v>
      </c>
      <c r="R50" s="351">
        <v>7.87</v>
      </c>
      <c r="S50" s="352">
        <v>41829</v>
      </c>
      <c r="T50" s="351">
        <v>8</v>
      </c>
      <c r="U50" s="351">
        <v>151</v>
      </c>
      <c r="V50" s="351">
        <v>2.5999999999999999E-2</v>
      </c>
      <c r="W50" s="351">
        <v>40</v>
      </c>
      <c r="X50" s="351">
        <v>6.8999999999999999E-3</v>
      </c>
    </row>
    <row r="51" spans="1:24" x14ac:dyDescent="0.35">
      <c r="A51" s="351"/>
      <c r="B51" s="351" t="s">
        <v>441</v>
      </c>
      <c r="C51" s="351"/>
      <c r="D51" s="351"/>
      <c r="E51" s="351"/>
      <c r="F51" s="351" t="s">
        <v>231</v>
      </c>
      <c r="G51" s="351"/>
      <c r="H51" s="351"/>
      <c r="I51" s="351"/>
      <c r="J51" s="351"/>
      <c r="K51" s="351"/>
      <c r="L51" s="351"/>
      <c r="M51" s="351"/>
      <c r="N51" s="351"/>
      <c r="O51" s="351"/>
      <c r="P51" s="351"/>
      <c r="Q51" s="351"/>
      <c r="R51" s="351"/>
      <c r="S51" s="351"/>
      <c r="T51" s="351"/>
      <c r="U51" s="351"/>
      <c r="V51" s="351"/>
      <c r="W51" s="351"/>
      <c r="X51" s="351"/>
    </row>
    <row r="52" spans="1:24" x14ac:dyDescent="0.35">
      <c r="A52" s="351"/>
      <c r="B52" s="351"/>
      <c r="C52" s="351"/>
      <c r="D52" s="351"/>
      <c r="E52" s="351"/>
      <c r="F52" s="352">
        <v>42231</v>
      </c>
      <c r="G52" s="351">
        <v>12</v>
      </c>
      <c r="H52" s="351">
        <v>27.9</v>
      </c>
      <c r="I52" s="351">
        <v>389.8</v>
      </c>
      <c r="J52" s="351">
        <v>1.2</v>
      </c>
      <c r="K52" s="351">
        <v>13.7</v>
      </c>
      <c r="L52" s="351">
        <v>10.6</v>
      </c>
      <c r="M52" s="351">
        <v>0.4</v>
      </c>
      <c r="N52" s="351">
        <v>5188.3</v>
      </c>
      <c r="O52" s="351">
        <v>0</v>
      </c>
      <c r="P52" s="351" t="s">
        <v>413</v>
      </c>
      <c r="Q52" s="351">
        <v>8</v>
      </c>
      <c r="R52" s="351">
        <v>4.87</v>
      </c>
      <c r="S52" s="352">
        <v>42208</v>
      </c>
      <c r="T52" s="351">
        <v>12</v>
      </c>
      <c r="U52" s="351">
        <v>337</v>
      </c>
      <c r="V52" s="351">
        <v>6.5000000000000002E-2</v>
      </c>
      <c r="W52" s="351">
        <v>143</v>
      </c>
      <c r="X52" s="351">
        <v>2.76E-2</v>
      </c>
    </row>
    <row r="53" spans="1:24" x14ac:dyDescent="0.35">
      <c r="A53" s="351"/>
      <c r="B53" s="351"/>
      <c r="C53" s="351"/>
      <c r="D53" s="351"/>
      <c r="E53" s="351"/>
      <c r="F53" s="352">
        <v>42969</v>
      </c>
      <c r="G53" s="351">
        <v>9</v>
      </c>
      <c r="H53" s="351">
        <v>54.4</v>
      </c>
      <c r="I53" s="351">
        <v>414.8</v>
      </c>
      <c r="J53" s="351">
        <v>1.3</v>
      </c>
      <c r="K53" s="351">
        <v>13.3</v>
      </c>
      <c r="L53" s="351">
        <v>9.8000000000000007</v>
      </c>
      <c r="M53" s="351">
        <v>0.5</v>
      </c>
      <c r="N53" s="351">
        <v>4061.3</v>
      </c>
      <c r="O53" s="351">
        <v>2</v>
      </c>
      <c r="P53" s="351">
        <v>0.38</v>
      </c>
      <c r="Q53" s="351">
        <v>20</v>
      </c>
      <c r="R53" s="351">
        <v>5.84</v>
      </c>
      <c r="S53" s="352">
        <v>42970</v>
      </c>
      <c r="T53" s="351">
        <v>10</v>
      </c>
      <c r="U53" s="351">
        <v>97</v>
      </c>
      <c r="V53" s="351">
        <v>2.3900000000000001E-2</v>
      </c>
      <c r="W53" s="351">
        <v>11</v>
      </c>
      <c r="X53" s="351">
        <v>2.7000000000000001E-3</v>
      </c>
    </row>
    <row r="54" spans="1:24" x14ac:dyDescent="0.35">
      <c r="A54" s="351"/>
      <c r="B54" s="351"/>
      <c r="C54" s="351"/>
      <c r="D54" s="351"/>
      <c r="E54" s="351"/>
      <c r="F54" s="352">
        <v>43700</v>
      </c>
      <c r="G54" s="351">
        <v>10</v>
      </c>
      <c r="H54" s="351">
        <v>32.5</v>
      </c>
      <c r="I54" s="351">
        <v>413.4</v>
      </c>
      <c r="J54" s="351">
        <v>1.3</v>
      </c>
      <c r="K54" s="351">
        <v>14.4</v>
      </c>
      <c r="L54" s="351">
        <v>9.6999999999999993</v>
      </c>
      <c r="M54" s="351">
        <v>0.5</v>
      </c>
      <c r="N54" s="351">
        <v>4348.7</v>
      </c>
      <c r="O54" s="351">
        <v>3</v>
      </c>
      <c r="P54" s="351">
        <v>0.46</v>
      </c>
      <c r="Q54" s="351">
        <v>23</v>
      </c>
      <c r="R54" s="351">
        <v>4.55</v>
      </c>
      <c r="S54" s="352">
        <v>43698</v>
      </c>
      <c r="T54" s="351">
        <v>12</v>
      </c>
      <c r="U54" s="351">
        <v>51</v>
      </c>
      <c r="V54" s="351">
        <v>1.17E-2</v>
      </c>
      <c r="W54" s="351">
        <v>35</v>
      </c>
      <c r="X54" s="351">
        <v>8.0000000000000002E-3</v>
      </c>
    </row>
    <row r="55" spans="1:24" x14ac:dyDescent="0.35">
      <c r="A55" s="351">
        <v>174</v>
      </c>
      <c r="B55" s="351" t="s">
        <v>536</v>
      </c>
      <c r="C55" s="351"/>
      <c r="D55" s="351">
        <v>44.428849999999997</v>
      </c>
      <c r="E55" s="351">
        <v>-114.72705999999999</v>
      </c>
      <c r="F55" s="352">
        <v>42194</v>
      </c>
      <c r="G55" s="351">
        <v>16</v>
      </c>
      <c r="H55" s="351">
        <v>2.9</v>
      </c>
      <c r="I55" s="351">
        <v>116.6</v>
      </c>
      <c r="J55" s="351">
        <v>1.3</v>
      </c>
      <c r="K55" s="351">
        <v>6.9</v>
      </c>
      <c r="L55" s="351">
        <v>3.9</v>
      </c>
      <c r="M55" s="351">
        <v>0.2</v>
      </c>
      <c r="N55" s="351">
        <v>517</v>
      </c>
      <c r="O55" s="351">
        <v>9</v>
      </c>
      <c r="P55" s="351">
        <v>0.19</v>
      </c>
      <c r="Q55" s="351">
        <v>23</v>
      </c>
      <c r="R55" s="351">
        <v>4.0599999999999996</v>
      </c>
      <c r="S55" s="352">
        <v>42269</v>
      </c>
      <c r="T55" s="351">
        <v>15</v>
      </c>
      <c r="U55" s="351">
        <v>0</v>
      </c>
      <c r="V55" s="351">
        <v>0</v>
      </c>
      <c r="W55" s="351">
        <v>5</v>
      </c>
      <c r="X55" s="351">
        <v>9.7000000000000003E-3</v>
      </c>
    </row>
    <row r="56" spans="1:24" x14ac:dyDescent="0.35">
      <c r="A56" s="351"/>
      <c r="B56" s="351" t="s">
        <v>443</v>
      </c>
      <c r="C56" s="351"/>
      <c r="D56" s="351"/>
      <c r="E56" s="351"/>
      <c r="F56" s="352">
        <v>43280</v>
      </c>
      <c r="G56" s="351">
        <v>22</v>
      </c>
      <c r="H56" s="351">
        <v>11.8</v>
      </c>
      <c r="I56" s="351">
        <v>98.8</v>
      </c>
      <c r="J56" s="351">
        <v>1.2</v>
      </c>
      <c r="K56" s="351">
        <v>8</v>
      </c>
      <c r="L56" s="351">
        <v>5</v>
      </c>
      <c r="M56" s="351">
        <v>0.4</v>
      </c>
      <c r="N56" s="351">
        <v>622.79999999999995</v>
      </c>
      <c r="O56" s="351">
        <v>11</v>
      </c>
      <c r="P56" s="351">
        <v>0.24</v>
      </c>
      <c r="Q56" s="351">
        <v>32</v>
      </c>
      <c r="R56" s="351">
        <v>8.08</v>
      </c>
      <c r="S56" s="352">
        <v>43291</v>
      </c>
      <c r="T56" s="351">
        <v>22</v>
      </c>
      <c r="U56" s="351">
        <v>1</v>
      </c>
      <c r="V56" s="351">
        <v>1.6000000000000001E-3</v>
      </c>
      <c r="W56" s="351">
        <v>20</v>
      </c>
      <c r="X56" s="351">
        <v>3.2099999999999997E-2</v>
      </c>
    </row>
    <row r="57" spans="1:24" x14ac:dyDescent="0.35">
      <c r="A57" s="351">
        <v>1408</v>
      </c>
      <c r="B57" s="351" t="s">
        <v>445</v>
      </c>
      <c r="C57" s="351"/>
      <c r="D57" s="351">
        <v>44.394599999999997</v>
      </c>
      <c r="E57" s="351">
        <v>-114.72914</v>
      </c>
      <c r="F57" s="352">
        <v>42182</v>
      </c>
      <c r="G57" s="351">
        <v>12</v>
      </c>
      <c r="H57" s="351">
        <v>8.4</v>
      </c>
      <c r="I57" s="351">
        <v>151.6</v>
      </c>
      <c r="J57" s="351">
        <v>1</v>
      </c>
      <c r="K57" s="351">
        <v>6.3</v>
      </c>
      <c r="L57" s="351">
        <v>5</v>
      </c>
      <c r="M57" s="351">
        <v>0.3</v>
      </c>
      <c r="N57" s="351">
        <v>755.6</v>
      </c>
      <c r="O57" s="351">
        <v>4</v>
      </c>
      <c r="P57" s="351">
        <v>0.13</v>
      </c>
      <c r="Q57" s="351">
        <v>2</v>
      </c>
      <c r="R57" s="351">
        <v>0</v>
      </c>
      <c r="S57" s="352">
        <v>42201</v>
      </c>
      <c r="T57" s="351">
        <v>12</v>
      </c>
      <c r="U57" s="351">
        <v>0</v>
      </c>
      <c r="V57" s="351">
        <v>0</v>
      </c>
      <c r="W57" s="351">
        <v>5</v>
      </c>
      <c r="X57" s="351">
        <v>6.6E-3</v>
      </c>
    </row>
    <row r="58" spans="1:24" x14ac:dyDescent="0.35">
      <c r="A58" s="351"/>
      <c r="B58" s="351" t="s">
        <v>441</v>
      </c>
      <c r="C58" s="351"/>
      <c r="D58" s="351"/>
      <c r="E58" s="351"/>
      <c r="F58" s="352">
        <v>43278</v>
      </c>
      <c r="G58" s="351">
        <v>8</v>
      </c>
      <c r="H58" s="351">
        <v>23.4</v>
      </c>
      <c r="I58" s="351">
        <v>154.6</v>
      </c>
      <c r="J58" s="351">
        <v>1</v>
      </c>
      <c r="K58" s="351">
        <v>7.5</v>
      </c>
      <c r="L58" s="351">
        <v>5.6</v>
      </c>
      <c r="M58" s="351">
        <v>0.4</v>
      </c>
      <c r="N58" s="351">
        <v>851.8</v>
      </c>
      <c r="O58" s="351">
        <v>2</v>
      </c>
      <c r="P58" s="351">
        <v>0.21</v>
      </c>
      <c r="Q58" s="351">
        <v>1</v>
      </c>
      <c r="R58" s="351">
        <v>0</v>
      </c>
      <c r="S58" s="352">
        <v>43292</v>
      </c>
      <c r="T58" s="351">
        <v>8</v>
      </c>
      <c r="U58" s="351">
        <v>1</v>
      </c>
      <c r="V58" s="351">
        <v>1.1999999999999999E-3</v>
      </c>
      <c r="W58" s="351">
        <v>14</v>
      </c>
      <c r="X58" s="351">
        <v>1.6400000000000001E-2</v>
      </c>
    </row>
    <row r="59" spans="1:24" x14ac:dyDescent="0.35">
      <c r="A59" s="351">
        <v>851</v>
      </c>
      <c r="B59" s="351" t="s">
        <v>446</v>
      </c>
      <c r="C59" s="351" t="s">
        <v>399</v>
      </c>
      <c r="D59" s="351">
        <v>44.377519999999997</v>
      </c>
      <c r="E59" s="351">
        <v>-114.72127999999999</v>
      </c>
      <c r="F59" s="352">
        <v>41525</v>
      </c>
      <c r="G59" s="351">
        <v>8</v>
      </c>
      <c r="H59" s="351">
        <v>17</v>
      </c>
      <c r="I59" s="351">
        <v>295.10000000000002</v>
      </c>
      <c r="J59" s="351">
        <v>1.1000000000000001</v>
      </c>
      <c r="K59" s="351">
        <v>13.6</v>
      </c>
      <c r="L59" s="351">
        <v>9.8000000000000007</v>
      </c>
      <c r="M59" s="351">
        <v>0.3</v>
      </c>
      <c r="N59" s="351">
        <v>2908.7</v>
      </c>
      <c r="O59" s="351">
        <v>2</v>
      </c>
      <c r="P59" s="351">
        <v>0.26</v>
      </c>
      <c r="Q59" s="351">
        <v>3</v>
      </c>
      <c r="R59" s="351">
        <v>0</v>
      </c>
      <c r="S59" s="352">
        <v>41534</v>
      </c>
      <c r="T59" s="351">
        <v>8</v>
      </c>
      <c r="U59" s="351">
        <v>147</v>
      </c>
      <c r="V59" s="351">
        <v>5.0500000000000003E-2</v>
      </c>
      <c r="W59" s="351">
        <v>14</v>
      </c>
      <c r="X59" s="351">
        <v>4.7999999999999996E-3</v>
      </c>
    </row>
    <row r="60" spans="1:24" x14ac:dyDescent="0.35">
      <c r="A60" s="351"/>
      <c r="B60" s="351" t="s">
        <v>441</v>
      </c>
      <c r="C60" s="351"/>
      <c r="D60" s="351"/>
      <c r="E60" s="351"/>
      <c r="F60" s="352">
        <v>41901</v>
      </c>
      <c r="G60" s="351">
        <v>11</v>
      </c>
      <c r="H60" s="351">
        <v>27.6</v>
      </c>
      <c r="I60" s="351">
        <v>301.10000000000002</v>
      </c>
      <c r="J60" s="351">
        <v>1.1000000000000001</v>
      </c>
      <c r="K60" s="351">
        <v>16.2</v>
      </c>
      <c r="L60" s="351">
        <v>11.1</v>
      </c>
      <c r="M60" s="351">
        <v>0.4</v>
      </c>
      <c r="N60" s="351">
        <v>3248.6</v>
      </c>
      <c r="O60" s="351">
        <v>2</v>
      </c>
      <c r="P60" s="351">
        <v>0.42</v>
      </c>
      <c r="Q60" s="351">
        <v>3</v>
      </c>
      <c r="R60" s="351">
        <v>0</v>
      </c>
      <c r="S60" s="352">
        <v>41899</v>
      </c>
      <c r="T60" s="351">
        <v>11</v>
      </c>
      <c r="U60" s="351">
        <v>277</v>
      </c>
      <c r="V60" s="351">
        <v>8.5300000000000001E-2</v>
      </c>
      <c r="W60" s="351">
        <v>74</v>
      </c>
      <c r="X60" s="351">
        <v>2.2800000000000001E-2</v>
      </c>
    </row>
    <row r="61" spans="1:24" x14ac:dyDescent="0.35">
      <c r="A61" s="351"/>
      <c r="B61" s="351"/>
      <c r="C61" s="351"/>
      <c r="D61" s="351"/>
      <c r="E61" s="351"/>
      <c r="F61" s="352">
        <v>42634</v>
      </c>
      <c r="G61" s="351">
        <v>4</v>
      </c>
      <c r="H61" s="351">
        <v>25.9</v>
      </c>
      <c r="I61" s="351">
        <v>298.5</v>
      </c>
      <c r="J61" s="351">
        <v>1.1000000000000001</v>
      </c>
      <c r="K61" s="351">
        <v>14.7</v>
      </c>
      <c r="L61" s="351">
        <v>10.9</v>
      </c>
      <c r="M61" s="351">
        <v>0.4</v>
      </c>
      <c r="N61" s="351">
        <v>3198.1</v>
      </c>
      <c r="O61" s="351">
        <v>1</v>
      </c>
      <c r="P61" s="351">
        <v>0.41</v>
      </c>
      <c r="Q61" s="351">
        <v>3</v>
      </c>
      <c r="R61" s="351">
        <v>0</v>
      </c>
      <c r="S61" s="352">
        <v>42605</v>
      </c>
      <c r="T61" s="351">
        <v>4</v>
      </c>
      <c r="U61" s="351">
        <v>3</v>
      </c>
      <c r="V61" s="351">
        <v>8.9999999999999998E-4</v>
      </c>
      <c r="W61" s="351">
        <v>25</v>
      </c>
      <c r="X61" s="351">
        <v>7.7999999999999996E-3</v>
      </c>
    </row>
    <row r="62" spans="1:24" x14ac:dyDescent="0.35">
      <c r="A62" s="351"/>
      <c r="B62" s="351"/>
      <c r="C62" s="351"/>
      <c r="D62" s="351"/>
      <c r="E62" s="351"/>
      <c r="F62" s="352">
        <v>42987</v>
      </c>
      <c r="G62" s="351">
        <v>7</v>
      </c>
      <c r="H62" s="351">
        <v>44.5</v>
      </c>
      <c r="I62" s="351">
        <v>303.2</v>
      </c>
      <c r="J62" s="351">
        <v>1.1000000000000001</v>
      </c>
      <c r="K62" s="351">
        <v>15.6</v>
      </c>
      <c r="L62" s="351">
        <v>11.4</v>
      </c>
      <c r="M62" s="351">
        <v>0.4</v>
      </c>
      <c r="N62" s="351">
        <v>3353.9</v>
      </c>
      <c r="O62" s="351">
        <v>1</v>
      </c>
      <c r="P62" s="351">
        <v>0.26</v>
      </c>
      <c r="Q62" s="351">
        <v>8</v>
      </c>
      <c r="R62" s="351">
        <v>0</v>
      </c>
      <c r="S62" s="352">
        <v>42997</v>
      </c>
      <c r="T62" s="351">
        <v>7</v>
      </c>
      <c r="U62" s="351">
        <v>3</v>
      </c>
      <c r="V62" s="351">
        <v>8.9999999999999998E-4</v>
      </c>
      <c r="W62" s="351">
        <v>0</v>
      </c>
      <c r="X62" s="351">
        <v>0</v>
      </c>
    </row>
    <row r="63" spans="1:24" x14ac:dyDescent="0.35">
      <c r="A63" s="351"/>
      <c r="B63" s="351"/>
      <c r="C63" s="351"/>
      <c r="D63" s="351"/>
      <c r="E63" s="351"/>
      <c r="F63" s="352">
        <v>43341</v>
      </c>
      <c r="G63" s="351">
        <v>6</v>
      </c>
      <c r="H63" s="351">
        <v>40.299999999999997</v>
      </c>
      <c r="I63" s="351">
        <v>302</v>
      </c>
      <c r="J63" s="351">
        <v>1.1000000000000001</v>
      </c>
      <c r="K63" s="351">
        <v>14.7</v>
      </c>
      <c r="L63" s="351">
        <v>11.4</v>
      </c>
      <c r="M63" s="351">
        <v>0.4</v>
      </c>
      <c r="N63" s="351">
        <v>3352.2</v>
      </c>
      <c r="O63" s="351">
        <v>1</v>
      </c>
      <c r="P63" s="351">
        <v>0.61</v>
      </c>
      <c r="Q63" s="351">
        <v>4</v>
      </c>
      <c r="R63" s="351">
        <v>0</v>
      </c>
      <c r="S63" s="352">
        <v>43333</v>
      </c>
      <c r="T63" s="351">
        <v>6</v>
      </c>
      <c r="U63" s="351">
        <v>0</v>
      </c>
      <c r="V63" s="351">
        <v>0</v>
      </c>
      <c r="W63" s="351">
        <v>1</v>
      </c>
      <c r="X63" s="351">
        <v>2.9999999999999997E-4</v>
      </c>
    </row>
    <row r="64" spans="1:24" x14ac:dyDescent="0.35">
      <c r="A64" s="351"/>
      <c r="B64" s="351"/>
      <c r="C64" s="351"/>
      <c r="D64" s="351"/>
      <c r="E64" s="351"/>
      <c r="F64" s="352">
        <v>44104</v>
      </c>
      <c r="G64" s="351">
        <v>6</v>
      </c>
      <c r="H64" s="351">
        <v>26.2</v>
      </c>
      <c r="I64" s="351">
        <v>299.39999999999998</v>
      </c>
      <c r="J64" s="351">
        <v>1.1000000000000001</v>
      </c>
      <c r="K64" s="351">
        <v>14.6</v>
      </c>
      <c r="L64" s="351">
        <v>10.6</v>
      </c>
      <c r="M64" s="351">
        <v>0.4</v>
      </c>
      <c r="N64" s="351">
        <v>3122.9</v>
      </c>
      <c r="O64" s="351">
        <v>1</v>
      </c>
      <c r="P64" s="351">
        <v>0.19</v>
      </c>
      <c r="Q64" s="351">
        <v>13</v>
      </c>
      <c r="R64" s="351">
        <v>0</v>
      </c>
      <c r="S64" s="352">
        <v>44097</v>
      </c>
      <c r="T64" s="351">
        <v>7</v>
      </c>
      <c r="U64" s="351">
        <v>0</v>
      </c>
      <c r="V64" s="351">
        <v>0</v>
      </c>
      <c r="W64" s="351">
        <v>0</v>
      </c>
      <c r="X64" s="351">
        <v>0</v>
      </c>
    </row>
    <row r="65" spans="1:24" x14ac:dyDescent="0.35">
      <c r="A65" s="351">
        <v>595</v>
      </c>
      <c r="B65" s="351" t="s">
        <v>447</v>
      </c>
      <c r="C65" s="351" t="s">
        <v>434</v>
      </c>
      <c r="D65" s="351">
        <v>44.374169999999999</v>
      </c>
      <c r="E65" s="351">
        <v>-114.72337</v>
      </c>
      <c r="F65" s="352">
        <v>41525</v>
      </c>
      <c r="G65" s="351">
        <v>9</v>
      </c>
      <c r="H65" s="351">
        <v>20.7</v>
      </c>
      <c r="I65" s="351">
        <v>299.8</v>
      </c>
      <c r="J65" s="351">
        <v>1.1000000000000001</v>
      </c>
      <c r="K65" s="351">
        <v>14</v>
      </c>
      <c r="L65" s="351">
        <v>9.9</v>
      </c>
      <c r="M65" s="351">
        <v>0.3</v>
      </c>
      <c r="N65" s="351">
        <v>2903.6</v>
      </c>
      <c r="O65" s="351">
        <v>1</v>
      </c>
      <c r="P65" s="351">
        <v>0.25</v>
      </c>
      <c r="Q65" s="351">
        <v>8</v>
      </c>
      <c r="R65" s="351">
        <v>0</v>
      </c>
      <c r="S65" s="352">
        <v>41534</v>
      </c>
      <c r="T65" s="351">
        <v>10</v>
      </c>
      <c r="U65" s="351">
        <v>146</v>
      </c>
      <c r="V65" s="351">
        <v>5.0299999999999997E-2</v>
      </c>
      <c r="W65" s="351">
        <v>25</v>
      </c>
      <c r="X65" s="351">
        <v>8.6E-3</v>
      </c>
    </row>
    <row r="66" spans="1:24" x14ac:dyDescent="0.35">
      <c r="A66" s="351"/>
      <c r="B66" s="351" t="s">
        <v>537</v>
      </c>
      <c r="C66" s="351"/>
      <c r="D66" s="351"/>
      <c r="E66" s="351"/>
      <c r="F66" s="352">
        <v>41902</v>
      </c>
      <c r="G66" s="351">
        <v>11</v>
      </c>
      <c r="H66" s="351">
        <v>25.8</v>
      </c>
      <c r="I66" s="351">
        <v>301.60000000000002</v>
      </c>
      <c r="J66" s="351">
        <v>1.1000000000000001</v>
      </c>
      <c r="K66" s="351">
        <v>14.9</v>
      </c>
      <c r="L66" s="351">
        <v>10.4</v>
      </c>
      <c r="M66" s="351">
        <v>0.4</v>
      </c>
      <c r="N66" s="351">
        <v>3039.8</v>
      </c>
      <c r="O66" s="351">
        <v>1</v>
      </c>
      <c r="P66" s="351">
        <v>0.16</v>
      </c>
      <c r="Q66" s="351">
        <v>6</v>
      </c>
      <c r="R66" s="351">
        <v>0</v>
      </c>
      <c r="S66" s="352">
        <v>41899</v>
      </c>
      <c r="T66" s="351">
        <v>11</v>
      </c>
      <c r="U66" s="351">
        <v>210</v>
      </c>
      <c r="V66" s="351">
        <v>6.9099999999999995E-2</v>
      </c>
      <c r="W66" s="351">
        <v>94</v>
      </c>
      <c r="X66" s="351">
        <v>3.09E-2</v>
      </c>
    </row>
    <row r="67" spans="1:24" x14ac:dyDescent="0.35">
      <c r="A67" s="351"/>
      <c r="B67" s="351"/>
      <c r="C67" s="351"/>
      <c r="D67" s="351"/>
      <c r="E67" s="351"/>
      <c r="F67" s="352">
        <v>42605</v>
      </c>
      <c r="G67" s="351">
        <v>10</v>
      </c>
      <c r="H67" s="351">
        <v>22.5</v>
      </c>
      <c r="I67" s="351">
        <v>302.10000000000002</v>
      </c>
      <c r="J67" s="351">
        <v>1.1000000000000001</v>
      </c>
      <c r="K67" s="351">
        <v>14.2</v>
      </c>
      <c r="L67" s="351">
        <v>10.7</v>
      </c>
      <c r="M67" s="351">
        <v>0.4</v>
      </c>
      <c r="N67" s="351">
        <v>3161</v>
      </c>
      <c r="O67" s="351">
        <v>1</v>
      </c>
      <c r="P67" s="351">
        <v>0.19</v>
      </c>
      <c r="Q67" s="351">
        <v>5</v>
      </c>
      <c r="R67" s="351">
        <v>0</v>
      </c>
      <c r="S67" s="352">
        <v>42613</v>
      </c>
      <c r="T67" s="351">
        <v>10</v>
      </c>
      <c r="U67" s="351">
        <v>3</v>
      </c>
      <c r="V67" s="351">
        <v>8.9999999999999998E-4</v>
      </c>
      <c r="W67" s="351">
        <v>26</v>
      </c>
      <c r="X67" s="351">
        <v>8.2000000000000007E-3</v>
      </c>
    </row>
    <row r="68" spans="1:24" x14ac:dyDescent="0.35">
      <c r="A68" s="351"/>
      <c r="B68" s="351"/>
      <c r="C68" s="351"/>
      <c r="D68" s="351"/>
      <c r="E68" s="351"/>
      <c r="F68" s="352">
        <v>42987</v>
      </c>
      <c r="G68" s="351">
        <v>11</v>
      </c>
      <c r="H68" s="351">
        <v>40.9</v>
      </c>
      <c r="I68" s="351">
        <v>302.39999999999998</v>
      </c>
      <c r="J68" s="351">
        <v>1.1000000000000001</v>
      </c>
      <c r="K68" s="351">
        <v>15.7</v>
      </c>
      <c r="L68" s="351">
        <v>11.2</v>
      </c>
      <c r="M68" s="351">
        <v>0.5</v>
      </c>
      <c r="N68" s="351">
        <v>3327.1</v>
      </c>
      <c r="O68" s="351">
        <v>2</v>
      </c>
      <c r="P68" s="351">
        <v>0.4</v>
      </c>
      <c r="Q68" s="351">
        <v>9</v>
      </c>
      <c r="R68" s="351">
        <v>0</v>
      </c>
      <c r="S68" s="352">
        <v>42997</v>
      </c>
      <c r="T68" s="351">
        <v>11</v>
      </c>
      <c r="U68" s="351">
        <v>5</v>
      </c>
      <c r="V68" s="351">
        <v>1.5E-3</v>
      </c>
      <c r="W68" s="351">
        <v>8</v>
      </c>
      <c r="X68" s="351">
        <v>2.3999999999999998E-3</v>
      </c>
    </row>
    <row r="69" spans="1:24" x14ac:dyDescent="0.35">
      <c r="A69" s="351"/>
      <c r="B69" s="351"/>
      <c r="C69" s="351"/>
      <c r="D69" s="351"/>
      <c r="E69" s="351"/>
      <c r="F69" s="352">
        <v>43341</v>
      </c>
      <c r="G69" s="351">
        <v>8</v>
      </c>
      <c r="H69" s="351">
        <v>35.1</v>
      </c>
      <c r="I69" s="351">
        <v>303</v>
      </c>
      <c r="J69" s="351">
        <v>1.1000000000000001</v>
      </c>
      <c r="K69" s="351">
        <v>15.2</v>
      </c>
      <c r="L69" s="351">
        <v>11.3</v>
      </c>
      <c r="M69" s="351">
        <v>0.5</v>
      </c>
      <c r="N69" s="351">
        <v>3343.5</v>
      </c>
      <c r="O69" s="351">
        <v>1</v>
      </c>
      <c r="P69" s="351" t="s">
        <v>436</v>
      </c>
      <c r="Q69" s="351">
        <v>4</v>
      </c>
      <c r="R69" s="351">
        <v>0</v>
      </c>
      <c r="S69" s="352">
        <v>43321</v>
      </c>
      <c r="T69" s="351">
        <v>8</v>
      </c>
      <c r="U69" s="351">
        <v>11</v>
      </c>
      <c r="V69" s="351">
        <v>3.3E-3</v>
      </c>
      <c r="W69" s="351">
        <v>22</v>
      </c>
      <c r="X69" s="351">
        <v>6.6E-3</v>
      </c>
    </row>
    <row r="70" spans="1:24" x14ac:dyDescent="0.35">
      <c r="A70" s="351"/>
      <c r="B70" s="351"/>
      <c r="C70" s="351"/>
      <c r="D70" s="351"/>
      <c r="E70" s="351"/>
      <c r="F70" s="351" t="s">
        <v>449</v>
      </c>
      <c r="G70" s="351"/>
      <c r="H70" s="351"/>
      <c r="I70" s="351"/>
      <c r="J70" s="351"/>
      <c r="K70" s="351"/>
      <c r="L70" s="351"/>
      <c r="M70" s="351"/>
      <c r="N70" s="351"/>
      <c r="O70" s="351"/>
      <c r="P70" s="351"/>
      <c r="Q70" s="351"/>
      <c r="R70" s="351"/>
      <c r="S70" s="351"/>
      <c r="T70" s="351"/>
      <c r="U70" s="351"/>
      <c r="V70" s="351"/>
      <c r="W70" s="351"/>
      <c r="X70" s="351"/>
    </row>
    <row r="71" spans="1:24" x14ac:dyDescent="0.35">
      <c r="A71" s="351" t="s">
        <v>450</v>
      </c>
      <c r="B71" s="351" t="s">
        <v>447</v>
      </c>
      <c r="C71" s="351" t="s">
        <v>434</v>
      </c>
      <c r="D71" s="351">
        <v>44.374169999999999</v>
      </c>
      <c r="E71" s="351">
        <v>-114.72337</v>
      </c>
      <c r="F71" s="352">
        <v>44086</v>
      </c>
      <c r="G71" s="351">
        <v>12</v>
      </c>
      <c r="H71" s="351" t="s">
        <v>436</v>
      </c>
      <c r="I71" s="351" t="s">
        <v>589</v>
      </c>
      <c r="J71" s="351">
        <v>1.4</v>
      </c>
      <c r="K71" s="351">
        <v>14.6</v>
      </c>
      <c r="L71" s="351">
        <v>7.5</v>
      </c>
      <c r="M71" s="351">
        <v>0.5</v>
      </c>
      <c r="N71" s="351">
        <v>2614.4</v>
      </c>
      <c r="O71" s="351">
        <v>3</v>
      </c>
      <c r="P71" s="351">
        <v>1.19</v>
      </c>
      <c r="Q71" s="351">
        <v>95</v>
      </c>
      <c r="R71" s="351">
        <v>0</v>
      </c>
      <c r="S71" s="352">
        <v>44098</v>
      </c>
      <c r="T71" s="351">
        <v>15</v>
      </c>
      <c r="U71" s="351">
        <v>1</v>
      </c>
      <c r="V71" s="351">
        <v>4.0000000000000002E-4</v>
      </c>
      <c r="W71" s="351">
        <v>0</v>
      </c>
      <c r="X71" s="351">
        <v>0</v>
      </c>
    </row>
    <row r="72" spans="1:24" x14ac:dyDescent="0.35">
      <c r="A72" s="351"/>
      <c r="B72" s="351" t="s">
        <v>451</v>
      </c>
      <c r="C72" s="351"/>
      <c r="D72" s="351"/>
      <c r="E72" s="351"/>
      <c r="F72" s="352">
        <v>44427</v>
      </c>
      <c r="G72" s="351">
        <v>14</v>
      </c>
      <c r="H72" s="351" t="s">
        <v>436</v>
      </c>
      <c r="I72" s="351" t="s">
        <v>590</v>
      </c>
      <c r="J72" s="351" t="s">
        <v>436</v>
      </c>
      <c r="K72" s="351" t="s">
        <v>436</v>
      </c>
      <c r="L72" s="351">
        <v>9.1</v>
      </c>
      <c r="M72" s="351" t="s">
        <v>436</v>
      </c>
      <c r="N72" s="351">
        <v>2379.5</v>
      </c>
      <c r="O72" s="351">
        <v>3</v>
      </c>
      <c r="P72" s="351" t="s">
        <v>436</v>
      </c>
      <c r="Q72" s="351" t="s">
        <v>436</v>
      </c>
      <c r="R72" s="351" t="s">
        <v>436</v>
      </c>
      <c r="S72" s="352">
        <v>44427</v>
      </c>
      <c r="T72" s="351">
        <v>14</v>
      </c>
      <c r="U72" s="351">
        <v>1</v>
      </c>
      <c r="V72" s="351">
        <v>4.0000000000000002E-4</v>
      </c>
      <c r="W72" s="351">
        <v>16</v>
      </c>
      <c r="X72" s="351">
        <v>6.7000000000000002E-3</v>
      </c>
    </row>
    <row r="73" spans="1:24" x14ac:dyDescent="0.35">
      <c r="A73" s="351">
        <v>1196</v>
      </c>
      <c r="B73" s="351" t="s">
        <v>452</v>
      </c>
      <c r="C73" s="351" t="s">
        <v>434</v>
      </c>
      <c r="D73" s="351">
        <v>44.367719999999998</v>
      </c>
      <c r="E73" s="351">
        <v>-114.72505</v>
      </c>
      <c r="F73" s="352">
        <v>41527</v>
      </c>
      <c r="G73" s="351">
        <v>6</v>
      </c>
      <c r="H73" s="351">
        <v>20.100000000000001</v>
      </c>
      <c r="I73" s="351">
        <v>319.10000000000002</v>
      </c>
      <c r="J73" s="351">
        <v>1.1000000000000001</v>
      </c>
      <c r="K73" s="351">
        <v>16.7</v>
      </c>
      <c r="L73" s="351">
        <v>11</v>
      </c>
      <c r="M73" s="351">
        <v>0.3</v>
      </c>
      <c r="N73" s="351">
        <v>3465.9</v>
      </c>
      <c r="O73" s="351">
        <v>1</v>
      </c>
      <c r="P73" s="351">
        <v>0.56000000000000005</v>
      </c>
      <c r="Q73" s="351">
        <v>2</v>
      </c>
      <c r="R73" s="351">
        <v>0</v>
      </c>
      <c r="S73" s="352">
        <v>41536</v>
      </c>
      <c r="T73" s="351">
        <v>6</v>
      </c>
      <c r="U73" s="351">
        <v>321</v>
      </c>
      <c r="V73" s="351">
        <v>9.2600000000000002E-2</v>
      </c>
      <c r="W73" s="351">
        <v>11</v>
      </c>
      <c r="X73" s="351">
        <v>3.2000000000000002E-3</v>
      </c>
    </row>
    <row r="74" spans="1:24" x14ac:dyDescent="0.35">
      <c r="A74" s="351"/>
      <c r="B74" s="351" t="s">
        <v>448</v>
      </c>
      <c r="C74" s="351"/>
      <c r="D74" s="351"/>
      <c r="E74" s="351"/>
      <c r="F74" s="352">
        <v>41903</v>
      </c>
      <c r="G74" s="351">
        <v>6</v>
      </c>
      <c r="H74" s="351">
        <v>27.9</v>
      </c>
      <c r="I74" s="351">
        <v>324.10000000000002</v>
      </c>
      <c r="J74" s="351">
        <v>1.1000000000000001</v>
      </c>
      <c r="K74" s="351">
        <v>15.9</v>
      </c>
      <c r="L74" s="351">
        <v>11.8</v>
      </c>
      <c r="M74" s="351">
        <v>0.4</v>
      </c>
      <c r="N74" s="351">
        <v>3754</v>
      </c>
      <c r="O74" s="351">
        <v>1</v>
      </c>
      <c r="P74" s="351">
        <v>0.68</v>
      </c>
      <c r="Q74" s="351">
        <v>0</v>
      </c>
      <c r="R74" s="351">
        <v>0</v>
      </c>
      <c r="S74" s="352">
        <v>41899</v>
      </c>
      <c r="T74" s="351">
        <v>6</v>
      </c>
      <c r="U74" s="351">
        <v>216</v>
      </c>
      <c r="V74" s="351">
        <v>5.7500000000000002E-2</v>
      </c>
      <c r="W74" s="351">
        <v>56</v>
      </c>
      <c r="X74" s="351">
        <v>1.49E-2</v>
      </c>
    </row>
    <row r="75" spans="1:24" x14ac:dyDescent="0.35">
      <c r="A75" s="351"/>
      <c r="B75" s="351"/>
      <c r="C75" s="351"/>
      <c r="D75" s="351"/>
      <c r="E75" s="351"/>
      <c r="F75" s="352">
        <v>43004</v>
      </c>
      <c r="G75" s="351">
        <v>10</v>
      </c>
      <c r="H75" s="351">
        <v>53.6</v>
      </c>
      <c r="I75" s="351">
        <v>307.3</v>
      </c>
      <c r="J75" s="351">
        <v>1.1000000000000001</v>
      </c>
      <c r="K75" s="351">
        <v>16.100000000000001</v>
      </c>
      <c r="L75" s="351">
        <v>13.7</v>
      </c>
      <c r="M75" s="351">
        <v>0.5</v>
      </c>
      <c r="N75" s="351">
        <v>3859.8</v>
      </c>
      <c r="O75" s="351">
        <v>4</v>
      </c>
      <c r="P75" s="351">
        <v>0.34</v>
      </c>
      <c r="Q75" s="351">
        <v>1</v>
      </c>
      <c r="R75" s="351">
        <v>0</v>
      </c>
      <c r="S75" s="352">
        <v>43005</v>
      </c>
      <c r="T75" s="351">
        <v>6</v>
      </c>
      <c r="U75" s="351">
        <v>42</v>
      </c>
      <c r="V75" s="351">
        <v>1.09E-2</v>
      </c>
      <c r="W75" s="351">
        <v>5</v>
      </c>
      <c r="X75" s="351">
        <v>1.2999999999999999E-3</v>
      </c>
    </row>
    <row r="76" spans="1:24" x14ac:dyDescent="0.35">
      <c r="A76" s="351"/>
      <c r="B76" s="351"/>
      <c r="C76" s="351"/>
      <c r="D76" s="351"/>
      <c r="E76" s="351"/>
      <c r="F76" s="352">
        <v>43341</v>
      </c>
      <c r="G76" s="351">
        <v>6</v>
      </c>
      <c r="H76" s="351">
        <v>35.4</v>
      </c>
      <c r="I76" s="351">
        <v>287.10000000000002</v>
      </c>
      <c r="J76" s="351">
        <v>1.1000000000000001</v>
      </c>
      <c r="K76" s="351">
        <v>16.5</v>
      </c>
      <c r="L76" s="351">
        <v>12.4</v>
      </c>
      <c r="M76" s="351">
        <v>0.4</v>
      </c>
      <c r="N76" s="351">
        <v>3449.9</v>
      </c>
      <c r="O76" s="351">
        <v>1</v>
      </c>
      <c r="P76" s="351">
        <v>0.55000000000000004</v>
      </c>
      <c r="Q76" s="351">
        <v>0</v>
      </c>
      <c r="R76" s="351">
        <v>0</v>
      </c>
      <c r="S76" s="352">
        <v>43321</v>
      </c>
      <c r="T76" s="351">
        <v>6</v>
      </c>
      <c r="U76" s="351">
        <v>0</v>
      </c>
      <c r="V76" s="351">
        <v>0</v>
      </c>
      <c r="W76" s="351">
        <v>2</v>
      </c>
      <c r="X76" s="351">
        <v>5.9999999999999995E-4</v>
      </c>
    </row>
    <row r="77" spans="1:24" x14ac:dyDescent="0.35">
      <c r="A77" s="351"/>
      <c r="B77" s="351"/>
      <c r="C77" s="351"/>
      <c r="D77" s="351"/>
      <c r="E77" s="351"/>
      <c r="F77" s="351" t="s">
        <v>454</v>
      </c>
      <c r="G77" s="351"/>
      <c r="H77" s="351"/>
      <c r="I77" s="351"/>
      <c r="J77" s="351"/>
      <c r="K77" s="351"/>
      <c r="L77" s="351"/>
      <c r="M77" s="351"/>
      <c r="N77" s="351"/>
      <c r="O77" s="351"/>
      <c r="P77" s="351"/>
      <c r="Q77" s="351"/>
      <c r="R77" s="351"/>
      <c r="S77" s="351"/>
      <c r="T77" s="351"/>
      <c r="U77" s="351"/>
      <c r="V77" s="351"/>
      <c r="W77" s="351"/>
      <c r="X77" s="351"/>
    </row>
    <row r="78" spans="1:24" x14ac:dyDescent="0.35">
      <c r="A78" s="351" t="s">
        <v>453</v>
      </c>
      <c r="B78" s="351" t="s">
        <v>452</v>
      </c>
      <c r="C78" s="351" t="s">
        <v>434</v>
      </c>
      <c r="D78" s="351">
        <v>44.367719999999998</v>
      </c>
      <c r="E78" s="351">
        <v>-114.72505</v>
      </c>
      <c r="F78" s="352">
        <v>44083</v>
      </c>
      <c r="G78" s="351">
        <v>18</v>
      </c>
      <c r="H78" s="351">
        <v>30.9</v>
      </c>
      <c r="I78" s="351">
        <v>660.9</v>
      </c>
      <c r="J78" s="351">
        <v>1.2</v>
      </c>
      <c r="K78" s="351">
        <v>15.7</v>
      </c>
      <c r="L78" s="351">
        <v>8.4</v>
      </c>
      <c r="M78" s="351">
        <v>0.4</v>
      </c>
      <c r="N78" s="351">
        <v>6326.5</v>
      </c>
      <c r="O78" s="351">
        <v>6</v>
      </c>
      <c r="P78" s="351">
        <v>0.62</v>
      </c>
      <c r="Q78" s="351">
        <v>98</v>
      </c>
      <c r="R78" s="351">
        <v>0</v>
      </c>
      <c r="S78" s="352">
        <v>44097</v>
      </c>
      <c r="T78" s="351">
        <v>21</v>
      </c>
      <c r="U78" s="351">
        <v>0</v>
      </c>
      <c r="V78" s="351">
        <v>0</v>
      </c>
      <c r="W78" s="351">
        <v>0</v>
      </c>
      <c r="X78" s="351">
        <v>0</v>
      </c>
    </row>
    <row r="79" spans="1:24" x14ac:dyDescent="0.35">
      <c r="A79" s="351"/>
      <c r="B79" s="351" t="s">
        <v>451</v>
      </c>
      <c r="C79" s="351"/>
      <c r="D79" s="351"/>
      <c r="E79" s="351"/>
      <c r="F79" s="352">
        <v>44413</v>
      </c>
      <c r="G79" s="351">
        <v>25</v>
      </c>
      <c r="H79" s="351" t="s">
        <v>436</v>
      </c>
      <c r="I79" s="351" t="s">
        <v>588</v>
      </c>
      <c r="J79" s="351" t="s">
        <v>436</v>
      </c>
      <c r="K79" s="351" t="s">
        <v>436</v>
      </c>
      <c r="L79" s="351">
        <v>6.3</v>
      </c>
      <c r="M79" s="351" t="s">
        <v>436</v>
      </c>
      <c r="N79" s="351">
        <v>5985.2</v>
      </c>
      <c r="O79" s="351">
        <v>8</v>
      </c>
      <c r="P79" s="351" t="s">
        <v>436</v>
      </c>
      <c r="Q79" s="351" t="s">
        <v>436</v>
      </c>
      <c r="R79" s="351" t="s">
        <v>436</v>
      </c>
      <c r="S79" s="352">
        <v>44426</v>
      </c>
      <c r="T79" s="351">
        <v>25</v>
      </c>
      <c r="U79" s="351">
        <v>41</v>
      </c>
      <c r="V79" s="351">
        <v>6.8999999999999999E-3</v>
      </c>
      <c r="W79" s="351">
        <v>90</v>
      </c>
      <c r="X79" s="351">
        <v>1.4999999999999999E-2</v>
      </c>
    </row>
    <row r="80" spans="1:24" x14ac:dyDescent="0.35">
      <c r="A80" s="351">
        <v>2166</v>
      </c>
      <c r="B80" s="351" t="s">
        <v>455</v>
      </c>
      <c r="C80" s="351" t="s">
        <v>434</v>
      </c>
      <c r="D80" s="351">
        <v>44.365760000000002</v>
      </c>
      <c r="E80" s="351">
        <v>-114.72739</v>
      </c>
      <c r="F80" s="352">
        <v>41555</v>
      </c>
      <c r="G80" s="351">
        <v>5</v>
      </c>
      <c r="H80" s="351">
        <v>56.8</v>
      </c>
      <c r="I80" s="351">
        <v>377.6</v>
      </c>
      <c r="J80" s="351">
        <v>1.1000000000000001</v>
      </c>
      <c r="K80" s="351">
        <v>20.2</v>
      </c>
      <c r="L80" s="351">
        <v>12.7</v>
      </c>
      <c r="M80" s="351">
        <v>0.4</v>
      </c>
      <c r="N80" s="351">
        <v>4704.8999999999996</v>
      </c>
      <c r="O80" s="351">
        <v>0</v>
      </c>
      <c r="P80" s="351" t="s">
        <v>413</v>
      </c>
      <c r="Q80" s="351">
        <v>1</v>
      </c>
      <c r="R80" s="351">
        <v>3.46</v>
      </c>
      <c r="S80" s="352">
        <v>41556</v>
      </c>
      <c r="T80" s="351">
        <v>5</v>
      </c>
      <c r="U80" s="351">
        <v>3</v>
      </c>
      <c r="V80" s="351">
        <v>5.9999999999999995E-4</v>
      </c>
      <c r="W80" s="351">
        <v>0</v>
      </c>
      <c r="X80" s="351">
        <v>0</v>
      </c>
    </row>
    <row r="81" spans="1:24" x14ac:dyDescent="0.35">
      <c r="A81" s="351"/>
      <c r="B81" s="351" t="s">
        <v>456</v>
      </c>
      <c r="C81" s="351"/>
      <c r="D81" s="351"/>
      <c r="E81" s="351"/>
      <c r="F81" s="352">
        <v>41844</v>
      </c>
      <c r="G81" s="351">
        <v>12</v>
      </c>
      <c r="H81" s="351">
        <v>48.7</v>
      </c>
      <c r="I81" s="351">
        <v>379.6</v>
      </c>
      <c r="J81" s="351">
        <v>1.1000000000000001</v>
      </c>
      <c r="K81" s="351">
        <v>17.899999999999999</v>
      </c>
      <c r="L81" s="351">
        <v>13.3</v>
      </c>
      <c r="M81" s="351">
        <v>0.4</v>
      </c>
      <c r="N81" s="351">
        <v>4924</v>
      </c>
      <c r="O81" s="351">
        <v>3</v>
      </c>
      <c r="P81" s="351">
        <v>0.21</v>
      </c>
      <c r="Q81" s="351">
        <v>5</v>
      </c>
      <c r="R81" s="351">
        <v>3.11</v>
      </c>
      <c r="S81" s="352">
        <v>41864</v>
      </c>
      <c r="T81" s="351">
        <v>13</v>
      </c>
      <c r="U81" s="351">
        <v>191</v>
      </c>
      <c r="V81" s="351">
        <v>3.8800000000000001E-2</v>
      </c>
      <c r="W81" s="351">
        <v>137</v>
      </c>
      <c r="X81" s="351">
        <v>2.7799999999999998E-2</v>
      </c>
    </row>
    <row r="82" spans="1:24" x14ac:dyDescent="0.35">
      <c r="A82" s="351"/>
      <c r="B82" s="351"/>
      <c r="C82" s="351"/>
      <c r="D82" s="351"/>
      <c r="E82" s="351"/>
      <c r="F82" s="351" t="s">
        <v>457</v>
      </c>
      <c r="G82" s="351"/>
      <c r="H82" s="351"/>
      <c r="I82" s="351"/>
      <c r="J82" s="351"/>
      <c r="K82" s="351"/>
      <c r="L82" s="351"/>
      <c r="M82" s="351"/>
      <c r="N82" s="351"/>
      <c r="O82" s="351"/>
      <c r="P82" s="351"/>
      <c r="Q82" s="351"/>
      <c r="R82" s="351"/>
      <c r="S82" s="351"/>
      <c r="T82" s="351"/>
      <c r="U82" s="351"/>
      <c r="V82" s="351"/>
      <c r="W82" s="351"/>
      <c r="X82" s="351"/>
    </row>
    <row r="83" spans="1:24" x14ac:dyDescent="0.35">
      <c r="A83" s="351"/>
      <c r="B83" s="351"/>
      <c r="C83" s="351"/>
      <c r="D83" s="351"/>
      <c r="E83" s="351"/>
      <c r="F83" s="352">
        <v>42264</v>
      </c>
      <c r="G83" s="351">
        <v>14</v>
      </c>
      <c r="H83" s="351">
        <v>38.700000000000003</v>
      </c>
      <c r="I83" s="351">
        <v>375.9</v>
      </c>
      <c r="J83" s="351">
        <v>1.1000000000000001</v>
      </c>
      <c r="K83" s="351">
        <v>16.5</v>
      </c>
      <c r="L83" s="351">
        <v>12.5</v>
      </c>
      <c r="M83" s="351">
        <v>0.4</v>
      </c>
      <c r="N83" s="351">
        <v>4648.8</v>
      </c>
      <c r="O83" s="351">
        <v>4</v>
      </c>
      <c r="P83" s="351">
        <v>0.26</v>
      </c>
      <c r="Q83" s="351">
        <v>13</v>
      </c>
      <c r="R83" s="351">
        <v>2.0699999999999998</v>
      </c>
      <c r="S83" s="352">
        <v>42220</v>
      </c>
      <c r="T83" s="351">
        <v>15</v>
      </c>
      <c r="U83" s="351">
        <v>304</v>
      </c>
      <c r="V83" s="351">
        <v>6.54E-2</v>
      </c>
      <c r="W83" s="351">
        <v>195</v>
      </c>
      <c r="X83" s="351">
        <v>4.19E-2</v>
      </c>
    </row>
    <row r="84" spans="1:24" x14ac:dyDescent="0.35">
      <c r="A84" s="351"/>
      <c r="B84" s="351"/>
      <c r="C84" s="351"/>
      <c r="D84" s="351"/>
      <c r="E84" s="351"/>
      <c r="F84" s="352">
        <v>42619</v>
      </c>
      <c r="G84" s="351">
        <v>8</v>
      </c>
      <c r="H84" s="351">
        <v>33.700000000000003</v>
      </c>
      <c r="I84" s="351">
        <v>376.2</v>
      </c>
      <c r="J84" s="351">
        <v>1.1000000000000001</v>
      </c>
      <c r="K84" s="351">
        <v>17.3</v>
      </c>
      <c r="L84" s="351">
        <v>13</v>
      </c>
      <c r="M84" s="351">
        <v>0.4</v>
      </c>
      <c r="N84" s="351">
        <v>4829.1000000000004</v>
      </c>
      <c r="O84" s="351">
        <v>0</v>
      </c>
      <c r="P84" s="351" t="s">
        <v>413</v>
      </c>
      <c r="Q84" s="351">
        <v>15</v>
      </c>
      <c r="R84" s="351">
        <v>2.44</v>
      </c>
      <c r="S84" s="352">
        <v>42627</v>
      </c>
      <c r="T84" s="351">
        <v>8</v>
      </c>
      <c r="U84" s="351">
        <v>6</v>
      </c>
      <c r="V84" s="351">
        <v>1.1999999999999999E-3</v>
      </c>
      <c r="W84" s="351">
        <v>12</v>
      </c>
      <c r="X84" s="351">
        <v>2.5000000000000001E-3</v>
      </c>
    </row>
    <row r="85" spans="1:24" x14ac:dyDescent="0.35">
      <c r="A85" s="351"/>
      <c r="B85" s="351"/>
      <c r="C85" s="351"/>
      <c r="D85" s="351"/>
      <c r="E85" s="351"/>
      <c r="F85" s="351" t="s">
        <v>436</v>
      </c>
      <c r="G85" s="351" t="s">
        <v>436</v>
      </c>
      <c r="H85" s="351" t="s">
        <v>436</v>
      </c>
      <c r="I85" s="351" t="s">
        <v>436</v>
      </c>
      <c r="J85" s="351" t="s">
        <v>436</v>
      </c>
      <c r="K85" s="351" t="s">
        <v>436</v>
      </c>
      <c r="L85" s="351" t="s">
        <v>436</v>
      </c>
      <c r="M85" s="351" t="s">
        <v>436</v>
      </c>
      <c r="N85" s="351" t="s">
        <v>436</v>
      </c>
      <c r="O85" s="351" t="s">
        <v>436</v>
      </c>
      <c r="P85" s="351" t="s">
        <v>436</v>
      </c>
      <c r="Q85" s="351" t="s">
        <v>436</v>
      </c>
      <c r="R85" s="351" t="s">
        <v>436</v>
      </c>
      <c r="S85" s="352">
        <v>42640</v>
      </c>
      <c r="T85" s="351">
        <v>8</v>
      </c>
      <c r="U85" s="351">
        <v>4</v>
      </c>
      <c r="V85" s="351">
        <v>8.0000000000000004E-4</v>
      </c>
      <c r="W85" s="351">
        <v>13</v>
      </c>
      <c r="X85" s="351">
        <v>2.7000000000000001E-3</v>
      </c>
    </row>
    <row r="86" spans="1:24" x14ac:dyDescent="0.35">
      <c r="A86" s="351"/>
      <c r="B86" s="351"/>
      <c r="C86" s="351"/>
      <c r="D86" s="351"/>
      <c r="E86" s="351"/>
      <c r="F86" s="352">
        <v>43340</v>
      </c>
      <c r="G86" s="351">
        <v>10</v>
      </c>
      <c r="H86" s="351">
        <v>46.8</v>
      </c>
      <c r="I86" s="351">
        <v>376.6</v>
      </c>
      <c r="J86" s="351">
        <v>1.1000000000000001</v>
      </c>
      <c r="K86" s="351">
        <v>17.8</v>
      </c>
      <c r="L86" s="351">
        <v>12.6</v>
      </c>
      <c r="M86" s="351">
        <v>0.5</v>
      </c>
      <c r="N86" s="351">
        <v>4694.8999999999996</v>
      </c>
      <c r="O86" s="351">
        <v>3</v>
      </c>
      <c r="P86" s="351">
        <v>0.44</v>
      </c>
      <c r="Q86" s="351">
        <v>22</v>
      </c>
      <c r="R86" s="351">
        <v>3.3</v>
      </c>
      <c r="S86" s="352">
        <v>43327</v>
      </c>
      <c r="T86" s="351">
        <v>7</v>
      </c>
      <c r="U86" s="351">
        <v>1</v>
      </c>
      <c r="V86" s="351">
        <v>2.0000000000000001E-4</v>
      </c>
      <c r="W86" s="351">
        <v>11</v>
      </c>
      <c r="X86" s="351">
        <v>2.3E-3</v>
      </c>
    </row>
    <row r="87" spans="1:24" x14ac:dyDescent="0.35">
      <c r="A87" s="351"/>
      <c r="B87" s="351"/>
      <c r="C87" s="351"/>
      <c r="D87" s="351"/>
      <c r="E87" s="351"/>
      <c r="F87" s="352">
        <v>43683</v>
      </c>
      <c r="G87" s="351">
        <v>10</v>
      </c>
      <c r="H87" s="351">
        <v>53.1</v>
      </c>
      <c r="I87" s="351">
        <v>372.7</v>
      </c>
      <c r="J87" s="351">
        <v>1.1000000000000001</v>
      </c>
      <c r="K87" s="351">
        <v>17.3</v>
      </c>
      <c r="L87" s="351">
        <v>12.7</v>
      </c>
      <c r="M87" s="351">
        <v>0.4</v>
      </c>
      <c r="N87" s="351">
        <v>4701.2</v>
      </c>
      <c r="O87" s="351">
        <v>3</v>
      </c>
      <c r="P87" s="351">
        <v>0.3</v>
      </c>
      <c r="Q87" s="351">
        <v>55</v>
      </c>
      <c r="R87" s="351">
        <v>1.21</v>
      </c>
      <c r="S87" s="352">
        <v>43697</v>
      </c>
      <c r="T87" s="351">
        <v>10</v>
      </c>
      <c r="U87" s="351">
        <v>0</v>
      </c>
      <c r="V87" s="351">
        <v>0</v>
      </c>
      <c r="W87" s="351">
        <v>2</v>
      </c>
      <c r="X87" s="351">
        <v>4.0000000000000002E-4</v>
      </c>
    </row>
    <row r="88" spans="1:24" x14ac:dyDescent="0.35">
      <c r="A88" s="351">
        <v>835</v>
      </c>
      <c r="B88" s="351" t="s">
        <v>538</v>
      </c>
      <c r="C88" s="351" t="s">
        <v>434</v>
      </c>
      <c r="D88" s="351">
        <v>44.362180000000002</v>
      </c>
      <c r="E88" s="351">
        <v>-114.7291</v>
      </c>
      <c r="F88" s="352">
        <v>41556</v>
      </c>
      <c r="G88" s="351">
        <v>8</v>
      </c>
      <c r="H88" s="351">
        <v>51.7</v>
      </c>
      <c r="I88" s="351">
        <v>355.3</v>
      </c>
      <c r="J88" s="351">
        <v>1.1000000000000001</v>
      </c>
      <c r="K88" s="351">
        <v>17.399999999999999</v>
      </c>
      <c r="L88" s="351">
        <v>13.2</v>
      </c>
      <c r="M88" s="351">
        <v>0.4</v>
      </c>
      <c r="N88" s="351">
        <v>4647.2</v>
      </c>
      <c r="O88" s="351">
        <v>0</v>
      </c>
      <c r="P88" s="351" t="s">
        <v>413</v>
      </c>
      <c r="Q88" s="351">
        <v>3</v>
      </c>
      <c r="R88" s="351">
        <v>0.28999999999999998</v>
      </c>
      <c r="S88" s="352">
        <v>41556</v>
      </c>
      <c r="T88" s="351">
        <v>8</v>
      </c>
      <c r="U88" s="351">
        <v>2</v>
      </c>
      <c r="V88" s="351">
        <v>4.0000000000000002E-4</v>
      </c>
      <c r="W88" s="351">
        <v>3</v>
      </c>
      <c r="X88" s="351">
        <v>5.9999999999999995E-4</v>
      </c>
    </row>
    <row r="89" spans="1:24" x14ac:dyDescent="0.35">
      <c r="A89" s="351"/>
      <c r="B89" s="351" t="s">
        <v>456</v>
      </c>
      <c r="C89" s="351"/>
      <c r="D89" s="351"/>
      <c r="E89" s="351"/>
      <c r="F89" s="352">
        <v>41859</v>
      </c>
      <c r="G89" s="351">
        <v>10</v>
      </c>
      <c r="H89" s="351">
        <v>47.3</v>
      </c>
      <c r="I89" s="351">
        <v>359</v>
      </c>
      <c r="J89" s="351">
        <v>1.1000000000000001</v>
      </c>
      <c r="K89" s="351">
        <v>17.2</v>
      </c>
      <c r="L89" s="351">
        <v>13.5</v>
      </c>
      <c r="M89" s="351">
        <v>0.4</v>
      </c>
      <c r="N89" s="351">
        <v>4787.1000000000004</v>
      </c>
      <c r="O89" s="351">
        <v>3</v>
      </c>
      <c r="P89" s="351">
        <v>0.15</v>
      </c>
      <c r="Q89" s="351">
        <v>7</v>
      </c>
      <c r="R89" s="351">
        <v>0.72</v>
      </c>
      <c r="S89" s="352">
        <v>41862</v>
      </c>
      <c r="T89" s="351">
        <v>10</v>
      </c>
      <c r="U89" s="351">
        <v>345</v>
      </c>
      <c r="V89" s="351">
        <v>7.2099999999999997E-2</v>
      </c>
      <c r="W89" s="351">
        <v>272</v>
      </c>
      <c r="X89" s="351">
        <v>5.6800000000000003E-2</v>
      </c>
    </row>
    <row r="90" spans="1:24" x14ac:dyDescent="0.35">
      <c r="A90" s="351"/>
      <c r="B90" s="351"/>
      <c r="C90" s="351"/>
      <c r="D90" s="351"/>
      <c r="E90" s="351"/>
      <c r="F90" s="351" t="s">
        <v>457</v>
      </c>
      <c r="G90" s="351"/>
      <c r="H90" s="351"/>
      <c r="I90" s="351"/>
      <c r="J90" s="351"/>
      <c r="K90" s="351"/>
      <c r="L90" s="351"/>
      <c r="M90" s="351"/>
      <c r="N90" s="351"/>
      <c r="O90" s="351"/>
      <c r="P90" s="351"/>
      <c r="Q90" s="351"/>
      <c r="R90" s="351"/>
      <c r="S90" s="351"/>
      <c r="T90" s="351"/>
      <c r="U90" s="351"/>
      <c r="V90" s="351"/>
      <c r="W90" s="351"/>
      <c r="X90" s="351"/>
    </row>
    <row r="91" spans="1:24" x14ac:dyDescent="0.35">
      <c r="A91" s="351"/>
      <c r="B91" s="351"/>
      <c r="C91" s="351"/>
      <c r="D91" s="351"/>
      <c r="E91" s="351"/>
      <c r="F91" s="352">
        <v>42259</v>
      </c>
      <c r="G91" s="351">
        <v>13</v>
      </c>
      <c r="H91" s="351">
        <v>25.6</v>
      </c>
      <c r="I91" s="351">
        <v>356.9</v>
      </c>
      <c r="J91" s="351">
        <v>1.1000000000000001</v>
      </c>
      <c r="K91" s="351">
        <v>16.8</v>
      </c>
      <c r="L91" s="351">
        <v>13.1</v>
      </c>
      <c r="M91" s="351">
        <v>0.4</v>
      </c>
      <c r="N91" s="351">
        <v>4627.3</v>
      </c>
      <c r="O91" s="351">
        <v>4</v>
      </c>
      <c r="P91" s="351">
        <v>0.23</v>
      </c>
      <c r="Q91" s="351">
        <v>12</v>
      </c>
      <c r="R91" s="351">
        <v>1.19</v>
      </c>
      <c r="S91" s="352">
        <v>42207</v>
      </c>
      <c r="T91" s="351">
        <v>13</v>
      </c>
      <c r="U91" s="351">
        <v>439</v>
      </c>
      <c r="V91" s="351">
        <v>9.4899999999999998E-2</v>
      </c>
      <c r="W91" s="351">
        <v>204</v>
      </c>
      <c r="X91" s="351">
        <v>4.41E-2</v>
      </c>
    </row>
    <row r="92" spans="1:24" x14ac:dyDescent="0.35">
      <c r="A92" s="351"/>
      <c r="B92" s="351"/>
      <c r="C92" s="351"/>
      <c r="D92" s="351"/>
      <c r="E92" s="351"/>
      <c r="F92" s="352">
        <v>42616</v>
      </c>
      <c r="G92" s="351">
        <v>9</v>
      </c>
      <c r="H92" s="351">
        <v>34.200000000000003</v>
      </c>
      <c r="I92" s="351">
        <v>359.8</v>
      </c>
      <c r="J92" s="351">
        <v>1.1000000000000001</v>
      </c>
      <c r="K92" s="351">
        <v>16.899999999999999</v>
      </c>
      <c r="L92" s="351">
        <v>12.9</v>
      </c>
      <c r="M92" s="351">
        <v>0.4</v>
      </c>
      <c r="N92" s="351">
        <v>4557.1000000000004</v>
      </c>
      <c r="O92" s="351">
        <v>1</v>
      </c>
      <c r="P92" s="351" t="s">
        <v>436</v>
      </c>
      <c r="Q92" s="351">
        <v>13</v>
      </c>
      <c r="R92" s="351">
        <v>1.21</v>
      </c>
      <c r="S92" s="352">
        <v>42620</v>
      </c>
      <c r="T92" s="351">
        <v>9</v>
      </c>
      <c r="U92" s="351">
        <v>71</v>
      </c>
      <c r="V92" s="351">
        <v>1.5599999999999999E-2</v>
      </c>
      <c r="W92" s="351">
        <v>243</v>
      </c>
      <c r="X92" s="351">
        <v>5.33E-2</v>
      </c>
    </row>
    <row r="93" spans="1:24" x14ac:dyDescent="0.35">
      <c r="A93" s="351"/>
      <c r="B93" s="351"/>
      <c r="C93" s="351"/>
      <c r="D93" s="351"/>
      <c r="E93" s="351"/>
      <c r="F93" s="352">
        <v>42965</v>
      </c>
      <c r="G93" s="351">
        <v>11</v>
      </c>
      <c r="H93" s="351">
        <v>63.2</v>
      </c>
      <c r="I93" s="351">
        <v>355.6</v>
      </c>
      <c r="J93" s="351">
        <v>1.1000000000000001</v>
      </c>
      <c r="K93" s="351">
        <v>16.899999999999999</v>
      </c>
      <c r="L93" s="351">
        <v>12.6</v>
      </c>
      <c r="M93" s="351">
        <v>0.5</v>
      </c>
      <c r="N93" s="351">
        <v>4435.6000000000004</v>
      </c>
      <c r="O93" s="351">
        <v>4</v>
      </c>
      <c r="P93" s="351">
        <v>0.39</v>
      </c>
      <c r="Q93" s="351">
        <v>16</v>
      </c>
      <c r="R93" s="351">
        <v>1.42</v>
      </c>
      <c r="S93" s="352">
        <v>42970</v>
      </c>
      <c r="T93" s="351">
        <v>11</v>
      </c>
      <c r="U93" s="351">
        <v>70</v>
      </c>
      <c r="V93" s="351">
        <v>1.5800000000000002E-2</v>
      </c>
      <c r="W93" s="351">
        <v>51</v>
      </c>
      <c r="X93" s="351">
        <v>1.15E-2</v>
      </c>
    </row>
    <row r="94" spans="1:24" x14ac:dyDescent="0.35">
      <c r="A94" s="351"/>
      <c r="B94" s="351"/>
      <c r="C94" s="351"/>
      <c r="D94" s="351"/>
      <c r="E94" s="351"/>
      <c r="F94" s="352">
        <v>43313</v>
      </c>
      <c r="G94" s="351">
        <v>11</v>
      </c>
      <c r="H94" s="351">
        <v>54</v>
      </c>
      <c r="I94" s="351">
        <v>356.5</v>
      </c>
      <c r="J94" s="351">
        <v>1.1000000000000001</v>
      </c>
      <c r="K94" s="351">
        <v>17.100000000000001</v>
      </c>
      <c r="L94" s="351">
        <v>12.9</v>
      </c>
      <c r="M94" s="351">
        <v>0.5</v>
      </c>
      <c r="N94" s="351">
        <v>4544.3999999999996</v>
      </c>
      <c r="O94" s="351">
        <v>4</v>
      </c>
      <c r="P94" s="351">
        <v>0.27</v>
      </c>
      <c r="Q94" s="351">
        <v>22</v>
      </c>
      <c r="R94" s="351">
        <v>1.44</v>
      </c>
      <c r="S94" s="352">
        <v>43320</v>
      </c>
      <c r="T94" s="351">
        <v>10</v>
      </c>
      <c r="U94" s="351">
        <v>5</v>
      </c>
      <c r="V94" s="351">
        <v>1.1000000000000001E-3</v>
      </c>
      <c r="W94" s="351">
        <v>7</v>
      </c>
      <c r="X94" s="351">
        <v>1.5E-3</v>
      </c>
    </row>
    <row r="95" spans="1:24" x14ac:dyDescent="0.35">
      <c r="A95" s="351"/>
      <c r="B95" s="351"/>
      <c r="C95" s="351"/>
      <c r="D95" s="351"/>
      <c r="E95" s="351"/>
      <c r="F95" s="352">
        <v>43685</v>
      </c>
      <c r="G95" s="351">
        <v>12</v>
      </c>
      <c r="H95" s="351">
        <v>53.1</v>
      </c>
      <c r="I95" s="351">
        <v>361.5</v>
      </c>
      <c r="J95" s="351">
        <v>1.1000000000000001</v>
      </c>
      <c r="K95" s="351">
        <v>16.100000000000001</v>
      </c>
      <c r="L95" s="351">
        <v>12.3</v>
      </c>
      <c r="M95" s="351">
        <v>0.5</v>
      </c>
      <c r="N95" s="351">
        <v>4314.6000000000004</v>
      </c>
      <c r="O95" s="351" t="s">
        <v>436</v>
      </c>
      <c r="P95" s="351" t="s">
        <v>436</v>
      </c>
      <c r="Q95" s="351">
        <v>35</v>
      </c>
      <c r="R95" s="351">
        <v>2.02</v>
      </c>
      <c r="S95" s="352">
        <v>43697</v>
      </c>
      <c r="T95" s="351">
        <v>12</v>
      </c>
      <c r="U95" s="351">
        <v>2</v>
      </c>
      <c r="V95" s="351">
        <v>5.0000000000000001E-4</v>
      </c>
      <c r="W95" s="351">
        <v>2</v>
      </c>
      <c r="X95" s="351">
        <v>5.0000000000000001E-4</v>
      </c>
    </row>
    <row r="96" spans="1:24" x14ac:dyDescent="0.35">
      <c r="A96" s="351">
        <v>777</v>
      </c>
      <c r="B96" s="351" t="s">
        <v>458</v>
      </c>
      <c r="C96" s="351" t="s">
        <v>399</v>
      </c>
      <c r="D96" s="351">
        <v>44.358060000000002</v>
      </c>
      <c r="E96" s="351">
        <v>-114.72829</v>
      </c>
      <c r="F96" s="352">
        <v>41560</v>
      </c>
      <c r="G96" s="351">
        <v>6</v>
      </c>
      <c r="H96" s="351">
        <v>43.9</v>
      </c>
      <c r="I96" s="351">
        <v>344.9</v>
      </c>
      <c r="J96" s="351">
        <v>1</v>
      </c>
      <c r="K96" s="351">
        <v>15.8</v>
      </c>
      <c r="L96" s="351">
        <v>11.9</v>
      </c>
      <c r="M96" s="351">
        <v>0.4</v>
      </c>
      <c r="N96" s="351">
        <v>4068.7</v>
      </c>
      <c r="O96" s="351">
        <v>0</v>
      </c>
      <c r="P96" s="351" t="s">
        <v>413</v>
      </c>
      <c r="Q96" s="351">
        <v>2</v>
      </c>
      <c r="R96" s="351">
        <v>0</v>
      </c>
      <c r="S96" s="352">
        <v>41556</v>
      </c>
      <c r="T96" s="351">
        <v>6</v>
      </c>
      <c r="U96" s="351">
        <v>0</v>
      </c>
      <c r="V96" s="351">
        <v>0</v>
      </c>
      <c r="W96" s="351">
        <v>0</v>
      </c>
      <c r="X96" s="351">
        <v>0</v>
      </c>
    </row>
    <row r="97" spans="1:24" x14ac:dyDescent="0.35">
      <c r="A97" s="351"/>
      <c r="B97" s="351" t="s">
        <v>456</v>
      </c>
      <c r="C97" s="351"/>
      <c r="D97" s="351"/>
      <c r="E97" s="351"/>
      <c r="F97" s="352">
        <v>41833</v>
      </c>
      <c r="G97" s="351">
        <v>6</v>
      </c>
      <c r="H97" s="351">
        <v>48.1</v>
      </c>
      <c r="I97" s="351">
        <v>346.7</v>
      </c>
      <c r="J97" s="351">
        <v>1</v>
      </c>
      <c r="K97" s="351">
        <v>17.5</v>
      </c>
      <c r="L97" s="351">
        <v>12.3</v>
      </c>
      <c r="M97" s="351">
        <v>0.4</v>
      </c>
      <c r="N97" s="351">
        <v>4171.6000000000004</v>
      </c>
      <c r="O97" s="351">
        <v>0</v>
      </c>
      <c r="P97" s="351" t="s">
        <v>413</v>
      </c>
      <c r="Q97" s="351">
        <v>1</v>
      </c>
      <c r="R97" s="351">
        <v>0</v>
      </c>
      <c r="S97" s="352">
        <v>41863</v>
      </c>
      <c r="T97" s="351">
        <v>6</v>
      </c>
      <c r="U97" s="351">
        <v>235</v>
      </c>
      <c r="V97" s="351">
        <v>5.6300000000000003E-2</v>
      </c>
      <c r="W97" s="351">
        <v>243</v>
      </c>
      <c r="X97" s="351">
        <v>5.8299999999999998E-2</v>
      </c>
    </row>
    <row r="98" spans="1:24" x14ac:dyDescent="0.35">
      <c r="A98" s="351"/>
      <c r="B98" s="351"/>
      <c r="C98" s="351"/>
      <c r="D98" s="351"/>
      <c r="E98" s="351"/>
      <c r="F98" s="352">
        <v>42241</v>
      </c>
      <c r="G98" s="351">
        <v>6</v>
      </c>
      <c r="H98" s="351">
        <v>30.4</v>
      </c>
      <c r="I98" s="351">
        <v>343.3</v>
      </c>
      <c r="J98" s="351">
        <v>1</v>
      </c>
      <c r="K98" s="351">
        <v>16.399999999999999</v>
      </c>
      <c r="L98" s="351">
        <v>12.2</v>
      </c>
      <c r="M98" s="351">
        <v>0.3</v>
      </c>
      <c r="N98" s="351">
        <v>4151</v>
      </c>
      <c r="O98" s="351">
        <v>0</v>
      </c>
      <c r="P98" s="351" t="s">
        <v>413</v>
      </c>
      <c r="Q98" s="351">
        <v>1</v>
      </c>
      <c r="R98" s="351">
        <v>0</v>
      </c>
      <c r="S98" s="352">
        <v>42206</v>
      </c>
      <c r="T98" s="351">
        <v>6</v>
      </c>
      <c r="U98" s="351">
        <v>192</v>
      </c>
      <c r="V98" s="351">
        <v>4.6300000000000001E-2</v>
      </c>
      <c r="W98" s="351">
        <v>223</v>
      </c>
      <c r="X98" s="351">
        <v>5.3699999999999998E-2</v>
      </c>
    </row>
    <row r="99" spans="1:24" x14ac:dyDescent="0.35">
      <c r="A99" s="351"/>
      <c r="B99" s="351"/>
      <c r="C99" s="351"/>
      <c r="D99" s="351"/>
      <c r="E99" s="351"/>
      <c r="F99" s="352">
        <v>42620</v>
      </c>
      <c r="G99" s="351">
        <v>6</v>
      </c>
      <c r="H99" s="351">
        <v>32.1</v>
      </c>
      <c r="I99" s="351">
        <v>342.4</v>
      </c>
      <c r="J99" s="351">
        <v>1</v>
      </c>
      <c r="K99" s="351">
        <v>16.8</v>
      </c>
      <c r="L99" s="351">
        <v>12.3</v>
      </c>
      <c r="M99" s="351">
        <v>0.3</v>
      </c>
      <c r="N99" s="351">
        <v>4174.2</v>
      </c>
      <c r="O99" s="351">
        <v>0</v>
      </c>
      <c r="P99" s="351" t="s">
        <v>413</v>
      </c>
      <c r="Q99" s="351">
        <v>1</v>
      </c>
      <c r="R99" s="351">
        <v>0</v>
      </c>
      <c r="S99" s="352">
        <v>42629</v>
      </c>
      <c r="T99" s="351">
        <v>6</v>
      </c>
      <c r="U99" s="351">
        <v>8</v>
      </c>
      <c r="V99" s="351">
        <v>1.9E-3</v>
      </c>
      <c r="W99" s="351">
        <v>43</v>
      </c>
      <c r="X99" s="351">
        <v>1.03E-2</v>
      </c>
    </row>
    <row r="100" spans="1:24" x14ac:dyDescent="0.35">
      <c r="A100" s="351"/>
      <c r="B100" s="351"/>
      <c r="C100" s="351"/>
      <c r="D100" s="351"/>
      <c r="E100" s="351"/>
      <c r="F100" s="352">
        <v>42967</v>
      </c>
      <c r="G100" s="351">
        <v>6</v>
      </c>
      <c r="H100" s="351">
        <v>60.3</v>
      </c>
      <c r="I100" s="351">
        <v>348.8</v>
      </c>
      <c r="J100" s="351">
        <v>1</v>
      </c>
      <c r="K100" s="351">
        <v>17.600000000000001</v>
      </c>
      <c r="L100" s="351">
        <v>12.6</v>
      </c>
      <c r="M100" s="351">
        <v>0.4</v>
      </c>
      <c r="N100" s="351">
        <v>4293.3</v>
      </c>
      <c r="O100" s="351">
        <v>0</v>
      </c>
      <c r="P100" s="351" t="s">
        <v>413</v>
      </c>
      <c r="Q100" s="351">
        <v>2</v>
      </c>
      <c r="R100" s="351">
        <v>0</v>
      </c>
      <c r="S100" s="352">
        <v>42970</v>
      </c>
      <c r="T100" s="351">
        <v>6</v>
      </c>
      <c r="U100" s="351">
        <v>1</v>
      </c>
      <c r="V100" s="351">
        <v>2.0000000000000001E-4</v>
      </c>
      <c r="W100" s="351">
        <v>8</v>
      </c>
      <c r="X100" s="351">
        <v>1.9E-3</v>
      </c>
    </row>
    <row r="101" spans="1:24" x14ac:dyDescent="0.35">
      <c r="A101" s="351"/>
      <c r="B101" s="351"/>
      <c r="C101" s="351"/>
      <c r="D101" s="351"/>
      <c r="E101" s="351"/>
      <c r="F101" s="352">
        <v>43313</v>
      </c>
      <c r="G101" s="351">
        <v>6</v>
      </c>
      <c r="H101" s="351">
        <v>59.8</v>
      </c>
      <c r="I101" s="351">
        <v>343.9</v>
      </c>
      <c r="J101" s="351">
        <v>1</v>
      </c>
      <c r="K101" s="351">
        <v>15.4</v>
      </c>
      <c r="L101" s="351">
        <v>12.7</v>
      </c>
      <c r="M101" s="351">
        <v>0.5</v>
      </c>
      <c r="N101" s="351">
        <v>4316.1000000000004</v>
      </c>
      <c r="O101" s="351">
        <v>0</v>
      </c>
      <c r="P101" s="351" t="s">
        <v>413</v>
      </c>
      <c r="Q101" s="351">
        <v>1</v>
      </c>
      <c r="R101" s="351">
        <v>0</v>
      </c>
      <c r="S101" s="352">
        <v>43314</v>
      </c>
      <c r="T101" s="351">
        <v>6</v>
      </c>
      <c r="U101" s="351">
        <v>2</v>
      </c>
      <c r="V101" s="351">
        <v>5.0000000000000001E-4</v>
      </c>
      <c r="W101" s="351">
        <v>1</v>
      </c>
      <c r="X101" s="351">
        <v>2.0000000000000001E-4</v>
      </c>
    </row>
    <row r="102" spans="1:24" x14ac:dyDescent="0.35">
      <c r="A102" s="351"/>
      <c r="B102" s="351"/>
      <c r="C102" s="351"/>
      <c r="D102" s="351"/>
      <c r="E102" s="351"/>
      <c r="F102" s="352">
        <v>43687</v>
      </c>
      <c r="G102" s="351">
        <v>6</v>
      </c>
      <c r="H102" s="351">
        <v>53.1</v>
      </c>
      <c r="I102" s="351">
        <v>346.7</v>
      </c>
      <c r="J102" s="351">
        <v>1</v>
      </c>
      <c r="K102" s="351">
        <v>17.5</v>
      </c>
      <c r="L102" s="351">
        <v>12.4</v>
      </c>
      <c r="M102" s="351">
        <v>0.4</v>
      </c>
      <c r="N102" s="351">
        <v>4238.7</v>
      </c>
      <c r="O102" s="351">
        <v>0</v>
      </c>
      <c r="P102" s="351" t="s">
        <v>413</v>
      </c>
      <c r="Q102" s="351">
        <v>0</v>
      </c>
      <c r="R102" s="351">
        <v>0</v>
      </c>
      <c r="S102" s="352">
        <v>43697</v>
      </c>
      <c r="T102" s="351">
        <v>6</v>
      </c>
      <c r="U102" s="351">
        <v>0</v>
      </c>
      <c r="V102" s="351">
        <v>0</v>
      </c>
      <c r="W102" s="351">
        <v>0</v>
      </c>
      <c r="X102" s="351">
        <v>0</v>
      </c>
    </row>
    <row r="103" spans="1:24" x14ac:dyDescent="0.35">
      <c r="A103" s="351"/>
      <c r="B103" s="351"/>
      <c r="C103" s="351"/>
      <c r="D103" s="351"/>
      <c r="E103" s="351"/>
      <c r="F103" s="352">
        <v>44084</v>
      </c>
      <c r="G103" s="351">
        <v>6</v>
      </c>
      <c r="H103" s="351">
        <v>36.1</v>
      </c>
      <c r="I103" s="351">
        <v>346.2</v>
      </c>
      <c r="J103" s="351">
        <v>1</v>
      </c>
      <c r="K103" s="351">
        <v>15.3</v>
      </c>
      <c r="L103" s="351">
        <v>12</v>
      </c>
      <c r="M103" s="351">
        <v>0.3</v>
      </c>
      <c r="N103" s="351">
        <v>4081.6</v>
      </c>
      <c r="O103" s="351">
        <v>0</v>
      </c>
      <c r="P103" s="351" t="s">
        <v>413</v>
      </c>
      <c r="Q103" s="351">
        <v>1</v>
      </c>
      <c r="R103" s="351">
        <v>0</v>
      </c>
      <c r="S103" s="352">
        <v>44084</v>
      </c>
      <c r="T103" s="351">
        <v>6</v>
      </c>
      <c r="U103" s="351">
        <v>0</v>
      </c>
      <c r="V103" s="351">
        <v>0</v>
      </c>
      <c r="W103" s="351">
        <v>0</v>
      </c>
      <c r="X103" s="351">
        <v>0</v>
      </c>
    </row>
    <row r="104" spans="1:24" x14ac:dyDescent="0.35">
      <c r="A104" s="351">
        <v>1971</v>
      </c>
      <c r="B104" s="351" t="s">
        <v>459</v>
      </c>
      <c r="C104" s="351" t="s">
        <v>434</v>
      </c>
      <c r="D104" s="351">
        <v>44.35427</v>
      </c>
      <c r="E104" s="351">
        <v>-114.73061</v>
      </c>
      <c r="F104" s="351" t="s">
        <v>539</v>
      </c>
      <c r="G104" s="351"/>
      <c r="H104" s="351"/>
      <c r="I104" s="351"/>
      <c r="J104" s="351"/>
      <c r="K104" s="351"/>
      <c r="L104" s="351"/>
      <c r="M104" s="351"/>
      <c r="N104" s="351"/>
      <c r="O104" s="351"/>
      <c r="P104" s="351"/>
      <c r="Q104" s="351"/>
      <c r="R104" s="351"/>
      <c r="S104" s="351"/>
      <c r="T104" s="351"/>
      <c r="U104" s="351"/>
      <c r="V104" s="351"/>
      <c r="W104" s="351"/>
      <c r="X104" s="351"/>
    </row>
    <row r="105" spans="1:24" x14ac:dyDescent="0.35">
      <c r="A105" s="351"/>
      <c r="B105" s="351" t="s">
        <v>460</v>
      </c>
      <c r="C105" s="351"/>
      <c r="D105" s="351"/>
      <c r="E105" s="351"/>
      <c r="F105" s="352">
        <v>42575</v>
      </c>
      <c r="G105" s="351">
        <v>9</v>
      </c>
      <c r="H105" s="351">
        <v>51.1</v>
      </c>
      <c r="I105" s="351">
        <v>312.8</v>
      </c>
      <c r="J105" s="351">
        <v>1.2</v>
      </c>
      <c r="K105" s="351">
        <v>11.7</v>
      </c>
      <c r="L105" s="351">
        <v>9.4</v>
      </c>
      <c r="M105" s="351">
        <v>0.7</v>
      </c>
      <c r="N105" s="351">
        <v>4533.1000000000004</v>
      </c>
      <c r="O105" s="351">
        <v>2</v>
      </c>
      <c r="P105" s="351">
        <v>0.81</v>
      </c>
      <c r="Q105" s="351">
        <v>86</v>
      </c>
      <c r="R105" s="351">
        <v>0</v>
      </c>
      <c r="S105" s="352">
        <v>42585</v>
      </c>
      <c r="T105" s="351">
        <v>10</v>
      </c>
      <c r="U105" s="351">
        <v>40</v>
      </c>
      <c r="V105" s="351">
        <v>8.8000000000000005E-3</v>
      </c>
      <c r="W105" s="351">
        <v>34</v>
      </c>
      <c r="X105" s="351">
        <v>7.4999999999999997E-3</v>
      </c>
    </row>
    <row r="106" spans="1:24" x14ac:dyDescent="0.35">
      <c r="A106" s="351"/>
      <c r="B106" s="351" t="s">
        <v>540</v>
      </c>
      <c r="C106" s="351"/>
      <c r="D106" s="351"/>
      <c r="E106" s="351"/>
      <c r="F106" s="352">
        <v>42947</v>
      </c>
      <c r="G106" s="351">
        <v>12</v>
      </c>
      <c r="H106" s="351">
        <v>63.8</v>
      </c>
      <c r="I106" s="351">
        <v>322.10000000000002</v>
      </c>
      <c r="J106" s="351">
        <v>1.3</v>
      </c>
      <c r="K106" s="351">
        <v>15.8</v>
      </c>
      <c r="L106" s="351">
        <v>10.1</v>
      </c>
      <c r="M106" s="351">
        <v>0.6</v>
      </c>
      <c r="N106" s="351">
        <v>4236.3</v>
      </c>
      <c r="O106" s="351">
        <v>4</v>
      </c>
      <c r="P106" s="351">
        <v>0.71</v>
      </c>
      <c r="Q106" s="351">
        <v>87</v>
      </c>
      <c r="R106" s="351">
        <v>0</v>
      </c>
      <c r="S106" s="352">
        <v>42949</v>
      </c>
      <c r="T106" s="351">
        <v>13</v>
      </c>
      <c r="U106" s="351">
        <v>474</v>
      </c>
      <c r="V106" s="351">
        <v>0.1119</v>
      </c>
      <c r="W106" s="351">
        <v>133</v>
      </c>
      <c r="X106" s="351">
        <v>3.1399999999999997E-2</v>
      </c>
    </row>
    <row r="107" spans="1:24" x14ac:dyDescent="0.35">
      <c r="A107" s="351"/>
      <c r="B107" s="351"/>
      <c r="C107" s="351"/>
      <c r="D107" s="351"/>
      <c r="E107" s="351"/>
      <c r="F107" s="352">
        <v>43311</v>
      </c>
      <c r="G107" s="351">
        <v>13</v>
      </c>
      <c r="H107" s="351">
        <v>39.1</v>
      </c>
      <c r="I107" s="351">
        <v>312.7</v>
      </c>
      <c r="J107" s="351">
        <v>1.2</v>
      </c>
      <c r="K107" s="351">
        <v>14.8</v>
      </c>
      <c r="L107" s="351">
        <v>9.4</v>
      </c>
      <c r="M107" s="351">
        <v>0.5</v>
      </c>
      <c r="N107" s="351">
        <v>3811.7</v>
      </c>
      <c r="O107" s="351">
        <v>5</v>
      </c>
      <c r="P107" s="351">
        <v>0.64</v>
      </c>
      <c r="Q107" s="351">
        <v>73</v>
      </c>
      <c r="R107" s="351">
        <v>0.33</v>
      </c>
      <c r="S107" s="352">
        <v>43313</v>
      </c>
      <c r="T107" s="351">
        <v>14</v>
      </c>
      <c r="U107" s="351">
        <v>11</v>
      </c>
      <c r="V107" s="351">
        <v>2.8999999999999998E-3</v>
      </c>
      <c r="W107" s="351">
        <v>9</v>
      </c>
      <c r="X107" s="351">
        <v>2.3999999999999998E-3</v>
      </c>
    </row>
    <row r="108" spans="1:24" x14ac:dyDescent="0.35">
      <c r="A108" s="351"/>
      <c r="B108" s="351"/>
      <c r="C108" s="351"/>
      <c r="D108" s="351"/>
      <c r="E108" s="351"/>
      <c r="F108" s="352">
        <v>43701</v>
      </c>
      <c r="G108" s="351">
        <v>13</v>
      </c>
      <c r="H108" s="351">
        <v>22.7</v>
      </c>
      <c r="I108" s="351">
        <v>315.10000000000002</v>
      </c>
      <c r="J108" s="351">
        <v>1.3</v>
      </c>
      <c r="K108" s="351">
        <v>15.3</v>
      </c>
      <c r="L108" s="351">
        <v>9.1</v>
      </c>
      <c r="M108" s="351">
        <v>0.5</v>
      </c>
      <c r="N108" s="351">
        <v>3775.8</v>
      </c>
      <c r="O108" s="351">
        <v>5</v>
      </c>
      <c r="P108" s="351">
        <v>0.5</v>
      </c>
      <c r="Q108" s="351">
        <v>88</v>
      </c>
      <c r="R108" s="351">
        <v>0</v>
      </c>
      <c r="S108" s="352">
        <v>43691</v>
      </c>
      <c r="T108" s="351">
        <v>14</v>
      </c>
      <c r="U108" s="351">
        <v>4</v>
      </c>
      <c r="V108" s="351">
        <v>1.1000000000000001E-3</v>
      </c>
      <c r="W108" s="351">
        <v>9</v>
      </c>
      <c r="X108" s="351">
        <v>2.3999999999999998E-3</v>
      </c>
    </row>
    <row r="109" spans="1:24" x14ac:dyDescent="0.35">
      <c r="A109" s="351"/>
      <c r="B109" s="351"/>
      <c r="C109" s="351"/>
      <c r="D109" s="351"/>
      <c r="E109" s="351"/>
      <c r="F109" s="352">
        <v>44448</v>
      </c>
      <c r="G109" s="351">
        <v>22</v>
      </c>
      <c r="H109" s="351" t="s">
        <v>436</v>
      </c>
      <c r="I109" s="351">
        <v>487</v>
      </c>
      <c r="J109" s="351" t="s">
        <v>436</v>
      </c>
      <c r="K109" s="351" t="s">
        <v>436</v>
      </c>
      <c r="L109" s="351">
        <v>6.2</v>
      </c>
      <c r="M109" s="351" t="s">
        <v>436</v>
      </c>
      <c r="N109" s="351">
        <v>5244.7</v>
      </c>
      <c r="O109" s="351">
        <v>6</v>
      </c>
      <c r="P109" s="351" t="s">
        <v>436</v>
      </c>
      <c r="Q109" s="351" t="s">
        <v>436</v>
      </c>
      <c r="R109" s="351" t="s">
        <v>436</v>
      </c>
      <c r="S109" s="352">
        <v>44448</v>
      </c>
      <c r="T109" s="351">
        <v>22</v>
      </c>
      <c r="U109" s="351">
        <v>1</v>
      </c>
      <c r="V109" s="351">
        <v>2.0000000000000001E-4</v>
      </c>
      <c r="W109" s="351">
        <v>9</v>
      </c>
      <c r="X109" s="351">
        <v>1.6999999999999999E-3</v>
      </c>
    </row>
    <row r="110" spans="1:24" x14ac:dyDescent="0.35">
      <c r="A110" s="351">
        <v>1709</v>
      </c>
      <c r="B110" s="351" t="s">
        <v>134</v>
      </c>
      <c r="C110" s="351" t="s">
        <v>434</v>
      </c>
      <c r="D110" s="351">
        <v>44.351709999999997</v>
      </c>
      <c r="E110" s="351">
        <v>-114.72803</v>
      </c>
      <c r="F110" s="352">
        <v>41550</v>
      </c>
      <c r="G110" s="351">
        <v>5</v>
      </c>
      <c r="H110" s="351">
        <v>65.099999999999994</v>
      </c>
      <c r="I110" s="351">
        <v>306.5</v>
      </c>
      <c r="J110" s="351">
        <v>1.1000000000000001</v>
      </c>
      <c r="K110" s="351">
        <v>17.3</v>
      </c>
      <c r="L110" s="351">
        <v>12.7</v>
      </c>
      <c r="M110" s="351">
        <v>0.4</v>
      </c>
      <c r="N110" s="351">
        <v>3899.5</v>
      </c>
      <c r="O110" s="351">
        <v>1</v>
      </c>
      <c r="P110" s="351">
        <v>0.2</v>
      </c>
      <c r="Q110" s="351">
        <v>0</v>
      </c>
      <c r="R110" s="351">
        <v>0</v>
      </c>
      <c r="S110" s="352">
        <v>41555</v>
      </c>
      <c r="T110" s="351">
        <v>5</v>
      </c>
      <c r="U110" s="351">
        <v>1</v>
      </c>
      <c r="V110" s="351">
        <v>2.9999999999999997E-4</v>
      </c>
      <c r="W110" s="351">
        <v>2</v>
      </c>
      <c r="X110" s="351">
        <v>5.0000000000000001E-4</v>
      </c>
    </row>
    <row r="111" spans="1:24" x14ac:dyDescent="0.35">
      <c r="A111" s="351"/>
      <c r="B111" s="351"/>
      <c r="C111" s="351"/>
      <c r="D111" s="351"/>
      <c r="E111" s="351"/>
      <c r="F111" s="352">
        <v>41872</v>
      </c>
      <c r="G111" s="351">
        <v>12</v>
      </c>
      <c r="H111" s="351">
        <v>51.5</v>
      </c>
      <c r="I111" s="351">
        <v>311</v>
      </c>
      <c r="J111" s="351">
        <v>1.1000000000000001</v>
      </c>
      <c r="K111" s="351">
        <v>18.3</v>
      </c>
      <c r="L111" s="351">
        <v>13.2</v>
      </c>
      <c r="M111" s="351">
        <v>0.4</v>
      </c>
      <c r="N111" s="351">
        <v>4087.3</v>
      </c>
      <c r="O111" s="351">
        <v>4</v>
      </c>
      <c r="P111" s="351">
        <v>0.17</v>
      </c>
      <c r="Q111" s="351">
        <v>1</v>
      </c>
      <c r="R111" s="351">
        <v>0.41</v>
      </c>
      <c r="S111" s="352">
        <v>41885</v>
      </c>
      <c r="T111" s="351">
        <v>12</v>
      </c>
      <c r="U111" s="351">
        <v>239</v>
      </c>
      <c r="V111" s="351">
        <v>5.8500000000000003E-2</v>
      </c>
      <c r="W111" s="351">
        <v>89</v>
      </c>
      <c r="X111" s="351">
        <v>2.18E-2</v>
      </c>
    </row>
    <row r="112" spans="1:24" x14ac:dyDescent="0.35">
      <c r="A112" s="351"/>
      <c r="B112" s="351"/>
      <c r="C112" s="351"/>
      <c r="D112" s="351"/>
      <c r="E112" s="351"/>
      <c r="F112" s="352">
        <v>42245</v>
      </c>
      <c r="G112" s="351">
        <v>5</v>
      </c>
      <c r="H112" s="351">
        <v>27.5</v>
      </c>
      <c r="I112" s="351">
        <v>307.7</v>
      </c>
      <c r="J112" s="351">
        <v>1</v>
      </c>
      <c r="K112" s="351">
        <v>15.1</v>
      </c>
      <c r="L112" s="351">
        <v>11.5</v>
      </c>
      <c r="M112" s="351">
        <v>0.3</v>
      </c>
      <c r="N112" s="351">
        <v>3775.5</v>
      </c>
      <c r="O112" s="351">
        <v>0</v>
      </c>
      <c r="P112" s="351" t="s">
        <v>413</v>
      </c>
      <c r="Q112" s="351">
        <v>0</v>
      </c>
      <c r="R112" s="351">
        <v>0</v>
      </c>
      <c r="S112" s="352">
        <v>42206</v>
      </c>
      <c r="T112" s="351">
        <v>12</v>
      </c>
      <c r="U112" s="351">
        <v>221</v>
      </c>
      <c r="V112" s="351">
        <v>5.8500000000000003E-2</v>
      </c>
      <c r="W112" s="351">
        <v>474</v>
      </c>
      <c r="X112" s="351">
        <v>0.1255</v>
      </c>
    </row>
    <row r="113" spans="1:24" x14ac:dyDescent="0.35">
      <c r="A113" s="351"/>
      <c r="B113" s="351"/>
      <c r="C113" s="351"/>
      <c r="D113" s="351"/>
      <c r="E113" s="351"/>
      <c r="F113" s="351" t="s">
        <v>541</v>
      </c>
      <c r="G113" s="351"/>
      <c r="H113" s="351"/>
      <c r="I113" s="351"/>
      <c r="J113" s="351"/>
      <c r="K113" s="351"/>
      <c r="L113" s="351"/>
      <c r="M113" s="351"/>
      <c r="N113" s="351"/>
      <c r="O113" s="351"/>
      <c r="P113" s="351"/>
      <c r="Q113" s="351"/>
      <c r="R113" s="351"/>
      <c r="S113" s="351"/>
      <c r="T113" s="351"/>
      <c r="U113" s="351"/>
      <c r="V113" s="351"/>
      <c r="W113" s="351"/>
      <c r="X113" s="351"/>
    </row>
    <row r="114" spans="1:24" x14ac:dyDescent="0.35">
      <c r="A114" s="351">
        <v>1709</v>
      </c>
      <c r="B114" s="351" t="s">
        <v>232</v>
      </c>
      <c r="C114" s="351" t="s">
        <v>434</v>
      </c>
      <c r="D114" s="351">
        <v>44.351709999999997</v>
      </c>
      <c r="E114" s="351">
        <v>-114.72803</v>
      </c>
      <c r="F114" s="352">
        <v>42633</v>
      </c>
      <c r="G114" s="351">
        <v>26</v>
      </c>
      <c r="H114" s="351" t="s">
        <v>436</v>
      </c>
      <c r="I114" s="351">
        <v>300.10000000000002</v>
      </c>
      <c r="J114" s="351">
        <v>1.1000000000000001</v>
      </c>
      <c r="K114" s="351">
        <v>2.8</v>
      </c>
      <c r="L114" s="351">
        <v>2.1</v>
      </c>
      <c r="M114" s="351">
        <v>0.2</v>
      </c>
      <c r="N114" s="351">
        <v>631.70000000000005</v>
      </c>
      <c r="O114" s="351">
        <v>12</v>
      </c>
      <c r="P114" s="351">
        <v>0.41</v>
      </c>
      <c r="Q114" s="351">
        <v>26</v>
      </c>
      <c r="R114" s="351">
        <v>1.34</v>
      </c>
      <c r="S114" s="352">
        <v>42654</v>
      </c>
      <c r="T114" s="351">
        <v>26</v>
      </c>
      <c r="U114" s="351">
        <v>0</v>
      </c>
      <c r="V114" s="351">
        <v>0</v>
      </c>
      <c r="W114" s="351">
        <v>4</v>
      </c>
      <c r="X114" s="351">
        <v>6.3E-3</v>
      </c>
    </row>
    <row r="115" spans="1:24" x14ac:dyDescent="0.35">
      <c r="A115" s="351" t="s">
        <v>461</v>
      </c>
      <c r="B115" s="351"/>
      <c r="C115" s="351"/>
      <c r="D115" s="351"/>
      <c r="E115" s="351"/>
      <c r="F115" s="351" t="s">
        <v>542</v>
      </c>
      <c r="G115" s="351"/>
      <c r="H115" s="351"/>
      <c r="I115" s="351"/>
      <c r="J115" s="351"/>
      <c r="K115" s="351"/>
      <c r="L115" s="351"/>
      <c r="M115" s="351"/>
      <c r="N115" s="351"/>
      <c r="O115" s="351"/>
      <c r="P115" s="351"/>
      <c r="Q115" s="351"/>
      <c r="R115" s="351"/>
      <c r="S115" s="351"/>
      <c r="T115" s="351"/>
      <c r="U115" s="351"/>
      <c r="V115" s="351"/>
      <c r="W115" s="351"/>
      <c r="X115" s="351"/>
    </row>
    <row r="116" spans="1:24" x14ac:dyDescent="0.35">
      <c r="A116" s="351"/>
      <c r="B116" s="351"/>
      <c r="C116" s="351"/>
      <c r="D116" s="351"/>
      <c r="E116" s="351"/>
      <c r="F116" s="352">
        <v>42946</v>
      </c>
      <c r="G116" s="351">
        <v>13</v>
      </c>
      <c r="H116" s="351">
        <v>27.8</v>
      </c>
      <c r="I116" s="351">
        <v>299.3</v>
      </c>
      <c r="J116" s="351">
        <v>1.1000000000000001</v>
      </c>
      <c r="K116" s="351">
        <v>15.1</v>
      </c>
      <c r="L116" s="351">
        <v>11.2</v>
      </c>
      <c r="M116" s="351">
        <v>0.5</v>
      </c>
      <c r="N116" s="351">
        <v>3566.7</v>
      </c>
      <c r="O116" s="351">
        <v>5</v>
      </c>
      <c r="P116" s="351">
        <v>0.27</v>
      </c>
      <c r="Q116" s="351">
        <v>44</v>
      </c>
      <c r="R116" s="351">
        <v>1.1200000000000001</v>
      </c>
      <c r="S116" s="352">
        <v>42949</v>
      </c>
      <c r="T116" s="351">
        <v>13</v>
      </c>
      <c r="U116" s="351">
        <v>214</v>
      </c>
      <c r="V116" s="351">
        <v>0.06</v>
      </c>
      <c r="W116" s="351">
        <v>32</v>
      </c>
      <c r="X116" s="351">
        <v>8.9999999999999993E-3</v>
      </c>
    </row>
    <row r="117" spans="1:24" x14ac:dyDescent="0.35">
      <c r="A117" s="351"/>
      <c r="B117" s="351"/>
      <c r="C117" s="351"/>
      <c r="D117" s="351"/>
      <c r="E117" s="351"/>
      <c r="F117" s="352">
        <v>43310</v>
      </c>
      <c r="G117" s="351">
        <v>22</v>
      </c>
      <c r="H117" s="351">
        <v>19.2</v>
      </c>
      <c r="I117" s="351">
        <v>296.5</v>
      </c>
      <c r="J117" s="351">
        <v>1.1000000000000001</v>
      </c>
      <c r="K117" s="351">
        <v>13.9</v>
      </c>
      <c r="L117" s="351">
        <v>10.4</v>
      </c>
      <c r="M117" s="351">
        <v>0.5</v>
      </c>
      <c r="N117" s="351">
        <v>2977.9</v>
      </c>
      <c r="O117" s="351">
        <v>12</v>
      </c>
      <c r="P117" s="351">
        <v>0.26</v>
      </c>
      <c r="Q117" s="351">
        <v>32</v>
      </c>
      <c r="R117" s="351">
        <v>6.84</v>
      </c>
      <c r="S117" s="352">
        <v>43312</v>
      </c>
      <c r="T117" s="351">
        <v>22</v>
      </c>
      <c r="U117" s="351">
        <v>43</v>
      </c>
      <c r="V117" s="351">
        <v>1.44E-2</v>
      </c>
      <c r="W117" s="351">
        <v>41</v>
      </c>
      <c r="X117" s="351">
        <v>1.38E-2</v>
      </c>
    </row>
    <row r="118" spans="1:24" x14ac:dyDescent="0.35">
      <c r="A118" s="351"/>
      <c r="B118" s="351"/>
      <c r="C118" s="351"/>
      <c r="D118" s="351"/>
      <c r="E118" s="351"/>
      <c r="F118" s="352">
        <v>43671</v>
      </c>
      <c r="G118" s="351">
        <v>14</v>
      </c>
      <c r="H118" s="351">
        <v>18.5</v>
      </c>
      <c r="I118" s="351">
        <v>294.5</v>
      </c>
      <c r="J118" s="351">
        <v>1.1000000000000001</v>
      </c>
      <c r="K118" s="351">
        <v>12.8</v>
      </c>
      <c r="L118" s="351">
        <v>11.2</v>
      </c>
      <c r="M118" s="351">
        <v>0.6</v>
      </c>
      <c r="N118" s="351">
        <v>3589.7</v>
      </c>
      <c r="O118" s="351">
        <v>8</v>
      </c>
      <c r="P118" s="351">
        <v>0.33</v>
      </c>
      <c r="Q118" s="351">
        <v>25</v>
      </c>
      <c r="R118" s="351">
        <v>0</v>
      </c>
      <c r="S118" s="352">
        <v>43699</v>
      </c>
      <c r="T118" s="351">
        <v>14</v>
      </c>
      <c r="U118" s="351">
        <v>15</v>
      </c>
      <c r="V118" s="351">
        <v>4.1999999999999997E-3</v>
      </c>
      <c r="W118" s="351">
        <v>239</v>
      </c>
      <c r="X118" s="351">
        <v>6.6600000000000006E-2</v>
      </c>
    </row>
    <row r="119" spans="1:24" x14ac:dyDescent="0.35">
      <c r="A119" s="351"/>
      <c r="B119" s="351"/>
      <c r="C119" s="351"/>
      <c r="D119" s="351"/>
      <c r="E119" s="351"/>
      <c r="F119" s="352">
        <v>44086</v>
      </c>
      <c r="G119" s="351">
        <v>11</v>
      </c>
      <c r="H119" s="351" t="s">
        <v>436</v>
      </c>
      <c r="I119" s="351">
        <v>293.8</v>
      </c>
      <c r="J119" s="351">
        <v>1.1000000000000001</v>
      </c>
      <c r="K119" s="351">
        <v>20.2</v>
      </c>
      <c r="L119" s="351">
        <v>11.2</v>
      </c>
      <c r="M119" s="351">
        <v>0.6</v>
      </c>
      <c r="N119" s="351">
        <v>3737</v>
      </c>
      <c r="O119" s="351">
        <v>7</v>
      </c>
      <c r="P119" s="351">
        <v>0.55000000000000004</v>
      </c>
      <c r="Q119" s="351">
        <v>19</v>
      </c>
      <c r="R119" s="351">
        <v>0</v>
      </c>
      <c r="S119" s="352">
        <v>44084</v>
      </c>
      <c r="T119" s="351">
        <v>11</v>
      </c>
      <c r="U119" s="351">
        <v>182</v>
      </c>
      <c r="V119" s="351">
        <v>4.87E-2</v>
      </c>
      <c r="W119" s="351">
        <v>316</v>
      </c>
      <c r="X119" s="351">
        <v>8.4599999999999995E-2</v>
      </c>
    </row>
    <row r="120" spans="1:24" x14ac:dyDescent="0.35">
      <c r="A120" s="351">
        <v>214</v>
      </c>
      <c r="B120" s="351" t="s">
        <v>198</v>
      </c>
      <c r="C120" s="351"/>
      <c r="D120" s="351">
        <v>44.38673</v>
      </c>
      <c r="E120" s="351">
        <v>-114.89046</v>
      </c>
      <c r="F120" s="352">
        <v>41536</v>
      </c>
      <c r="G120" s="351">
        <v>11</v>
      </c>
      <c r="H120" s="351">
        <v>6.4</v>
      </c>
      <c r="I120" s="351">
        <v>118.5</v>
      </c>
      <c r="J120" s="351">
        <v>1.2</v>
      </c>
      <c r="K120" s="351">
        <v>4.2</v>
      </c>
      <c r="L120" s="351">
        <v>3.4</v>
      </c>
      <c r="M120" s="351">
        <v>0.3</v>
      </c>
      <c r="N120" s="351">
        <v>399.8</v>
      </c>
      <c r="O120" s="351">
        <v>4</v>
      </c>
      <c r="P120" s="351">
        <v>0.14000000000000001</v>
      </c>
      <c r="Q120" s="351">
        <v>58</v>
      </c>
      <c r="R120" s="351">
        <v>10.46</v>
      </c>
      <c r="S120" s="352">
        <v>41549</v>
      </c>
      <c r="T120" s="351">
        <v>11</v>
      </c>
      <c r="U120" s="351">
        <v>0</v>
      </c>
      <c r="V120" s="351">
        <v>0</v>
      </c>
      <c r="W120" s="351">
        <v>0</v>
      </c>
      <c r="X120" s="351">
        <v>0</v>
      </c>
    </row>
    <row r="121" spans="1:24" x14ac:dyDescent="0.35">
      <c r="A121" s="351">
        <v>950</v>
      </c>
      <c r="B121" s="351" t="s">
        <v>543</v>
      </c>
      <c r="C121" s="351"/>
      <c r="D121" s="351">
        <v>44.422199999999997</v>
      </c>
      <c r="E121" s="351">
        <v>-114.85226</v>
      </c>
      <c r="F121" s="352">
        <v>42208</v>
      </c>
      <c r="G121" s="351">
        <v>18</v>
      </c>
      <c r="H121" s="351">
        <v>3.2</v>
      </c>
      <c r="I121" s="351">
        <v>165.6</v>
      </c>
      <c r="J121" s="351">
        <v>1.1000000000000001</v>
      </c>
      <c r="K121" s="351">
        <v>6.2</v>
      </c>
      <c r="L121" s="351">
        <v>4.5</v>
      </c>
      <c r="M121" s="351">
        <v>0.2</v>
      </c>
      <c r="N121" s="351">
        <v>726.6</v>
      </c>
      <c r="O121" s="351">
        <v>7</v>
      </c>
      <c r="P121" s="351">
        <v>0.19</v>
      </c>
      <c r="Q121" s="351">
        <v>68</v>
      </c>
      <c r="R121" s="351">
        <v>6.07</v>
      </c>
      <c r="S121" s="352">
        <v>42221</v>
      </c>
      <c r="T121" s="351">
        <v>18</v>
      </c>
      <c r="U121" s="351">
        <v>0</v>
      </c>
      <c r="V121" s="351">
        <v>0</v>
      </c>
      <c r="W121" s="351">
        <v>19</v>
      </c>
      <c r="X121" s="351">
        <v>2.6100000000000002E-2</v>
      </c>
    </row>
    <row r="122" spans="1:24" x14ac:dyDescent="0.35">
      <c r="A122" s="351">
        <v>482</v>
      </c>
      <c r="B122" s="351" t="s">
        <v>152</v>
      </c>
      <c r="C122" s="351"/>
      <c r="D122" s="351">
        <v>44.396250000000002</v>
      </c>
      <c r="E122" s="351">
        <v>-114.82510000000001</v>
      </c>
      <c r="F122" s="352">
        <v>41535</v>
      </c>
      <c r="G122" s="351">
        <v>8</v>
      </c>
      <c r="H122" s="351">
        <v>12</v>
      </c>
      <c r="I122" s="351">
        <v>198.5</v>
      </c>
      <c r="J122" s="351">
        <v>1.2</v>
      </c>
      <c r="K122" s="351">
        <v>8.6</v>
      </c>
      <c r="L122" s="351">
        <v>6.2</v>
      </c>
      <c r="M122" s="351">
        <v>0.3</v>
      </c>
      <c r="N122" s="351">
        <v>1228.5</v>
      </c>
      <c r="O122" s="351">
        <v>3</v>
      </c>
      <c r="P122" s="351">
        <v>0.23</v>
      </c>
      <c r="Q122" s="351">
        <v>17</v>
      </c>
      <c r="R122" s="351">
        <v>15.57</v>
      </c>
      <c r="S122" s="352">
        <v>41541</v>
      </c>
      <c r="T122" s="351">
        <v>8</v>
      </c>
      <c r="U122" s="351">
        <v>2</v>
      </c>
      <c r="V122" s="351">
        <v>1.6000000000000001E-3</v>
      </c>
      <c r="W122" s="351">
        <v>2</v>
      </c>
      <c r="X122" s="351">
        <v>1.6000000000000001E-3</v>
      </c>
    </row>
    <row r="123" spans="1:24" x14ac:dyDescent="0.35">
      <c r="A123" s="351"/>
      <c r="B123" s="351"/>
      <c r="C123" s="351"/>
      <c r="D123" s="351"/>
      <c r="E123" s="351"/>
      <c r="F123" s="352">
        <v>42587</v>
      </c>
      <c r="G123" s="351">
        <v>11</v>
      </c>
      <c r="H123" s="351">
        <v>17.2</v>
      </c>
      <c r="I123" s="351">
        <v>196.2</v>
      </c>
      <c r="J123" s="351">
        <v>1.2</v>
      </c>
      <c r="K123" s="351">
        <v>9.1</v>
      </c>
      <c r="L123" s="351">
        <v>6.4</v>
      </c>
      <c r="M123" s="351">
        <v>0.3</v>
      </c>
      <c r="N123" s="351">
        <v>1251</v>
      </c>
      <c r="O123" s="351">
        <v>3</v>
      </c>
      <c r="P123" s="351">
        <v>0.26</v>
      </c>
      <c r="Q123" s="351">
        <v>21</v>
      </c>
      <c r="R123" s="351">
        <v>24.04</v>
      </c>
      <c r="S123" s="352">
        <v>42599</v>
      </c>
      <c r="T123" s="351">
        <v>11</v>
      </c>
      <c r="U123" s="351">
        <v>0</v>
      </c>
      <c r="V123" s="351">
        <v>0</v>
      </c>
      <c r="W123" s="351">
        <v>62</v>
      </c>
      <c r="X123" s="351">
        <v>4.9599999999999998E-2</v>
      </c>
    </row>
    <row r="124" spans="1:24" x14ac:dyDescent="0.35">
      <c r="A124" s="351">
        <v>218</v>
      </c>
      <c r="B124" s="351" t="s">
        <v>544</v>
      </c>
      <c r="C124" s="351"/>
      <c r="D124" s="351">
        <v>44.391800000000003</v>
      </c>
      <c r="E124" s="351">
        <v>-114.80418</v>
      </c>
      <c r="F124" s="352">
        <v>41888</v>
      </c>
      <c r="G124" s="351">
        <v>13</v>
      </c>
      <c r="H124" s="351">
        <v>14</v>
      </c>
      <c r="I124" s="351">
        <v>286.5</v>
      </c>
      <c r="J124" s="351">
        <v>1.4</v>
      </c>
      <c r="K124" s="351">
        <v>9.8000000000000007</v>
      </c>
      <c r="L124" s="351">
        <v>6.9</v>
      </c>
      <c r="M124" s="351">
        <v>0.4</v>
      </c>
      <c r="N124" s="351">
        <v>1897.6</v>
      </c>
      <c r="O124" s="351">
        <v>7</v>
      </c>
      <c r="P124" s="351">
        <v>0.54</v>
      </c>
      <c r="Q124" s="351">
        <v>22</v>
      </c>
      <c r="R124" s="351">
        <v>27.17</v>
      </c>
      <c r="S124" s="352">
        <v>41892</v>
      </c>
      <c r="T124" s="351">
        <v>13</v>
      </c>
      <c r="U124" s="351">
        <v>10</v>
      </c>
      <c r="V124" s="351">
        <v>5.3E-3</v>
      </c>
      <c r="W124" s="351">
        <v>50</v>
      </c>
      <c r="X124" s="351">
        <v>2.63E-2</v>
      </c>
    </row>
    <row r="125" spans="1:24" x14ac:dyDescent="0.35">
      <c r="A125" s="351"/>
      <c r="B125" s="351" t="s">
        <v>545</v>
      </c>
      <c r="C125" s="351"/>
      <c r="D125" s="351"/>
      <c r="E125" s="351"/>
      <c r="F125" s="352">
        <v>42959</v>
      </c>
      <c r="G125" s="351">
        <v>14</v>
      </c>
      <c r="H125" s="351">
        <v>28.6</v>
      </c>
      <c r="I125" s="351">
        <v>279.5</v>
      </c>
      <c r="J125" s="351">
        <v>1.3</v>
      </c>
      <c r="K125" s="351">
        <v>10.9</v>
      </c>
      <c r="L125" s="351">
        <v>7.8</v>
      </c>
      <c r="M125" s="351">
        <v>0.4</v>
      </c>
      <c r="N125" s="351">
        <v>2640.1</v>
      </c>
      <c r="O125" s="351">
        <v>7</v>
      </c>
      <c r="P125" s="351">
        <v>0.3</v>
      </c>
      <c r="Q125" s="351">
        <v>31</v>
      </c>
      <c r="R125" s="351">
        <v>17.02</v>
      </c>
      <c r="S125" s="352">
        <v>42962</v>
      </c>
      <c r="T125" s="351">
        <v>18</v>
      </c>
      <c r="U125" s="351">
        <v>0</v>
      </c>
      <c r="V125" s="351">
        <v>0</v>
      </c>
      <c r="W125" s="351">
        <v>137</v>
      </c>
      <c r="X125" s="351">
        <v>5.1900000000000002E-2</v>
      </c>
    </row>
    <row r="126" spans="1:24" x14ac:dyDescent="0.35">
      <c r="A126" s="351">
        <v>1411</v>
      </c>
      <c r="B126" s="351" t="s">
        <v>505</v>
      </c>
      <c r="C126" s="351"/>
      <c r="D126" s="351">
        <v>44.387680000000003</v>
      </c>
      <c r="E126" s="351">
        <v>-114.79705</v>
      </c>
      <c r="F126" s="352">
        <v>41889</v>
      </c>
      <c r="G126" s="351">
        <v>9</v>
      </c>
      <c r="H126" s="351">
        <v>15.5</v>
      </c>
      <c r="I126" s="351">
        <v>291.39999999999998</v>
      </c>
      <c r="J126" s="351">
        <v>1.3</v>
      </c>
      <c r="K126" s="351">
        <v>11.5</v>
      </c>
      <c r="L126" s="351">
        <v>8.9</v>
      </c>
      <c r="M126" s="351">
        <v>0.3</v>
      </c>
      <c r="N126" s="351">
        <v>2496.9</v>
      </c>
      <c r="O126" s="351">
        <v>5</v>
      </c>
      <c r="P126" s="351">
        <v>0.35</v>
      </c>
      <c r="Q126" s="351">
        <v>37</v>
      </c>
      <c r="R126" s="351">
        <v>16.940000000000001</v>
      </c>
      <c r="S126" s="352">
        <v>41891</v>
      </c>
      <c r="T126" s="351">
        <v>10</v>
      </c>
      <c r="U126" s="351">
        <v>17</v>
      </c>
      <c r="V126" s="351">
        <v>6.7999999999999996E-3</v>
      </c>
      <c r="W126" s="351">
        <v>86</v>
      </c>
      <c r="X126" s="351">
        <v>3.44E-2</v>
      </c>
    </row>
    <row r="127" spans="1:24" x14ac:dyDescent="0.35">
      <c r="A127" s="351"/>
      <c r="B127" s="351" t="s">
        <v>441</v>
      </c>
      <c r="C127" s="351"/>
      <c r="D127" s="351"/>
      <c r="E127" s="351"/>
      <c r="F127" s="352">
        <v>42957</v>
      </c>
      <c r="G127" s="351">
        <v>15</v>
      </c>
      <c r="H127" s="351">
        <v>29.4</v>
      </c>
      <c r="I127" s="351">
        <v>298.3</v>
      </c>
      <c r="J127" s="351">
        <v>1.3</v>
      </c>
      <c r="K127" s="351">
        <v>17.100000000000001</v>
      </c>
      <c r="L127" s="351">
        <v>8.9</v>
      </c>
      <c r="M127" s="351">
        <v>0.4</v>
      </c>
      <c r="N127" s="351">
        <v>3035.1</v>
      </c>
      <c r="O127" s="351">
        <v>10</v>
      </c>
      <c r="P127" s="351">
        <v>0.22</v>
      </c>
      <c r="Q127" s="351">
        <v>41</v>
      </c>
      <c r="R127" s="351">
        <v>10.93</v>
      </c>
      <c r="S127" s="352">
        <v>42963</v>
      </c>
      <c r="T127" s="351">
        <v>17</v>
      </c>
      <c r="U127" s="351">
        <v>2</v>
      </c>
      <c r="V127" s="351">
        <v>6.9999999999999999E-4</v>
      </c>
      <c r="W127" s="351">
        <v>96</v>
      </c>
      <c r="X127" s="351">
        <v>3.1600000000000003E-2</v>
      </c>
    </row>
    <row r="128" spans="1:24" x14ac:dyDescent="0.35">
      <c r="A128" s="351">
        <v>1288</v>
      </c>
      <c r="B128" s="351" t="s">
        <v>546</v>
      </c>
      <c r="C128" s="351"/>
      <c r="D128" s="351">
        <v>44.411490000000001</v>
      </c>
      <c r="E128" s="351">
        <v>-114.78628</v>
      </c>
      <c r="F128" s="352">
        <v>41890</v>
      </c>
      <c r="G128" s="351">
        <v>15</v>
      </c>
      <c r="H128" s="351">
        <v>4.0999999999999996</v>
      </c>
      <c r="I128" s="351">
        <v>153.80000000000001</v>
      </c>
      <c r="J128" s="351">
        <v>1.1000000000000001</v>
      </c>
      <c r="K128" s="351">
        <v>7.4</v>
      </c>
      <c r="L128" s="351">
        <v>4.5999999999999996</v>
      </c>
      <c r="M128" s="351">
        <v>0.3</v>
      </c>
      <c r="N128" s="351">
        <v>718.9</v>
      </c>
      <c r="O128" s="351">
        <v>7</v>
      </c>
      <c r="P128" s="351">
        <v>0.16</v>
      </c>
      <c r="Q128" s="351">
        <v>41</v>
      </c>
      <c r="R128" s="351">
        <v>1.94</v>
      </c>
      <c r="S128" s="352">
        <v>41878</v>
      </c>
      <c r="T128" s="351">
        <v>15</v>
      </c>
      <c r="U128" s="351">
        <v>0</v>
      </c>
      <c r="V128" s="351">
        <v>0</v>
      </c>
      <c r="W128" s="351">
        <v>12</v>
      </c>
      <c r="X128" s="351">
        <v>1.67E-2</v>
      </c>
    </row>
    <row r="129" spans="1:24" x14ac:dyDescent="0.35">
      <c r="A129" s="351"/>
      <c r="B129" s="351" t="s">
        <v>435</v>
      </c>
      <c r="C129" s="351"/>
      <c r="D129" s="351"/>
      <c r="E129" s="351"/>
      <c r="F129" s="352">
        <v>42958</v>
      </c>
      <c r="G129" s="351">
        <v>11</v>
      </c>
      <c r="H129" s="351">
        <v>9.9</v>
      </c>
      <c r="I129" s="351">
        <v>151.30000000000001</v>
      </c>
      <c r="J129" s="351">
        <v>1.1000000000000001</v>
      </c>
      <c r="K129" s="351">
        <v>7.5</v>
      </c>
      <c r="L129" s="351">
        <v>6</v>
      </c>
      <c r="M129" s="351">
        <v>0.3</v>
      </c>
      <c r="N129" s="351">
        <v>909.5</v>
      </c>
      <c r="O129" s="351">
        <v>5</v>
      </c>
      <c r="P129" s="351">
        <v>0.15</v>
      </c>
      <c r="Q129" s="351">
        <v>21</v>
      </c>
      <c r="R129" s="351">
        <v>1.65</v>
      </c>
      <c r="S129" s="352">
        <v>42962</v>
      </c>
      <c r="T129" s="351">
        <v>11</v>
      </c>
      <c r="U129" s="351">
        <v>0</v>
      </c>
      <c r="V129" s="351">
        <v>0</v>
      </c>
      <c r="W129" s="351">
        <v>16</v>
      </c>
      <c r="X129" s="351">
        <v>1.7600000000000001E-2</v>
      </c>
    </row>
    <row r="130" spans="1:24" x14ac:dyDescent="0.35">
      <c r="A130" s="351">
        <v>362</v>
      </c>
      <c r="B130" s="351" t="s">
        <v>547</v>
      </c>
      <c r="C130" s="351"/>
      <c r="D130" s="351">
        <v>44.397919999999999</v>
      </c>
      <c r="E130" s="351">
        <v>-114.78708</v>
      </c>
      <c r="F130" s="352">
        <v>42209</v>
      </c>
      <c r="G130" s="351">
        <v>11</v>
      </c>
      <c r="H130" s="351">
        <v>8.6</v>
      </c>
      <c r="I130" s="351">
        <v>170.3</v>
      </c>
      <c r="J130" s="351">
        <v>1.2</v>
      </c>
      <c r="K130" s="351">
        <v>8.5</v>
      </c>
      <c r="L130" s="351">
        <v>6.1</v>
      </c>
      <c r="M130" s="351">
        <v>0.2</v>
      </c>
      <c r="N130" s="351">
        <v>1042.2</v>
      </c>
      <c r="O130" s="351">
        <v>5</v>
      </c>
      <c r="P130" s="351">
        <v>0.13</v>
      </c>
      <c r="Q130" s="351">
        <v>25</v>
      </c>
      <c r="R130" s="351">
        <v>4.17</v>
      </c>
      <c r="S130" s="352">
        <v>42214</v>
      </c>
      <c r="T130" s="351">
        <v>11</v>
      </c>
      <c r="U130" s="351">
        <v>0</v>
      </c>
      <c r="V130" s="351">
        <v>0</v>
      </c>
      <c r="W130" s="351">
        <v>4</v>
      </c>
      <c r="X130" s="351">
        <v>3.8E-3</v>
      </c>
    </row>
    <row r="131" spans="1:24" x14ac:dyDescent="0.35">
      <c r="A131" s="351">
        <v>106</v>
      </c>
      <c r="B131" s="351" t="s">
        <v>548</v>
      </c>
      <c r="C131" s="351"/>
      <c r="D131" s="351">
        <v>44.395090000000003</v>
      </c>
      <c r="E131" s="351">
        <v>-114.78818</v>
      </c>
      <c r="F131" s="352">
        <v>41538</v>
      </c>
      <c r="G131" s="351">
        <v>12</v>
      </c>
      <c r="H131" s="351">
        <v>4.8</v>
      </c>
      <c r="I131" s="351">
        <v>162.4</v>
      </c>
      <c r="J131" s="351">
        <v>1.1000000000000001</v>
      </c>
      <c r="K131" s="351">
        <v>7.2</v>
      </c>
      <c r="L131" s="351">
        <v>4.9000000000000004</v>
      </c>
      <c r="M131" s="351">
        <v>0.2</v>
      </c>
      <c r="N131" s="351">
        <v>789.5</v>
      </c>
      <c r="O131" s="351">
        <v>8</v>
      </c>
      <c r="P131" s="351">
        <v>0.18</v>
      </c>
      <c r="Q131" s="351">
        <v>22</v>
      </c>
      <c r="R131" s="351">
        <v>2.96</v>
      </c>
      <c r="S131" s="352">
        <v>41541</v>
      </c>
      <c r="T131" s="351">
        <v>12</v>
      </c>
      <c r="U131" s="351">
        <v>0</v>
      </c>
      <c r="V131" s="351">
        <v>0</v>
      </c>
      <c r="W131" s="351">
        <v>3</v>
      </c>
      <c r="X131" s="351">
        <v>3.8E-3</v>
      </c>
    </row>
    <row r="132" spans="1:24" x14ac:dyDescent="0.35">
      <c r="A132" s="351"/>
      <c r="B132" s="351" t="s">
        <v>535</v>
      </c>
      <c r="C132" s="351"/>
      <c r="D132" s="351"/>
      <c r="E132" s="351"/>
      <c r="F132" s="352">
        <v>42586</v>
      </c>
      <c r="G132" s="351">
        <v>16</v>
      </c>
      <c r="H132" s="351">
        <v>5.8</v>
      </c>
      <c r="I132" s="351">
        <v>168.5</v>
      </c>
      <c r="J132" s="351">
        <v>1.1000000000000001</v>
      </c>
      <c r="K132" s="351">
        <v>7.9</v>
      </c>
      <c r="L132" s="351">
        <v>5.6</v>
      </c>
      <c r="M132" s="351">
        <v>0.2</v>
      </c>
      <c r="N132" s="351">
        <v>926.5</v>
      </c>
      <c r="O132" s="351">
        <v>4</v>
      </c>
      <c r="P132" s="351">
        <v>0.23</v>
      </c>
      <c r="Q132" s="351">
        <v>18</v>
      </c>
      <c r="R132" s="351">
        <v>4.2300000000000004</v>
      </c>
      <c r="S132" s="352">
        <v>42598</v>
      </c>
      <c r="T132" s="351">
        <v>16</v>
      </c>
      <c r="U132" s="351">
        <v>0</v>
      </c>
      <c r="V132" s="351">
        <v>0</v>
      </c>
      <c r="W132" s="351">
        <v>45</v>
      </c>
      <c r="X132" s="351">
        <v>4.8599999999999997E-2</v>
      </c>
    </row>
    <row r="133" spans="1:24" x14ac:dyDescent="0.35">
      <c r="A133" s="351">
        <v>1633</v>
      </c>
      <c r="B133" s="351" t="s">
        <v>506</v>
      </c>
      <c r="C133" s="351"/>
      <c r="D133" s="351">
        <v>44.38205</v>
      </c>
      <c r="E133" s="351">
        <v>-114.78992</v>
      </c>
      <c r="F133" s="352">
        <v>42588</v>
      </c>
      <c r="G133" s="351">
        <v>7</v>
      </c>
      <c r="H133" s="351">
        <v>22.5</v>
      </c>
      <c r="I133" s="351">
        <v>267.5</v>
      </c>
      <c r="J133" s="351">
        <v>1.2</v>
      </c>
      <c r="K133" s="351">
        <v>16.5</v>
      </c>
      <c r="L133" s="351">
        <v>9.3000000000000007</v>
      </c>
      <c r="M133" s="351">
        <v>0.3</v>
      </c>
      <c r="N133" s="351">
        <v>2406.9</v>
      </c>
      <c r="O133" s="351">
        <v>2</v>
      </c>
      <c r="P133" s="351">
        <v>0.35</v>
      </c>
      <c r="Q133" s="351">
        <v>12</v>
      </c>
      <c r="R133" s="351">
        <v>6.07</v>
      </c>
      <c r="S133" s="352">
        <v>42599</v>
      </c>
      <c r="T133" s="351">
        <v>7</v>
      </c>
      <c r="U133" s="351">
        <v>7</v>
      </c>
      <c r="V133" s="351">
        <v>2.8999999999999998E-3</v>
      </c>
      <c r="W133" s="351">
        <v>142</v>
      </c>
      <c r="X133" s="351">
        <v>5.8999999999999997E-2</v>
      </c>
    </row>
    <row r="134" spans="1:24" x14ac:dyDescent="0.35">
      <c r="A134" s="351">
        <v>1711</v>
      </c>
      <c r="B134" s="351" t="s">
        <v>507</v>
      </c>
      <c r="C134" s="351"/>
      <c r="D134" s="351">
        <v>44.375279999999997</v>
      </c>
      <c r="E134" s="351">
        <v>-114.78004</v>
      </c>
      <c r="F134" s="352">
        <v>41539</v>
      </c>
      <c r="G134" s="351">
        <v>8</v>
      </c>
      <c r="H134" s="351">
        <v>18.3</v>
      </c>
      <c r="I134" s="351">
        <v>294</v>
      </c>
      <c r="J134" s="351">
        <v>1.2</v>
      </c>
      <c r="K134" s="351">
        <v>16.600000000000001</v>
      </c>
      <c r="L134" s="351">
        <v>8.1999999999999993</v>
      </c>
      <c r="M134" s="351">
        <v>0.4</v>
      </c>
      <c r="N134" s="351">
        <v>2305</v>
      </c>
      <c r="O134" s="351">
        <v>4</v>
      </c>
      <c r="P134" s="351">
        <v>0.66</v>
      </c>
      <c r="Q134" s="351">
        <v>45</v>
      </c>
      <c r="R134" s="351">
        <v>2.56</v>
      </c>
      <c r="S134" s="352">
        <v>41542</v>
      </c>
      <c r="T134" s="351">
        <v>8</v>
      </c>
      <c r="U134" s="351">
        <v>5</v>
      </c>
      <c r="V134" s="351">
        <v>2.2000000000000001E-3</v>
      </c>
      <c r="W134" s="351">
        <v>11</v>
      </c>
      <c r="X134" s="351">
        <v>4.7999999999999996E-3</v>
      </c>
    </row>
    <row r="135" spans="1:24" x14ac:dyDescent="0.35">
      <c r="A135" s="351"/>
      <c r="B135" s="351"/>
      <c r="C135" s="351"/>
      <c r="D135" s="351"/>
      <c r="E135" s="351"/>
      <c r="F135" s="352">
        <v>42589</v>
      </c>
      <c r="G135" s="351">
        <v>11</v>
      </c>
      <c r="H135" s="351">
        <v>28.2</v>
      </c>
      <c r="I135" s="351">
        <v>294.60000000000002</v>
      </c>
      <c r="J135" s="351">
        <v>1.2</v>
      </c>
      <c r="K135" s="351">
        <v>14.5</v>
      </c>
      <c r="L135" s="351">
        <v>9.5</v>
      </c>
      <c r="M135" s="351">
        <v>0.4</v>
      </c>
      <c r="N135" s="351">
        <v>2702.9</v>
      </c>
      <c r="O135" s="351">
        <v>5</v>
      </c>
      <c r="P135" s="351">
        <v>0.68</v>
      </c>
      <c r="Q135" s="351">
        <v>46</v>
      </c>
      <c r="R135" s="351">
        <v>0.79</v>
      </c>
      <c r="S135" s="352">
        <v>42600</v>
      </c>
      <c r="T135" s="351">
        <v>11</v>
      </c>
      <c r="U135" s="351">
        <v>30</v>
      </c>
      <c r="V135" s="351">
        <v>1.11E-2</v>
      </c>
      <c r="W135" s="351">
        <v>169</v>
      </c>
      <c r="X135" s="351">
        <v>6.25E-2</v>
      </c>
    </row>
    <row r="136" spans="1:24" x14ac:dyDescent="0.35">
      <c r="A136" s="351">
        <v>654</v>
      </c>
      <c r="B136" s="351" t="s">
        <v>508</v>
      </c>
      <c r="C136" s="351"/>
      <c r="D136" s="351">
        <v>44.373190000000001</v>
      </c>
      <c r="E136" s="351">
        <v>-114.76635</v>
      </c>
      <c r="F136" s="352">
        <v>42615</v>
      </c>
      <c r="G136" s="351">
        <v>13</v>
      </c>
      <c r="H136" s="351">
        <v>25.3</v>
      </c>
      <c r="I136" s="351">
        <v>254.8</v>
      </c>
      <c r="J136" s="351">
        <v>1.9</v>
      </c>
      <c r="K136" s="351">
        <v>13</v>
      </c>
      <c r="L136" s="351">
        <v>9.1999999999999993</v>
      </c>
      <c r="M136" s="351">
        <v>0.3</v>
      </c>
      <c r="N136" s="351">
        <v>2496.3000000000002</v>
      </c>
      <c r="O136" s="351">
        <v>4</v>
      </c>
      <c r="P136" s="351">
        <v>0.43</v>
      </c>
      <c r="Q136" s="351">
        <v>18</v>
      </c>
      <c r="R136" s="351">
        <v>2.62</v>
      </c>
      <c r="S136" s="352">
        <v>42600</v>
      </c>
      <c r="T136" s="351">
        <v>14</v>
      </c>
      <c r="U136" s="351">
        <v>22</v>
      </c>
      <c r="V136" s="351">
        <v>8.8000000000000005E-3</v>
      </c>
      <c r="W136" s="351">
        <v>214</v>
      </c>
      <c r="X136" s="351">
        <v>8.5699999999999998E-2</v>
      </c>
    </row>
    <row r="137" spans="1:24" x14ac:dyDescent="0.35">
      <c r="A137" s="351">
        <v>643</v>
      </c>
      <c r="B137" s="351" t="s">
        <v>549</v>
      </c>
      <c r="C137" s="351"/>
      <c r="D137" s="351">
        <v>44.363219999999998</v>
      </c>
      <c r="E137" s="351">
        <v>-114.74226</v>
      </c>
      <c r="F137" s="352">
        <v>42257</v>
      </c>
      <c r="G137" s="351">
        <v>7</v>
      </c>
      <c r="H137" s="351">
        <v>18.3</v>
      </c>
      <c r="I137" s="351">
        <v>291.7</v>
      </c>
      <c r="J137" s="351">
        <v>1.6</v>
      </c>
      <c r="K137" s="351">
        <v>13.7</v>
      </c>
      <c r="L137" s="351">
        <v>10.6</v>
      </c>
      <c r="M137" s="351">
        <v>0.3</v>
      </c>
      <c r="N137" s="351">
        <v>3038.5</v>
      </c>
      <c r="O137" s="351">
        <v>2</v>
      </c>
      <c r="P137" s="351">
        <v>0.24</v>
      </c>
      <c r="Q137" s="351">
        <v>12</v>
      </c>
      <c r="R137" s="351">
        <v>1.36</v>
      </c>
      <c r="S137" s="352">
        <v>42227</v>
      </c>
      <c r="T137" s="351">
        <v>7</v>
      </c>
      <c r="U137" s="351">
        <v>196</v>
      </c>
      <c r="V137" s="351">
        <v>6.4500000000000002E-2</v>
      </c>
      <c r="W137" s="351">
        <v>357</v>
      </c>
      <c r="X137" s="351">
        <v>0.11749999999999999</v>
      </c>
    </row>
    <row r="138" spans="1:24" x14ac:dyDescent="0.35">
      <c r="A138" s="351">
        <v>1529</v>
      </c>
      <c r="B138" s="351" t="s">
        <v>509</v>
      </c>
      <c r="C138" s="351"/>
      <c r="D138" s="351">
        <v>44.357689999999998</v>
      </c>
      <c r="E138" s="351">
        <v>-114.73797</v>
      </c>
      <c r="F138" s="352">
        <v>42577</v>
      </c>
      <c r="G138" s="351">
        <v>17</v>
      </c>
      <c r="H138" s="351">
        <v>36</v>
      </c>
      <c r="I138" s="351">
        <v>304.89999999999998</v>
      </c>
      <c r="J138" s="351">
        <v>1.2</v>
      </c>
      <c r="K138" s="351">
        <v>16.600000000000001</v>
      </c>
      <c r="L138" s="351">
        <v>10.3</v>
      </c>
      <c r="M138" s="351">
        <v>0.4</v>
      </c>
      <c r="N138" s="351">
        <v>3294.3</v>
      </c>
      <c r="O138" s="351">
        <v>7</v>
      </c>
      <c r="P138" s="351">
        <v>0.33</v>
      </c>
      <c r="Q138" s="351">
        <v>17</v>
      </c>
      <c r="R138" s="351">
        <v>18.5</v>
      </c>
      <c r="S138" s="352">
        <v>42612</v>
      </c>
      <c r="T138" s="351">
        <v>18</v>
      </c>
      <c r="U138" s="351">
        <v>75</v>
      </c>
      <c r="V138" s="351">
        <v>2.2800000000000001E-2</v>
      </c>
      <c r="W138" s="351">
        <v>224</v>
      </c>
      <c r="X138" s="351">
        <v>6.8000000000000005E-2</v>
      </c>
    </row>
    <row r="139" spans="1:24" x14ac:dyDescent="0.35">
      <c r="A139" s="351"/>
      <c r="B139" s="351" t="s">
        <v>441</v>
      </c>
      <c r="C139" s="351"/>
      <c r="D139" s="351"/>
      <c r="E139" s="351"/>
      <c r="F139" s="351" t="s">
        <v>436</v>
      </c>
      <c r="G139" s="351" t="s">
        <v>436</v>
      </c>
      <c r="H139" s="351" t="s">
        <v>436</v>
      </c>
      <c r="I139" s="351" t="s">
        <v>436</v>
      </c>
      <c r="J139" s="351" t="s">
        <v>436</v>
      </c>
      <c r="K139" s="351" t="s">
        <v>436</v>
      </c>
      <c r="L139" s="351" t="s">
        <v>436</v>
      </c>
      <c r="M139" s="351" t="s">
        <v>436</v>
      </c>
      <c r="N139" s="351" t="s">
        <v>436</v>
      </c>
      <c r="O139" s="351" t="s">
        <v>436</v>
      </c>
      <c r="P139" s="351" t="s">
        <v>436</v>
      </c>
      <c r="Q139" s="351" t="s">
        <v>436</v>
      </c>
      <c r="R139" s="351" t="s">
        <v>436</v>
      </c>
      <c r="S139" s="352">
        <v>42631</v>
      </c>
      <c r="T139" s="351">
        <v>18</v>
      </c>
      <c r="U139" s="351">
        <v>200</v>
      </c>
      <c r="V139" s="351">
        <v>6.0699999999999997E-2</v>
      </c>
      <c r="W139" s="351">
        <v>238</v>
      </c>
      <c r="X139" s="351">
        <v>7.22E-2</v>
      </c>
    </row>
    <row r="140" spans="1:24" x14ac:dyDescent="0.35">
      <c r="A140" s="351"/>
      <c r="B140" s="351"/>
      <c r="C140" s="351"/>
      <c r="D140" s="351"/>
      <c r="E140" s="351"/>
      <c r="F140" s="351" t="s">
        <v>436</v>
      </c>
      <c r="G140" s="351" t="s">
        <v>436</v>
      </c>
      <c r="H140" s="351" t="s">
        <v>436</v>
      </c>
      <c r="I140" s="351" t="s">
        <v>436</v>
      </c>
      <c r="J140" s="351" t="s">
        <v>436</v>
      </c>
      <c r="K140" s="351" t="s">
        <v>436</v>
      </c>
      <c r="L140" s="351" t="s">
        <v>436</v>
      </c>
      <c r="M140" s="351" t="s">
        <v>436</v>
      </c>
      <c r="N140" s="351" t="s">
        <v>436</v>
      </c>
      <c r="O140" s="351" t="s">
        <v>436</v>
      </c>
      <c r="P140" s="351" t="s">
        <v>436</v>
      </c>
      <c r="Q140" s="351" t="s">
        <v>436</v>
      </c>
      <c r="R140" s="351" t="s">
        <v>436</v>
      </c>
      <c r="S140" s="352">
        <v>42641</v>
      </c>
      <c r="T140" s="351">
        <v>18</v>
      </c>
      <c r="U140" s="351">
        <v>25</v>
      </c>
      <c r="V140" s="351">
        <v>7.6E-3</v>
      </c>
      <c r="W140" s="351">
        <v>71</v>
      </c>
      <c r="X140" s="351">
        <v>2.1600000000000001E-2</v>
      </c>
    </row>
    <row r="141" spans="1:24" x14ac:dyDescent="0.35">
      <c r="A141" s="351">
        <v>1013</v>
      </c>
      <c r="B141" s="351" t="s">
        <v>511</v>
      </c>
      <c r="C141" s="351" t="s">
        <v>399</v>
      </c>
      <c r="D141" s="351">
        <v>44.353200000000001</v>
      </c>
      <c r="E141" s="351">
        <v>-114.73263</v>
      </c>
      <c r="F141" s="352">
        <v>41510</v>
      </c>
      <c r="G141" s="351">
        <v>9</v>
      </c>
      <c r="H141" s="351">
        <v>28.4</v>
      </c>
      <c r="I141" s="351">
        <v>299.10000000000002</v>
      </c>
      <c r="J141" s="351">
        <v>1.1000000000000001</v>
      </c>
      <c r="K141" s="351">
        <v>15.9</v>
      </c>
      <c r="L141" s="351">
        <v>13</v>
      </c>
      <c r="M141" s="351">
        <v>0.4</v>
      </c>
      <c r="N141" s="351">
        <v>3733.5</v>
      </c>
      <c r="O141" s="351">
        <v>4</v>
      </c>
      <c r="P141" s="351">
        <v>0.32</v>
      </c>
      <c r="Q141" s="351">
        <v>14</v>
      </c>
      <c r="R141" s="351">
        <v>7</v>
      </c>
      <c r="S141" s="352">
        <v>41522</v>
      </c>
      <c r="T141" s="351">
        <v>9</v>
      </c>
      <c r="U141" s="351">
        <v>173</v>
      </c>
      <c r="V141" s="351">
        <v>4.6300000000000001E-2</v>
      </c>
      <c r="W141" s="351">
        <v>59</v>
      </c>
      <c r="X141" s="351">
        <v>1.5800000000000002E-2</v>
      </c>
    </row>
    <row r="142" spans="1:24" x14ac:dyDescent="0.35">
      <c r="A142" s="351"/>
      <c r="B142" s="351"/>
      <c r="C142" s="351"/>
      <c r="D142" s="351"/>
      <c r="E142" s="351"/>
      <c r="F142" s="352">
        <v>41919</v>
      </c>
      <c r="G142" s="351">
        <v>9</v>
      </c>
      <c r="H142" s="351">
        <v>20.8</v>
      </c>
      <c r="I142" s="351">
        <v>298.60000000000002</v>
      </c>
      <c r="J142" s="351">
        <v>1</v>
      </c>
      <c r="K142" s="351">
        <v>15.5</v>
      </c>
      <c r="L142" s="351">
        <v>11.7</v>
      </c>
      <c r="M142" s="351">
        <v>0.4</v>
      </c>
      <c r="N142" s="351">
        <v>3543.3</v>
      </c>
      <c r="O142" s="351">
        <v>3</v>
      </c>
      <c r="P142" s="351">
        <v>0.36</v>
      </c>
      <c r="Q142" s="351">
        <v>19</v>
      </c>
      <c r="R142" s="351">
        <v>9.8000000000000007</v>
      </c>
      <c r="S142" s="352">
        <v>41858</v>
      </c>
      <c r="T142" s="351">
        <v>9</v>
      </c>
      <c r="U142" s="351">
        <v>238</v>
      </c>
      <c r="V142" s="351">
        <v>6.7199999999999996E-2</v>
      </c>
      <c r="W142" s="351">
        <v>58</v>
      </c>
      <c r="X142" s="351">
        <v>1.6400000000000001E-2</v>
      </c>
    </row>
    <row r="143" spans="1:24" x14ac:dyDescent="0.35">
      <c r="A143" s="351"/>
      <c r="B143" s="351"/>
      <c r="C143" s="351"/>
      <c r="D143" s="351"/>
      <c r="E143" s="351"/>
      <c r="F143" s="352">
        <v>42550</v>
      </c>
      <c r="G143" s="351">
        <v>8</v>
      </c>
      <c r="H143" s="351">
        <v>62</v>
      </c>
      <c r="I143" s="351">
        <v>296.3</v>
      </c>
      <c r="J143" s="351">
        <v>1.1000000000000001</v>
      </c>
      <c r="K143" s="351">
        <v>17.7</v>
      </c>
      <c r="L143" s="351">
        <v>14.1</v>
      </c>
      <c r="M143" s="351">
        <v>0.5</v>
      </c>
      <c r="N143" s="351">
        <v>4072.1</v>
      </c>
      <c r="O143" s="351">
        <v>3</v>
      </c>
      <c r="P143" s="351">
        <v>0.45</v>
      </c>
      <c r="Q143" s="351">
        <v>12</v>
      </c>
      <c r="R143" s="351">
        <v>6.57</v>
      </c>
      <c r="S143" s="352">
        <v>42563</v>
      </c>
      <c r="T143" s="351">
        <v>8</v>
      </c>
      <c r="U143" s="351">
        <v>0</v>
      </c>
      <c r="V143" s="351">
        <v>0</v>
      </c>
      <c r="W143" s="351">
        <v>6</v>
      </c>
      <c r="X143" s="351">
        <v>1.5E-3</v>
      </c>
    </row>
    <row r="144" spans="1:24" x14ac:dyDescent="0.35">
      <c r="A144" s="351"/>
      <c r="B144" s="351"/>
      <c r="C144" s="351"/>
      <c r="D144" s="351"/>
      <c r="E144" s="351"/>
      <c r="F144" s="351" t="s">
        <v>436</v>
      </c>
      <c r="G144" s="351" t="s">
        <v>436</v>
      </c>
      <c r="H144" s="351" t="s">
        <v>436</v>
      </c>
      <c r="I144" s="351" t="s">
        <v>436</v>
      </c>
      <c r="J144" s="351" t="s">
        <v>436</v>
      </c>
      <c r="K144" s="351" t="s">
        <v>436</v>
      </c>
      <c r="L144" s="351" t="s">
        <v>436</v>
      </c>
      <c r="M144" s="351" t="s">
        <v>436</v>
      </c>
      <c r="N144" s="351" t="s">
        <v>436</v>
      </c>
      <c r="O144" s="351" t="s">
        <v>436</v>
      </c>
      <c r="P144" s="351" t="s">
        <v>436</v>
      </c>
      <c r="Q144" s="351" t="s">
        <v>436</v>
      </c>
      <c r="R144" s="351" t="s">
        <v>436</v>
      </c>
      <c r="S144" s="352">
        <v>42583</v>
      </c>
      <c r="T144" s="351">
        <v>8</v>
      </c>
      <c r="U144" s="351">
        <v>4</v>
      </c>
      <c r="V144" s="351">
        <v>1E-3</v>
      </c>
      <c r="W144" s="351">
        <v>51</v>
      </c>
      <c r="X144" s="351">
        <v>1.2500000000000001E-2</v>
      </c>
    </row>
    <row r="145" spans="1:24" x14ac:dyDescent="0.35">
      <c r="A145" s="351"/>
      <c r="B145" s="351"/>
      <c r="C145" s="351"/>
      <c r="D145" s="351"/>
      <c r="E145" s="351"/>
      <c r="F145" s="352">
        <v>42970</v>
      </c>
      <c r="G145" s="351">
        <v>6</v>
      </c>
      <c r="H145" s="351">
        <v>39.299999999999997</v>
      </c>
      <c r="I145" s="351">
        <v>324</v>
      </c>
      <c r="J145" s="351">
        <v>1.1000000000000001</v>
      </c>
      <c r="K145" s="351">
        <v>16.399999999999999</v>
      </c>
      <c r="L145" s="351">
        <v>12.1</v>
      </c>
      <c r="M145" s="351">
        <v>0.5</v>
      </c>
      <c r="N145" s="351">
        <v>4024.4</v>
      </c>
      <c r="O145" s="351">
        <v>1</v>
      </c>
      <c r="P145" s="351">
        <v>0.44</v>
      </c>
      <c r="Q145" s="351">
        <v>14</v>
      </c>
      <c r="R145" s="351">
        <v>9.24</v>
      </c>
      <c r="S145" s="352">
        <v>43004</v>
      </c>
      <c r="T145" s="351">
        <v>10</v>
      </c>
      <c r="U145" s="351">
        <v>454</v>
      </c>
      <c r="V145" s="351">
        <v>0.1128</v>
      </c>
      <c r="W145" s="351">
        <v>41</v>
      </c>
      <c r="X145" s="351">
        <v>1.0200000000000001E-2</v>
      </c>
    </row>
    <row r="146" spans="1:24" x14ac:dyDescent="0.35">
      <c r="A146" s="351"/>
      <c r="B146" s="351"/>
      <c r="C146" s="351"/>
      <c r="D146" s="351"/>
      <c r="E146" s="351"/>
      <c r="F146" s="352">
        <v>43698</v>
      </c>
      <c r="G146" s="351">
        <v>7</v>
      </c>
      <c r="H146" s="351">
        <v>26.7</v>
      </c>
      <c r="I146" s="351">
        <v>300.8</v>
      </c>
      <c r="J146" s="351">
        <v>1.1000000000000001</v>
      </c>
      <c r="K146" s="351">
        <v>18.100000000000001</v>
      </c>
      <c r="L146" s="351">
        <v>13</v>
      </c>
      <c r="M146" s="351">
        <v>0.4</v>
      </c>
      <c r="N146" s="351">
        <v>3751.1</v>
      </c>
      <c r="O146" s="351">
        <v>2</v>
      </c>
      <c r="P146" s="351">
        <v>0.42</v>
      </c>
      <c r="Q146" s="351">
        <v>11</v>
      </c>
      <c r="R146" s="351">
        <v>10.220000000000001</v>
      </c>
      <c r="S146" s="352">
        <v>43698</v>
      </c>
      <c r="T146" s="351">
        <v>7</v>
      </c>
      <c r="U146" s="351">
        <v>12</v>
      </c>
      <c r="V146" s="351">
        <v>3.2000000000000002E-3</v>
      </c>
      <c r="W146" s="351">
        <v>6</v>
      </c>
      <c r="X146" s="351">
        <v>1.6000000000000001E-3</v>
      </c>
    </row>
    <row r="147" spans="1:24" x14ac:dyDescent="0.35">
      <c r="A147" s="351">
        <v>213</v>
      </c>
      <c r="B147" s="351" t="s">
        <v>253</v>
      </c>
      <c r="C147" s="351" t="s">
        <v>399</v>
      </c>
      <c r="D147" s="351">
        <v>44.347940000000001</v>
      </c>
      <c r="E147" s="351">
        <v>-114.72449</v>
      </c>
      <c r="F147" s="352">
        <v>41560</v>
      </c>
      <c r="G147" s="351">
        <v>12</v>
      </c>
      <c r="H147" s="351">
        <v>86.6</v>
      </c>
      <c r="I147" s="351">
        <v>458.7</v>
      </c>
      <c r="J147" s="351">
        <v>1.2</v>
      </c>
      <c r="K147" s="351">
        <v>21</v>
      </c>
      <c r="L147" s="351">
        <v>14.6</v>
      </c>
      <c r="M147" s="351">
        <v>0.5</v>
      </c>
      <c r="N147" s="351">
        <v>6878.6</v>
      </c>
      <c r="O147" s="351">
        <v>3</v>
      </c>
      <c r="P147" s="351">
        <v>0.65</v>
      </c>
      <c r="Q147" s="351">
        <v>3</v>
      </c>
      <c r="R147" s="351">
        <v>0.55000000000000004</v>
      </c>
      <c r="S147" s="352">
        <v>41555</v>
      </c>
      <c r="T147" s="351">
        <v>12</v>
      </c>
      <c r="U147" s="351">
        <v>9</v>
      </c>
      <c r="V147" s="351">
        <v>1.2999999999999999E-3</v>
      </c>
      <c r="W147" s="351">
        <v>0</v>
      </c>
      <c r="X147" s="351">
        <v>0</v>
      </c>
    </row>
    <row r="148" spans="1:24" x14ac:dyDescent="0.35">
      <c r="A148" s="351"/>
      <c r="B148" s="351"/>
      <c r="C148" s="351"/>
      <c r="D148" s="351"/>
      <c r="E148" s="351"/>
      <c r="F148" s="352">
        <v>41920</v>
      </c>
      <c r="G148" s="351">
        <v>11</v>
      </c>
      <c r="H148" s="351">
        <v>51.3</v>
      </c>
      <c r="I148" s="351">
        <v>461.4</v>
      </c>
      <c r="J148" s="351">
        <v>1.2</v>
      </c>
      <c r="K148" s="351">
        <v>19</v>
      </c>
      <c r="L148" s="351">
        <v>14.2</v>
      </c>
      <c r="M148" s="351">
        <v>0.5</v>
      </c>
      <c r="N148" s="351">
        <v>6693</v>
      </c>
      <c r="O148" s="351">
        <v>4</v>
      </c>
      <c r="P148" s="351">
        <v>0.61</v>
      </c>
      <c r="Q148" s="351">
        <v>4</v>
      </c>
      <c r="R148" s="351">
        <v>0</v>
      </c>
      <c r="S148" s="352">
        <v>41901</v>
      </c>
      <c r="T148" s="351">
        <v>11</v>
      </c>
      <c r="U148" s="351">
        <v>419</v>
      </c>
      <c r="V148" s="351">
        <v>6.2600000000000003E-2</v>
      </c>
      <c r="W148" s="351">
        <v>95</v>
      </c>
      <c r="X148" s="351">
        <v>1.4200000000000001E-2</v>
      </c>
    </row>
    <row r="149" spans="1:24" x14ac:dyDescent="0.35">
      <c r="A149" s="351"/>
      <c r="B149" s="351"/>
      <c r="C149" s="351"/>
      <c r="D149" s="351"/>
      <c r="E149" s="351"/>
      <c r="F149" s="352">
        <v>42274</v>
      </c>
      <c r="G149" s="351">
        <v>10</v>
      </c>
      <c r="H149" s="351">
        <v>54</v>
      </c>
      <c r="I149" s="351">
        <v>457.5</v>
      </c>
      <c r="J149" s="351">
        <v>1.2</v>
      </c>
      <c r="K149" s="351">
        <v>18.100000000000001</v>
      </c>
      <c r="L149" s="351">
        <v>14.4</v>
      </c>
      <c r="M149" s="351">
        <v>0.5</v>
      </c>
      <c r="N149" s="351">
        <v>6766.3</v>
      </c>
      <c r="O149" s="351">
        <v>3</v>
      </c>
      <c r="P149" s="351">
        <v>0.48</v>
      </c>
      <c r="Q149" s="351">
        <v>1</v>
      </c>
      <c r="R149" s="351">
        <v>0.37</v>
      </c>
      <c r="S149" s="352">
        <v>42213</v>
      </c>
      <c r="T149" s="351">
        <v>10</v>
      </c>
      <c r="U149" s="351">
        <v>124</v>
      </c>
      <c r="V149" s="351">
        <v>1.83E-2</v>
      </c>
      <c r="W149" s="351">
        <v>99</v>
      </c>
      <c r="X149" s="351">
        <v>1.46E-2</v>
      </c>
    </row>
    <row r="150" spans="1:24" x14ac:dyDescent="0.35">
      <c r="A150" s="351"/>
      <c r="B150" s="351"/>
      <c r="C150" s="351"/>
      <c r="D150" s="351"/>
      <c r="E150" s="351"/>
      <c r="F150" s="352">
        <v>42635</v>
      </c>
      <c r="G150" s="351">
        <v>9</v>
      </c>
      <c r="H150" s="351">
        <v>54.2</v>
      </c>
      <c r="I150" s="351">
        <v>458.9</v>
      </c>
      <c r="J150" s="351">
        <v>1.2</v>
      </c>
      <c r="K150" s="351">
        <v>17.3</v>
      </c>
      <c r="L150" s="351">
        <v>14</v>
      </c>
      <c r="M150" s="351">
        <v>0.5</v>
      </c>
      <c r="N150" s="351">
        <v>6592.4</v>
      </c>
      <c r="O150" s="351">
        <v>3</v>
      </c>
      <c r="P150" s="351">
        <v>0.62</v>
      </c>
      <c r="Q150" s="351">
        <v>1</v>
      </c>
      <c r="R150" s="351">
        <v>0</v>
      </c>
      <c r="S150" s="352">
        <v>42626</v>
      </c>
      <c r="T150" s="351">
        <v>9</v>
      </c>
      <c r="U150" s="351">
        <v>4</v>
      </c>
      <c r="V150" s="351">
        <v>5.9999999999999995E-4</v>
      </c>
      <c r="W150" s="351">
        <v>95</v>
      </c>
      <c r="X150" s="351">
        <v>1.44E-2</v>
      </c>
    </row>
    <row r="151" spans="1:24" x14ac:dyDescent="0.35">
      <c r="A151" s="351"/>
      <c r="B151" s="351"/>
      <c r="C151" s="351"/>
      <c r="D151" s="351"/>
      <c r="E151" s="351"/>
      <c r="F151" s="351" t="s">
        <v>436</v>
      </c>
      <c r="G151" s="351" t="s">
        <v>436</v>
      </c>
      <c r="H151" s="351" t="s">
        <v>436</v>
      </c>
      <c r="I151" s="351" t="s">
        <v>436</v>
      </c>
      <c r="J151" s="351" t="s">
        <v>436</v>
      </c>
      <c r="K151" s="351" t="s">
        <v>436</v>
      </c>
      <c r="L151" s="351" t="s">
        <v>436</v>
      </c>
      <c r="M151" s="351" t="s">
        <v>436</v>
      </c>
      <c r="N151" s="351" t="s">
        <v>436</v>
      </c>
      <c r="O151" s="351" t="s">
        <v>436</v>
      </c>
      <c r="P151" s="351" t="s">
        <v>436</v>
      </c>
      <c r="Q151" s="351" t="s">
        <v>436</v>
      </c>
      <c r="R151" s="351" t="s">
        <v>436</v>
      </c>
      <c r="S151" s="352">
        <v>42643</v>
      </c>
      <c r="T151" s="351">
        <v>9</v>
      </c>
      <c r="U151" s="351">
        <v>0</v>
      </c>
      <c r="V151" s="351">
        <v>0</v>
      </c>
      <c r="W151" s="351">
        <v>9</v>
      </c>
      <c r="X151" s="351">
        <v>1.4E-3</v>
      </c>
    </row>
    <row r="152" spans="1:24" x14ac:dyDescent="0.35">
      <c r="A152" s="351"/>
      <c r="B152" s="351"/>
      <c r="C152" s="351"/>
      <c r="D152" s="351"/>
      <c r="E152" s="351"/>
      <c r="F152" s="352">
        <v>43003</v>
      </c>
      <c r="G152" s="351">
        <v>9</v>
      </c>
      <c r="H152" s="351">
        <v>89.4</v>
      </c>
      <c r="I152" s="351">
        <v>452.5</v>
      </c>
      <c r="J152" s="351">
        <v>1.2</v>
      </c>
      <c r="K152" s="351">
        <v>19</v>
      </c>
      <c r="L152" s="351">
        <v>14.7</v>
      </c>
      <c r="M152" s="351">
        <v>0.5</v>
      </c>
      <c r="N152" s="351">
        <v>6725.2</v>
      </c>
      <c r="O152" s="351">
        <v>3</v>
      </c>
      <c r="P152" s="351">
        <v>0.27</v>
      </c>
      <c r="Q152" s="351">
        <v>2</v>
      </c>
      <c r="R152" s="351">
        <v>0.63</v>
      </c>
      <c r="S152" s="352">
        <v>42999</v>
      </c>
      <c r="T152" s="351">
        <v>9</v>
      </c>
      <c r="U152" s="351">
        <v>71</v>
      </c>
      <c r="V152" s="351">
        <v>1.06E-2</v>
      </c>
      <c r="W152" s="351">
        <v>15</v>
      </c>
      <c r="X152" s="351">
        <v>2.2000000000000001E-3</v>
      </c>
    </row>
    <row r="153" spans="1:24" x14ac:dyDescent="0.35">
      <c r="A153" s="351"/>
      <c r="B153" s="351"/>
      <c r="C153" s="351"/>
      <c r="D153" s="351"/>
      <c r="E153" s="351"/>
      <c r="F153" s="351" t="s">
        <v>436</v>
      </c>
      <c r="G153" s="351" t="s">
        <v>436</v>
      </c>
      <c r="H153" s="351" t="s">
        <v>436</v>
      </c>
      <c r="I153" s="351" t="s">
        <v>436</v>
      </c>
      <c r="J153" s="351" t="s">
        <v>436</v>
      </c>
      <c r="K153" s="351" t="s">
        <v>436</v>
      </c>
      <c r="L153" s="351" t="s">
        <v>436</v>
      </c>
      <c r="M153" s="351" t="s">
        <v>436</v>
      </c>
      <c r="N153" s="351" t="s">
        <v>436</v>
      </c>
      <c r="O153" s="351" t="s">
        <v>436</v>
      </c>
      <c r="P153" s="351" t="s">
        <v>436</v>
      </c>
      <c r="Q153" s="351" t="s">
        <v>436</v>
      </c>
      <c r="R153" s="351" t="s">
        <v>436</v>
      </c>
      <c r="S153" s="352">
        <v>43327</v>
      </c>
      <c r="T153" s="351">
        <v>10</v>
      </c>
      <c r="U153" s="351">
        <v>2</v>
      </c>
      <c r="V153" s="351">
        <v>2.9999999999999997E-4</v>
      </c>
      <c r="W153" s="351">
        <v>1</v>
      </c>
      <c r="X153" s="351">
        <v>1E-4</v>
      </c>
    </row>
    <row r="154" spans="1:24" x14ac:dyDescent="0.35">
      <c r="A154" s="351"/>
      <c r="B154" s="351"/>
      <c r="C154" s="351"/>
      <c r="D154" s="351"/>
      <c r="E154" s="351"/>
      <c r="F154" s="352">
        <v>43713</v>
      </c>
      <c r="G154" s="351">
        <v>9</v>
      </c>
      <c r="H154" s="351">
        <v>62.8</v>
      </c>
      <c r="I154" s="351" t="s">
        <v>436</v>
      </c>
      <c r="J154" s="351" t="s">
        <v>436</v>
      </c>
      <c r="K154" s="351" t="s">
        <v>436</v>
      </c>
      <c r="L154" s="351" t="s">
        <v>436</v>
      </c>
      <c r="M154" s="351" t="s">
        <v>436</v>
      </c>
      <c r="N154" s="351" t="s">
        <v>436</v>
      </c>
      <c r="O154" s="351" t="s">
        <v>436</v>
      </c>
      <c r="P154" s="351" t="s">
        <v>436</v>
      </c>
      <c r="Q154" s="351" t="s">
        <v>436</v>
      </c>
      <c r="R154" s="351" t="s">
        <v>436</v>
      </c>
      <c r="S154" s="352">
        <v>43690</v>
      </c>
      <c r="T154" s="351">
        <v>9</v>
      </c>
      <c r="U154" s="351">
        <v>5</v>
      </c>
      <c r="V154" s="351">
        <v>6.9999999999999999E-4</v>
      </c>
      <c r="W154" s="351">
        <v>6</v>
      </c>
      <c r="X154" s="351">
        <v>8.9999999999999998E-4</v>
      </c>
    </row>
    <row r="155" spans="1:24" x14ac:dyDescent="0.35">
      <c r="A155" s="351">
        <v>725</v>
      </c>
      <c r="B155" s="351" t="s">
        <v>512</v>
      </c>
      <c r="C155" s="351" t="s">
        <v>399</v>
      </c>
      <c r="D155" s="351">
        <v>44.342219999999998</v>
      </c>
      <c r="E155" s="351">
        <v>-114.72447</v>
      </c>
      <c r="F155" s="352">
        <v>41492</v>
      </c>
      <c r="G155" s="351">
        <v>11</v>
      </c>
      <c r="H155" s="351">
        <v>61.4</v>
      </c>
      <c r="I155" s="351">
        <v>503.3</v>
      </c>
      <c r="J155" s="351">
        <v>1.2</v>
      </c>
      <c r="K155" s="351">
        <v>20.7</v>
      </c>
      <c r="L155" s="351">
        <v>14.6</v>
      </c>
      <c r="M155" s="351">
        <v>0.4</v>
      </c>
      <c r="N155" s="351">
        <v>7059</v>
      </c>
      <c r="O155" s="351">
        <v>2</v>
      </c>
      <c r="P155" s="351">
        <v>0.38</v>
      </c>
      <c r="Q155" s="351">
        <v>2</v>
      </c>
      <c r="R155" s="351">
        <v>0.2</v>
      </c>
      <c r="S155" s="352">
        <v>41522</v>
      </c>
      <c r="T155" s="351">
        <v>11</v>
      </c>
      <c r="U155" s="351">
        <v>158</v>
      </c>
      <c r="V155" s="351">
        <v>2.24E-2</v>
      </c>
      <c r="W155" s="351">
        <v>96</v>
      </c>
      <c r="X155" s="351">
        <v>1.3599999999999999E-2</v>
      </c>
    </row>
    <row r="156" spans="1:24" x14ac:dyDescent="0.35">
      <c r="A156" s="351"/>
      <c r="B156" s="351"/>
      <c r="C156" s="351"/>
      <c r="D156" s="351"/>
      <c r="E156" s="351"/>
      <c r="F156" s="352">
        <v>41904</v>
      </c>
      <c r="G156" s="351">
        <v>11</v>
      </c>
      <c r="H156" s="351">
        <v>54.4</v>
      </c>
      <c r="I156" s="351">
        <v>501.6</v>
      </c>
      <c r="J156" s="351">
        <v>1.2</v>
      </c>
      <c r="K156" s="351">
        <v>20.7</v>
      </c>
      <c r="L156" s="351">
        <v>14.9</v>
      </c>
      <c r="M156" s="351">
        <v>0.5</v>
      </c>
      <c r="N156" s="351">
        <v>7177.4</v>
      </c>
      <c r="O156" s="351">
        <v>3</v>
      </c>
      <c r="P156" s="351">
        <v>0.36</v>
      </c>
      <c r="Q156" s="351">
        <v>2</v>
      </c>
      <c r="R156" s="351">
        <v>0.38</v>
      </c>
      <c r="S156" s="352">
        <v>41901</v>
      </c>
      <c r="T156" s="351">
        <v>11</v>
      </c>
      <c r="U156" s="351">
        <v>173</v>
      </c>
      <c r="V156" s="351">
        <v>2.41E-2</v>
      </c>
      <c r="W156" s="351">
        <v>51</v>
      </c>
      <c r="X156" s="351">
        <v>7.1000000000000004E-3</v>
      </c>
    </row>
    <row r="157" spans="1:24" x14ac:dyDescent="0.35">
      <c r="A157" s="351"/>
      <c r="B157" s="351"/>
      <c r="C157" s="351"/>
      <c r="D157" s="351"/>
      <c r="E157" s="351"/>
      <c r="F157" s="352">
        <v>42273</v>
      </c>
      <c r="G157" s="351">
        <v>12</v>
      </c>
      <c r="H157" s="351">
        <v>45.1</v>
      </c>
      <c r="I157" s="351">
        <v>496.5</v>
      </c>
      <c r="J157" s="351">
        <v>1.1000000000000001</v>
      </c>
      <c r="K157" s="351">
        <v>19.899999999999999</v>
      </c>
      <c r="L157" s="351">
        <v>14.9</v>
      </c>
      <c r="M157" s="351">
        <v>0.4</v>
      </c>
      <c r="N157" s="351">
        <v>7186</v>
      </c>
      <c r="O157" s="351">
        <v>3</v>
      </c>
      <c r="P157" s="351">
        <v>0.27</v>
      </c>
      <c r="Q157" s="351">
        <v>2</v>
      </c>
      <c r="R157" s="351">
        <v>0</v>
      </c>
      <c r="S157" s="352">
        <v>42234</v>
      </c>
      <c r="T157" s="351">
        <v>12</v>
      </c>
      <c r="U157" s="351">
        <v>100</v>
      </c>
      <c r="V157" s="351">
        <v>1.3899999999999999E-2</v>
      </c>
      <c r="W157" s="351">
        <v>302</v>
      </c>
      <c r="X157" s="351">
        <v>4.2000000000000003E-2</v>
      </c>
    </row>
    <row r="158" spans="1:24" x14ac:dyDescent="0.35">
      <c r="A158" s="351"/>
      <c r="B158" s="351"/>
      <c r="C158" s="351"/>
      <c r="D158" s="351"/>
      <c r="E158" s="351"/>
      <c r="F158" s="352">
        <v>42632</v>
      </c>
      <c r="G158" s="351">
        <v>12</v>
      </c>
      <c r="H158" s="351">
        <v>56.5</v>
      </c>
      <c r="I158" s="351">
        <v>496.8</v>
      </c>
      <c r="J158" s="351">
        <v>1.1000000000000001</v>
      </c>
      <c r="K158" s="351">
        <v>20.399999999999999</v>
      </c>
      <c r="L158" s="351">
        <v>15.2</v>
      </c>
      <c r="M158" s="351">
        <v>0.5</v>
      </c>
      <c r="N158" s="351">
        <v>7265.1</v>
      </c>
      <c r="O158" s="351">
        <v>2</v>
      </c>
      <c r="P158" s="351">
        <v>0.45</v>
      </c>
      <c r="Q158" s="351">
        <v>3</v>
      </c>
      <c r="R158" s="351">
        <v>0.21</v>
      </c>
      <c r="S158" s="352">
        <v>42626</v>
      </c>
      <c r="T158" s="351">
        <v>12</v>
      </c>
      <c r="U158" s="351">
        <v>1</v>
      </c>
      <c r="V158" s="351">
        <v>1E-4</v>
      </c>
      <c r="W158" s="351">
        <v>78</v>
      </c>
      <c r="X158" s="351">
        <v>1.0699999999999999E-2</v>
      </c>
    </row>
    <row r="159" spans="1:24" x14ac:dyDescent="0.35">
      <c r="A159" s="351"/>
      <c r="B159" s="351"/>
      <c r="C159" s="351"/>
      <c r="D159" s="351"/>
      <c r="E159" s="351"/>
      <c r="F159" s="352">
        <v>42984</v>
      </c>
      <c r="G159" s="351">
        <v>11</v>
      </c>
      <c r="H159" s="351">
        <v>87.1</v>
      </c>
      <c r="I159" s="351">
        <v>501.4</v>
      </c>
      <c r="J159" s="351">
        <v>1.2</v>
      </c>
      <c r="K159" s="351">
        <v>20.2</v>
      </c>
      <c r="L159" s="351">
        <v>16.5</v>
      </c>
      <c r="M159" s="351">
        <v>0.6</v>
      </c>
      <c r="N159" s="351">
        <v>7891.9</v>
      </c>
      <c r="O159" s="351">
        <v>3</v>
      </c>
      <c r="P159" s="351">
        <v>0.34</v>
      </c>
      <c r="Q159" s="351">
        <v>5</v>
      </c>
      <c r="R159" s="351">
        <v>1.47</v>
      </c>
      <c r="S159" s="352">
        <v>43004</v>
      </c>
      <c r="T159" s="351">
        <v>11</v>
      </c>
      <c r="U159" s="351">
        <v>12</v>
      </c>
      <c r="V159" s="351">
        <v>1.5E-3</v>
      </c>
      <c r="W159" s="351">
        <v>30</v>
      </c>
      <c r="X159" s="351">
        <v>3.8E-3</v>
      </c>
    </row>
    <row r="160" spans="1:24" x14ac:dyDescent="0.35">
      <c r="A160" s="351"/>
      <c r="B160" s="351"/>
      <c r="C160" s="351"/>
      <c r="D160" s="351"/>
      <c r="E160" s="351"/>
      <c r="F160" s="351" t="s">
        <v>436</v>
      </c>
      <c r="G160" s="351" t="s">
        <v>436</v>
      </c>
      <c r="H160" s="351" t="s">
        <v>436</v>
      </c>
      <c r="I160" s="351" t="s">
        <v>436</v>
      </c>
      <c r="J160" s="351" t="s">
        <v>436</v>
      </c>
      <c r="K160" s="351" t="s">
        <v>436</v>
      </c>
      <c r="L160" s="351" t="s">
        <v>436</v>
      </c>
      <c r="M160" s="351" t="s">
        <v>436</v>
      </c>
      <c r="N160" s="351" t="s">
        <v>436</v>
      </c>
      <c r="O160" s="351" t="s">
        <v>436</v>
      </c>
      <c r="P160" s="351" t="s">
        <v>436</v>
      </c>
      <c r="Q160" s="351" t="s">
        <v>436</v>
      </c>
      <c r="R160" s="351" t="s">
        <v>436</v>
      </c>
      <c r="S160" s="352">
        <v>43326</v>
      </c>
      <c r="T160" s="351">
        <v>9</v>
      </c>
      <c r="U160" s="351">
        <v>0</v>
      </c>
      <c r="V160" s="351">
        <v>0</v>
      </c>
      <c r="W160" s="351">
        <v>4</v>
      </c>
      <c r="X160" s="351">
        <v>5.0000000000000001E-4</v>
      </c>
    </row>
    <row r="161" spans="1:24" x14ac:dyDescent="0.35">
      <c r="A161" s="351">
        <v>2159</v>
      </c>
      <c r="B161" s="351" t="s">
        <v>415</v>
      </c>
      <c r="C161" s="351" t="s">
        <v>434</v>
      </c>
      <c r="D161" s="351">
        <v>44.343249999999998</v>
      </c>
      <c r="E161" s="351">
        <v>-114.7236</v>
      </c>
      <c r="F161" s="351" t="s">
        <v>550</v>
      </c>
      <c r="G161" s="351"/>
      <c r="H161" s="351"/>
      <c r="I161" s="351"/>
      <c r="J161" s="351"/>
      <c r="K161" s="351"/>
      <c r="L161" s="351"/>
      <c r="M161" s="351"/>
      <c r="N161" s="351"/>
      <c r="O161" s="351"/>
      <c r="P161" s="351"/>
      <c r="Q161" s="351"/>
      <c r="R161" s="351"/>
      <c r="S161" s="351"/>
      <c r="T161" s="351"/>
      <c r="U161" s="351"/>
      <c r="V161" s="351"/>
      <c r="W161" s="351"/>
      <c r="X161" s="351"/>
    </row>
    <row r="162" spans="1:24" x14ac:dyDescent="0.35">
      <c r="A162" s="351"/>
      <c r="B162" s="351"/>
      <c r="C162" s="351"/>
      <c r="D162" s="351"/>
      <c r="E162" s="351"/>
      <c r="F162" s="352">
        <v>41477</v>
      </c>
      <c r="G162" s="351">
        <v>30</v>
      </c>
      <c r="H162" s="351">
        <v>4</v>
      </c>
      <c r="I162" s="351">
        <v>429.2</v>
      </c>
      <c r="J162" s="351">
        <v>1.1000000000000001</v>
      </c>
      <c r="K162" s="351">
        <v>5.3</v>
      </c>
      <c r="L162" s="351">
        <v>3.8</v>
      </c>
      <c r="M162" s="351">
        <v>0.4</v>
      </c>
      <c r="N162" s="351">
        <v>1910.6</v>
      </c>
      <c r="O162" s="351">
        <v>14</v>
      </c>
      <c r="P162" s="351">
        <v>0.46</v>
      </c>
      <c r="Q162" s="351">
        <v>9</v>
      </c>
      <c r="R162" s="351">
        <v>2.71</v>
      </c>
      <c r="S162" s="352">
        <v>41500</v>
      </c>
      <c r="T162" s="351">
        <v>30</v>
      </c>
      <c r="U162" s="351">
        <v>9</v>
      </c>
      <c r="V162" s="351">
        <v>4.7000000000000002E-3</v>
      </c>
      <c r="W162" s="351">
        <v>2</v>
      </c>
      <c r="X162" s="351">
        <v>1E-3</v>
      </c>
    </row>
    <row r="163" spans="1:24" x14ac:dyDescent="0.35">
      <c r="A163" s="351"/>
      <c r="B163" s="351"/>
      <c r="C163" s="351"/>
      <c r="D163" s="351"/>
      <c r="E163" s="351"/>
      <c r="F163" s="352">
        <v>41823</v>
      </c>
      <c r="G163" s="351">
        <v>20</v>
      </c>
      <c r="H163" s="351">
        <v>10.4</v>
      </c>
      <c r="I163" s="351">
        <v>426.7</v>
      </c>
      <c r="J163" s="351">
        <v>1.1000000000000001</v>
      </c>
      <c r="K163" s="351">
        <v>7.3</v>
      </c>
      <c r="L163" s="351">
        <v>4.5999999999999996</v>
      </c>
      <c r="M163" s="351">
        <v>0.4</v>
      </c>
      <c r="N163" s="351">
        <v>2344.1999999999998</v>
      </c>
      <c r="O163" s="351">
        <v>12</v>
      </c>
      <c r="P163" s="351">
        <v>0.54</v>
      </c>
      <c r="Q163" s="351">
        <v>13</v>
      </c>
      <c r="R163" s="351">
        <v>6.24</v>
      </c>
      <c r="S163" s="352">
        <v>41830</v>
      </c>
      <c r="T163" s="351">
        <v>20</v>
      </c>
      <c r="U163" s="351">
        <v>1203</v>
      </c>
      <c r="V163" s="351">
        <v>0.51319999999999999</v>
      </c>
      <c r="W163" s="351">
        <v>1543</v>
      </c>
      <c r="X163" s="351">
        <v>0.65820000000000001</v>
      </c>
    </row>
    <row r="164" spans="1:24" x14ac:dyDescent="0.35">
      <c r="A164" s="351"/>
      <c r="B164" s="351"/>
      <c r="C164" s="351"/>
      <c r="D164" s="351"/>
      <c r="E164" s="351"/>
      <c r="F164" s="351" t="s">
        <v>436</v>
      </c>
      <c r="G164" s="351" t="s">
        <v>436</v>
      </c>
      <c r="H164" s="351" t="s">
        <v>436</v>
      </c>
      <c r="I164" s="351" t="s">
        <v>436</v>
      </c>
      <c r="J164" s="351" t="s">
        <v>436</v>
      </c>
      <c r="K164" s="351" t="s">
        <v>436</v>
      </c>
      <c r="L164" s="351" t="s">
        <v>436</v>
      </c>
      <c r="M164" s="351" t="s">
        <v>436</v>
      </c>
      <c r="N164" s="351" t="s">
        <v>436</v>
      </c>
      <c r="O164" s="351" t="s">
        <v>436</v>
      </c>
      <c r="P164" s="351" t="s">
        <v>436</v>
      </c>
      <c r="Q164" s="351" t="s">
        <v>436</v>
      </c>
      <c r="R164" s="351" t="s">
        <v>436</v>
      </c>
      <c r="S164" s="352">
        <v>41902</v>
      </c>
      <c r="T164" s="351">
        <v>20</v>
      </c>
      <c r="U164" s="351">
        <v>356</v>
      </c>
      <c r="V164" s="351">
        <v>0.15190000000000001</v>
      </c>
      <c r="W164" s="351">
        <v>182</v>
      </c>
      <c r="X164" s="351">
        <v>7.7600000000000002E-2</v>
      </c>
    </row>
    <row r="165" spans="1:24" x14ac:dyDescent="0.35">
      <c r="A165" s="351"/>
      <c r="B165" s="351"/>
      <c r="C165" s="351"/>
      <c r="D165" s="351"/>
      <c r="E165" s="351"/>
      <c r="F165" s="351" t="s">
        <v>436</v>
      </c>
      <c r="G165" s="351" t="s">
        <v>436</v>
      </c>
      <c r="H165" s="351" t="s">
        <v>436</v>
      </c>
      <c r="I165" s="351" t="s">
        <v>436</v>
      </c>
      <c r="J165" s="351" t="s">
        <v>436</v>
      </c>
      <c r="K165" s="351" t="s">
        <v>436</v>
      </c>
      <c r="L165" s="351" t="s">
        <v>436</v>
      </c>
      <c r="M165" s="351" t="s">
        <v>436</v>
      </c>
      <c r="N165" s="351" t="s">
        <v>436</v>
      </c>
      <c r="O165" s="351" t="s">
        <v>436</v>
      </c>
      <c r="P165" s="351" t="s">
        <v>436</v>
      </c>
      <c r="Q165" s="351" t="s">
        <v>436</v>
      </c>
      <c r="R165" s="351" t="s">
        <v>436</v>
      </c>
      <c r="S165" s="352">
        <v>42199</v>
      </c>
      <c r="T165" s="351">
        <v>20</v>
      </c>
      <c r="U165" s="351">
        <v>222</v>
      </c>
      <c r="V165" s="351">
        <v>9.4700000000000006E-2</v>
      </c>
      <c r="W165" s="351">
        <v>396</v>
      </c>
      <c r="X165" s="351">
        <v>0.16889999999999999</v>
      </c>
    </row>
    <row r="166" spans="1:24" x14ac:dyDescent="0.35">
      <c r="A166" s="351" t="s">
        <v>462</v>
      </c>
      <c r="B166" s="351" t="s">
        <v>551</v>
      </c>
      <c r="C166" s="351" t="s">
        <v>434</v>
      </c>
      <c r="D166" s="351">
        <v>44.343249999999998</v>
      </c>
      <c r="E166" s="351">
        <v>-114.7236</v>
      </c>
      <c r="F166" s="352">
        <v>42946</v>
      </c>
      <c r="G166" s="351">
        <v>8</v>
      </c>
      <c r="H166" s="351">
        <v>4.9000000000000004</v>
      </c>
      <c r="I166" s="351">
        <v>191.3</v>
      </c>
      <c r="J166" s="351">
        <v>1.1000000000000001</v>
      </c>
      <c r="K166" s="351">
        <v>15.6</v>
      </c>
      <c r="L166" s="351">
        <v>6.1</v>
      </c>
      <c r="M166" s="351">
        <v>0.8</v>
      </c>
      <c r="N166" s="351">
        <v>2215.1</v>
      </c>
      <c r="O166" s="351">
        <v>4</v>
      </c>
      <c r="P166" s="351">
        <v>0.85</v>
      </c>
      <c r="Q166" s="351">
        <v>25</v>
      </c>
      <c r="R166" s="351">
        <v>5.27</v>
      </c>
      <c r="S166" s="352">
        <v>42948</v>
      </c>
      <c r="T166" s="351">
        <v>9</v>
      </c>
      <c r="U166" s="351">
        <v>107</v>
      </c>
      <c r="V166" s="351">
        <v>4.8300000000000003E-2</v>
      </c>
      <c r="W166" s="351">
        <v>47</v>
      </c>
      <c r="X166" s="351">
        <v>2.12E-2</v>
      </c>
    </row>
    <row r="167" spans="1:24" x14ac:dyDescent="0.35">
      <c r="A167" s="351"/>
      <c r="B167" s="351" t="s">
        <v>464</v>
      </c>
      <c r="C167" s="351"/>
      <c r="D167" s="351"/>
      <c r="E167" s="351"/>
      <c r="F167" s="352">
        <v>43669</v>
      </c>
      <c r="G167" s="351">
        <v>8</v>
      </c>
      <c r="H167" s="351">
        <v>6.3</v>
      </c>
      <c r="I167" s="351">
        <v>193.9</v>
      </c>
      <c r="J167" s="351">
        <v>1.1000000000000001</v>
      </c>
      <c r="K167" s="351">
        <v>7.1</v>
      </c>
      <c r="L167" s="351">
        <v>4.9000000000000004</v>
      </c>
      <c r="M167" s="351">
        <v>0.8</v>
      </c>
      <c r="N167" s="351">
        <v>1535.5</v>
      </c>
      <c r="O167" s="351">
        <v>5</v>
      </c>
      <c r="P167" s="351">
        <v>0.72</v>
      </c>
      <c r="Q167" s="351">
        <v>13</v>
      </c>
      <c r="R167" s="351">
        <v>13.7</v>
      </c>
      <c r="S167" s="352">
        <v>43704</v>
      </c>
      <c r="T167" s="351">
        <v>10</v>
      </c>
      <c r="U167" s="351">
        <v>18</v>
      </c>
      <c r="V167" s="351">
        <v>1.17E-2</v>
      </c>
      <c r="W167" s="351">
        <v>2862</v>
      </c>
      <c r="X167" s="351">
        <v>1.8638999999999999</v>
      </c>
    </row>
    <row r="168" spans="1:24" x14ac:dyDescent="0.35">
      <c r="A168" s="351"/>
      <c r="B168" s="351"/>
      <c r="C168" s="351"/>
      <c r="D168" s="351"/>
      <c r="E168" s="351"/>
      <c r="F168" s="352">
        <v>44433</v>
      </c>
      <c r="G168" s="351">
        <v>8</v>
      </c>
      <c r="H168" s="351" t="s">
        <v>436</v>
      </c>
      <c r="I168" s="351">
        <v>245.3</v>
      </c>
      <c r="J168" s="351" t="s">
        <v>436</v>
      </c>
      <c r="K168" s="351" t="s">
        <v>436</v>
      </c>
      <c r="L168" s="351">
        <v>5.3</v>
      </c>
      <c r="M168" s="351" t="s">
        <v>436</v>
      </c>
      <c r="N168" s="351">
        <v>1802.4</v>
      </c>
      <c r="O168" s="351">
        <v>4</v>
      </c>
      <c r="P168" s="351" t="s">
        <v>436</v>
      </c>
      <c r="Q168" s="351" t="s">
        <v>436</v>
      </c>
      <c r="R168" s="351" t="s">
        <v>436</v>
      </c>
      <c r="S168" s="352">
        <v>44433</v>
      </c>
      <c r="T168" s="351">
        <v>8</v>
      </c>
      <c r="U168" s="351">
        <v>57</v>
      </c>
      <c r="V168" s="351">
        <v>3.1600000000000003E-2</v>
      </c>
      <c r="W168" s="351">
        <v>417</v>
      </c>
      <c r="X168" s="351">
        <v>0.23139999999999999</v>
      </c>
    </row>
    <row r="169" spans="1:24" x14ac:dyDescent="0.35">
      <c r="A169" s="351">
        <v>1129</v>
      </c>
      <c r="B169" s="351" t="s">
        <v>158</v>
      </c>
      <c r="C169" s="351" t="s">
        <v>434</v>
      </c>
      <c r="D169" s="351">
        <v>44.33943</v>
      </c>
      <c r="E169" s="351">
        <v>-114.72179</v>
      </c>
      <c r="F169" s="351" t="s">
        <v>550</v>
      </c>
      <c r="G169" s="351"/>
      <c r="H169" s="351"/>
      <c r="I169" s="351"/>
      <c r="J169" s="351"/>
      <c r="K169" s="351"/>
      <c r="L169" s="351"/>
      <c r="M169" s="351"/>
      <c r="N169" s="351"/>
      <c r="O169" s="351"/>
      <c r="P169" s="351"/>
      <c r="Q169" s="351"/>
      <c r="R169" s="351"/>
      <c r="S169" s="351"/>
      <c r="T169" s="351"/>
      <c r="U169" s="351"/>
      <c r="V169" s="351"/>
      <c r="W169" s="351"/>
      <c r="X169" s="351"/>
    </row>
    <row r="170" spans="1:24" x14ac:dyDescent="0.35">
      <c r="A170" s="351"/>
      <c r="B170" s="351"/>
      <c r="C170" s="351"/>
      <c r="D170" s="351"/>
      <c r="E170" s="351"/>
      <c r="F170" s="352">
        <v>41470</v>
      </c>
      <c r="G170" s="351">
        <v>25</v>
      </c>
      <c r="H170" s="351">
        <v>4.2</v>
      </c>
      <c r="I170" s="351">
        <v>420.7</v>
      </c>
      <c r="J170" s="351">
        <v>1</v>
      </c>
      <c r="K170" s="351">
        <v>6.6</v>
      </c>
      <c r="L170" s="351">
        <v>4.5</v>
      </c>
      <c r="M170" s="351">
        <v>0.7</v>
      </c>
      <c r="N170" s="351">
        <v>2310.8000000000002</v>
      </c>
      <c r="O170" s="351">
        <v>15</v>
      </c>
      <c r="P170" s="351">
        <v>0.61</v>
      </c>
      <c r="Q170" s="351">
        <v>17</v>
      </c>
      <c r="R170" s="351">
        <v>0</v>
      </c>
      <c r="S170" s="352">
        <v>41500</v>
      </c>
      <c r="T170" s="351">
        <v>17</v>
      </c>
      <c r="U170" s="351">
        <v>607</v>
      </c>
      <c r="V170" s="351">
        <v>0.26269999999999999</v>
      </c>
      <c r="W170" s="351">
        <v>312</v>
      </c>
      <c r="X170" s="351">
        <v>0.13500000000000001</v>
      </c>
    </row>
    <row r="171" spans="1:24" x14ac:dyDescent="0.35">
      <c r="A171" s="351"/>
      <c r="B171" s="351"/>
      <c r="C171" s="351"/>
      <c r="D171" s="351"/>
      <c r="E171" s="351"/>
      <c r="F171" s="351" t="s">
        <v>436</v>
      </c>
      <c r="G171" s="351" t="s">
        <v>436</v>
      </c>
      <c r="H171" s="351" t="s">
        <v>436</v>
      </c>
      <c r="I171" s="351" t="s">
        <v>436</v>
      </c>
      <c r="J171" s="351" t="s">
        <v>436</v>
      </c>
      <c r="K171" s="351" t="s">
        <v>436</v>
      </c>
      <c r="L171" s="351" t="s">
        <v>436</v>
      </c>
      <c r="M171" s="351" t="s">
        <v>436</v>
      </c>
      <c r="N171" s="351" t="s">
        <v>436</v>
      </c>
      <c r="O171" s="351" t="s">
        <v>436</v>
      </c>
      <c r="P171" s="351" t="s">
        <v>436</v>
      </c>
      <c r="Q171" s="351" t="s">
        <v>436</v>
      </c>
      <c r="R171" s="351" t="s">
        <v>436</v>
      </c>
      <c r="S171" s="352">
        <v>41564</v>
      </c>
      <c r="T171" s="351">
        <v>25</v>
      </c>
      <c r="U171" s="351">
        <v>37</v>
      </c>
      <c r="V171" s="351">
        <v>1.6E-2</v>
      </c>
      <c r="W171" s="351">
        <v>14</v>
      </c>
      <c r="X171" s="351">
        <v>6.1000000000000004E-3</v>
      </c>
    </row>
    <row r="172" spans="1:24" x14ac:dyDescent="0.35">
      <c r="A172" s="351"/>
      <c r="B172" s="351"/>
      <c r="C172" s="351"/>
      <c r="D172" s="351"/>
      <c r="E172" s="351"/>
      <c r="F172" s="352">
        <v>41818</v>
      </c>
      <c r="G172" s="351">
        <v>18</v>
      </c>
      <c r="H172" s="351">
        <v>10.1</v>
      </c>
      <c r="I172" s="351">
        <v>419.1</v>
      </c>
      <c r="J172" s="351">
        <v>1</v>
      </c>
      <c r="K172" s="351">
        <v>6.5</v>
      </c>
      <c r="L172" s="351">
        <v>4.8</v>
      </c>
      <c r="M172" s="351">
        <v>0.7</v>
      </c>
      <c r="N172" s="351">
        <v>2539.4</v>
      </c>
      <c r="O172" s="351">
        <v>15</v>
      </c>
      <c r="P172" s="351">
        <v>0.56000000000000005</v>
      </c>
      <c r="Q172" s="351">
        <v>23</v>
      </c>
      <c r="R172" s="351">
        <v>0.95</v>
      </c>
      <c r="S172" s="352">
        <v>41827</v>
      </c>
      <c r="T172" s="351">
        <v>18</v>
      </c>
      <c r="U172" s="351">
        <v>387</v>
      </c>
      <c r="V172" s="351">
        <v>0.15240000000000001</v>
      </c>
      <c r="W172" s="351">
        <v>2570</v>
      </c>
      <c r="X172" s="351">
        <v>1.0121</v>
      </c>
    </row>
    <row r="173" spans="1:24" x14ac:dyDescent="0.35">
      <c r="A173" s="351"/>
      <c r="B173" s="351"/>
      <c r="C173" s="351"/>
      <c r="D173" s="351"/>
      <c r="E173" s="351"/>
      <c r="F173" s="351" t="s">
        <v>436</v>
      </c>
      <c r="G173" s="351" t="s">
        <v>436</v>
      </c>
      <c r="H173" s="351" t="s">
        <v>436</v>
      </c>
      <c r="I173" s="351" t="s">
        <v>436</v>
      </c>
      <c r="J173" s="351" t="s">
        <v>436</v>
      </c>
      <c r="K173" s="351" t="s">
        <v>436</v>
      </c>
      <c r="L173" s="351" t="s">
        <v>436</v>
      </c>
      <c r="M173" s="351" t="s">
        <v>436</v>
      </c>
      <c r="N173" s="351" t="s">
        <v>436</v>
      </c>
      <c r="O173" s="351" t="s">
        <v>436</v>
      </c>
      <c r="P173" s="351" t="s">
        <v>436</v>
      </c>
      <c r="Q173" s="351" t="s">
        <v>436</v>
      </c>
      <c r="R173" s="351" t="s">
        <v>436</v>
      </c>
      <c r="S173" s="352">
        <v>41902</v>
      </c>
      <c r="T173" s="351">
        <v>25</v>
      </c>
      <c r="U173" s="351">
        <v>109</v>
      </c>
      <c r="V173" s="351">
        <v>4.2900000000000001E-2</v>
      </c>
      <c r="W173" s="351">
        <v>64</v>
      </c>
      <c r="X173" s="351">
        <v>2.52E-2</v>
      </c>
    </row>
    <row r="174" spans="1:24" x14ac:dyDescent="0.35">
      <c r="A174" s="351"/>
      <c r="B174" s="351"/>
      <c r="C174" s="351"/>
      <c r="D174" s="351"/>
      <c r="E174" s="351"/>
      <c r="F174" s="351" t="s">
        <v>436</v>
      </c>
      <c r="G174" s="351" t="s">
        <v>436</v>
      </c>
      <c r="H174" s="351" t="s">
        <v>436</v>
      </c>
      <c r="I174" s="351" t="s">
        <v>436</v>
      </c>
      <c r="J174" s="351" t="s">
        <v>436</v>
      </c>
      <c r="K174" s="351" t="s">
        <v>436</v>
      </c>
      <c r="L174" s="351" t="s">
        <v>436</v>
      </c>
      <c r="M174" s="351" t="s">
        <v>436</v>
      </c>
      <c r="N174" s="351" t="s">
        <v>436</v>
      </c>
      <c r="O174" s="351" t="s">
        <v>436</v>
      </c>
      <c r="P174" s="351" t="s">
        <v>436</v>
      </c>
      <c r="Q174" s="351" t="s">
        <v>436</v>
      </c>
      <c r="R174" s="351" t="s">
        <v>436</v>
      </c>
      <c r="S174" s="352">
        <v>42199</v>
      </c>
      <c r="T174" s="351">
        <v>25</v>
      </c>
      <c r="U174" s="351">
        <v>230</v>
      </c>
      <c r="V174" s="351">
        <v>9.06E-2</v>
      </c>
      <c r="W174" s="351">
        <v>604</v>
      </c>
      <c r="X174" s="351">
        <v>0.2379</v>
      </c>
    </row>
    <row r="175" spans="1:24" x14ac:dyDescent="0.35">
      <c r="A175" s="351"/>
      <c r="B175" s="351"/>
      <c r="C175" s="351"/>
      <c r="D175" s="351"/>
      <c r="E175" s="351"/>
      <c r="F175" s="351" t="s">
        <v>436</v>
      </c>
      <c r="G175" s="351" t="s">
        <v>436</v>
      </c>
      <c r="H175" s="351" t="s">
        <v>436</v>
      </c>
      <c r="I175" s="351" t="s">
        <v>436</v>
      </c>
      <c r="J175" s="351" t="s">
        <v>436</v>
      </c>
      <c r="K175" s="351" t="s">
        <v>436</v>
      </c>
      <c r="L175" s="351" t="s">
        <v>436</v>
      </c>
      <c r="M175" s="351" t="s">
        <v>436</v>
      </c>
      <c r="N175" s="351" t="s">
        <v>436</v>
      </c>
      <c r="O175" s="351" t="s">
        <v>436</v>
      </c>
      <c r="P175" s="351" t="s">
        <v>436</v>
      </c>
      <c r="Q175" s="351" t="s">
        <v>436</v>
      </c>
      <c r="R175" s="351" t="s">
        <v>436</v>
      </c>
      <c r="S175" s="352">
        <v>42221</v>
      </c>
      <c r="T175" s="351">
        <v>25</v>
      </c>
      <c r="U175" s="351">
        <v>330</v>
      </c>
      <c r="V175" s="351">
        <v>0.13</v>
      </c>
      <c r="W175" s="351">
        <v>2061</v>
      </c>
      <c r="X175" s="351">
        <v>0.81159999999999999</v>
      </c>
    </row>
    <row r="176" spans="1:24" x14ac:dyDescent="0.35">
      <c r="A176" s="351"/>
      <c r="B176" s="351"/>
      <c r="C176" s="351"/>
      <c r="D176" s="351"/>
      <c r="E176" s="351"/>
      <c r="F176" s="351" t="s">
        <v>436</v>
      </c>
      <c r="G176" s="351" t="s">
        <v>436</v>
      </c>
      <c r="H176" s="351" t="s">
        <v>436</v>
      </c>
      <c r="I176" s="351" t="s">
        <v>436</v>
      </c>
      <c r="J176" s="351" t="s">
        <v>436</v>
      </c>
      <c r="K176" s="351" t="s">
        <v>436</v>
      </c>
      <c r="L176" s="351" t="s">
        <v>436</v>
      </c>
      <c r="M176" s="351" t="s">
        <v>436</v>
      </c>
      <c r="N176" s="351" t="s">
        <v>436</v>
      </c>
      <c r="O176" s="351" t="s">
        <v>436</v>
      </c>
      <c r="P176" s="351" t="s">
        <v>436</v>
      </c>
      <c r="Q176" s="351" t="s">
        <v>436</v>
      </c>
      <c r="R176" s="351" t="s">
        <v>436</v>
      </c>
      <c r="S176" s="352">
        <v>42585</v>
      </c>
      <c r="T176" s="351">
        <v>18</v>
      </c>
      <c r="U176" s="351">
        <v>17</v>
      </c>
      <c r="V176" s="351">
        <v>1.6199999999999999E-2</v>
      </c>
      <c r="W176" s="351">
        <v>188</v>
      </c>
      <c r="X176" s="351">
        <v>0.17899999999999999</v>
      </c>
    </row>
    <row r="177" spans="1:24" x14ac:dyDescent="0.35">
      <c r="A177" s="351" t="s">
        <v>463</v>
      </c>
      <c r="B177" s="351" t="s">
        <v>552</v>
      </c>
      <c r="C177" s="351" t="s">
        <v>434</v>
      </c>
      <c r="D177" s="351">
        <v>44.33943</v>
      </c>
      <c r="E177" s="351">
        <v>-114.72179</v>
      </c>
      <c r="F177" s="352">
        <v>42230</v>
      </c>
      <c r="G177" s="351">
        <v>9</v>
      </c>
      <c r="H177" s="351">
        <v>1.1000000000000001</v>
      </c>
      <c r="I177" s="351">
        <v>197.3</v>
      </c>
      <c r="J177" s="351">
        <v>1</v>
      </c>
      <c r="K177" s="351">
        <v>5.8</v>
      </c>
      <c r="L177" s="351">
        <v>3.7</v>
      </c>
      <c r="M177" s="351">
        <v>0.5</v>
      </c>
      <c r="N177" s="351">
        <v>734.7</v>
      </c>
      <c r="O177" s="351">
        <v>4</v>
      </c>
      <c r="P177" s="351">
        <v>0.31</v>
      </c>
      <c r="Q177" s="351">
        <v>17</v>
      </c>
      <c r="R177" s="351">
        <v>0</v>
      </c>
      <c r="S177" s="352">
        <v>42269</v>
      </c>
      <c r="T177" s="351">
        <v>9</v>
      </c>
      <c r="U177" s="351">
        <v>80</v>
      </c>
      <c r="V177" s="351">
        <v>0.1089</v>
      </c>
      <c r="W177" s="351">
        <v>165</v>
      </c>
      <c r="X177" s="351">
        <v>0.22459999999999999</v>
      </c>
    </row>
    <row r="178" spans="1:24" x14ac:dyDescent="0.35">
      <c r="A178" s="351"/>
      <c r="B178" s="351" t="s">
        <v>464</v>
      </c>
      <c r="C178" s="351"/>
      <c r="D178" s="351"/>
      <c r="E178" s="351"/>
      <c r="F178" s="352">
        <v>42604</v>
      </c>
      <c r="G178" s="351">
        <v>7</v>
      </c>
      <c r="H178" s="351">
        <v>0.4</v>
      </c>
      <c r="I178" s="351">
        <v>204</v>
      </c>
      <c r="J178" s="351">
        <v>1</v>
      </c>
      <c r="K178" s="351">
        <v>5.6</v>
      </c>
      <c r="L178" s="351">
        <v>4.3</v>
      </c>
      <c r="M178" s="351">
        <v>0.6</v>
      </c>
      <c r="N178" s="351">
        <v>987.4</v>
      </c>
      <c r="O178" s="351">
        <v>4</v>
      </c>
      <c r="P178" s="351">
        <v>0.34</v>
      </c>
      <c r="Q178" s="351">
        <v>30</v>
      </c>
      <c r="R178" s="351">
        <v>0</v>
      </c>
      <c r="S178" s="352">
        <v>42605</v>
      </c>
      <c r="T178" s="351">
        <v>7</v>
      </c>
      <c r="U178" s="351">
        <v>10</v>
      </c>
      <c r="V178" s="351">
        <v>1.01E-2</v>
      </c>
      <c r="W178" s="351">
        <v>220</v>
      </c>
      <c r="X178" s="351">
        <v>0.2228</v>
      </c>
    </row>
    <row r="179" spans="1:24" x14ac:dyDescent="0.35">
      <c r="A179" s="351"/>
      <c r="B179" s="351"/>
      <c r="C179" s="351"/>
      <c r="D179" s="351"/>
      <c r="E179" s="351"/>
      <c r="F179" s="351" t="s">
        <v>436</v>
      </c>
      <c r="G179" s="351" t="s">
        <v>436</v>
      </c>
      <c r="H179" s="351" t="s">
        <v>436</v>
      </c>
      <c r="I179" s="351" t="s">
        <v>436</v>
      </c>
      <c r="J179" s="351" t="s">
        <v>436</v>
      </c>
      <c r="K179" s="351" t="s">
        <v>436</v>
      </c>
      <c r="L179" s="351" t="s">
        <v>436</v>
      </c>
      <c r="M179" s="351" t="s">
        <v>436</v>
      </c>
      <c r="N179" s="351" t="s">
        <v>436</v>
      </c>
      <c r="O179" s="351" t="s">
        <v>436</v>
      </c>
      <c r="P179" s="351" t="s">
        <v>436</v>
      </c>
      <c r="Q179" s="351" t="s">
        <v>436</v>
      </c>
      <c r="R179" s="351" t="s">
        <v>436</v>
      </c>
      <c r="S179" s="352">
        <v>42668</v>
      </c>
      <c r="T179" s="351">
        <v>7</v>
      </c>
      <c r="U179" s="351">
        <v>48</v>
      </c>
      <c r="V179" s="351">
        <v>4.8599999999999997E-2</v>
      </c>
      <c r="W179" s="351">
        <v>104</v>
      </c>
      <c r="X179" s="351">
        <v>0.1053</v>
      </c>
    </row>
    <row r="180" spans="1:24" x14ac:dyDescent="0.35">
      <c r="A180" s="351"/>
      <c r="B180" s="351"/>
      <c r="C180" s="351"/>
      <c r="D180" s="351"/>
      <c r="E180" s="351"/>
      <c r="F180" s="352">
        <v>42945</v>
      </c>
      <c r="G180" s="351">
        <v>6</v>
      </c>
      <c r="H180" s="351">
        <v>6</v>
      </c>
      <c r="I180" s="351">
        <v>198.1</v>
      </c>
      <c r="J180" s="351">
        <v>1</v>
      </c>
      <c r="K180" s="351">
        <v>5.8</v>
      </c>
      <c r="L180" s="351">
        <v>4.3</v>
      </c>
      <c r="M180" s="351">
        <v>0.6</v>
      </c>
      <c r="N180" s="351">
        <v>1020.7</v>
      </c>
      <c r="O180" s="351">
        <v>4</v>
      </c>
      <c r="P180" s="351">
        <v>0.53</v>
      </c>
      <c r="Q180" s="351">
        <v>25</v>
      </c>
      <c r="R180" s="351">
        <v>0</v>
      </c>
      <c r="S180" s="352">
        <v>42948</v>
      </c>
      <c r="T180" s="351">
        <v>6</v>
      </c>
      <c r="U180" s="351">
        <v>41</v>
      </c>
      <c r="V180" s="351">
        <v>4.02E-2</v>
      </c>
      <c r="W180" s="351">
        <v>0</v>
      </c>
      <c r="X180" s="351">
        <v>0</v>
      </c>
    </row>
    <row r="181" spans="1:24" x14ac:dyDescent="0.35">
      <c r="A181" s="351"/>
      <c r="B181" s="351"/>
      <c r="C181" s="351"/>
      <c r="D181" s="351"/>
      <c r="E181" s="351"/>
      <c r="F181" s="352">
        <v>43293</v>
      </c>
      <c r="G181" s="351">
        <v>9</v>
      </c>
      <c r="H181" s="351">
        <v>4.2</v>
      </c>
      <c r="I181" s="351">
        <v>198.5</v>
      </c>
      <c r="J181" s="351">
        <v>1</v>
      </c>
      <c r="K181" s="351">
        <v>5.5</v>
      </c>
      <c r="L181" s="351">
        <v>4.0999999999999996</v>
      </c>
      <c r="M181" s="351">
        <v>0.6</v>
      </c>
      <c r="N181" s="351">
        <v>893.8</v>
      </c>
      <c r="O181" s="351">
        <v>5</v>
      </c>
      <c r="P181" s="351">
        <v>0.46</v>
      </c>
      <c r="Q181" s="351">
        <v>26</v>
      </c>
      <c r="R181" s="351">
        <v>0</v>
      </c>
      <c r="S181" s="352">
        <v>43299</v>
      </c>
      <c r="T181" s="351">
        <v>9</v>
      </c>
      <c r="U181" s="351">
        <v>7</v>
      </c>
      <c r="V181" s="351">
        <v>7.7999999999999996E-3</v>
      </c>
      <c r="W181" s="351">
        <v>626</v>
      </c>
      <c r="X181" s="351">
        <v>0.70040000000000002</v>
      </c>
    </row>
    <row r="182" spans="1:24" x14ac:dyDescent="0.35">
      <c r="A182" s="351"/>
      <c r="B182" s="351"/>
      <c r="C182" s="351"/>
      <c r="D182" s="351"/>
      <c r="E182" s="351"/>
      <c r="F182" s="352">
        <v>43656</v>
      </c>
      <c r="G182" s="351">
        <v>10</v>
      </c>
      <c r="H182" s="351">
        <v>6.3</v>
      </c>
      <c r="I182" s="351">
        <v>203.6</v>
      </c>
      <c r="J182" s="351">
        <v>1</v>
      </c>
      <c r="K182" s="351" t="s">
        <v>436</v>
      </c>
      <c r="L182" s="351">
        <v>4.3</v>
      </c>
      <c r="M182" s="351">
        <v>0.6</v>
      </c>
      <c r="N182" s="351">
        <v>1050.5</v>
      </c>
      <c r="O182" s="351">
        <v>5</v>
      </c>
      <c r="P182" s="351">
        <v>0.4</v>
      </c>
      <c r="Q182" s="351">
        <v>21</v>
      </c>
      <c r="R182" s="351">
        <v>0</v>
      </c>
      <c r="S182" s="352">
        <v>43704</v>
      </c>
      <c r="T182" s="351">
        <v>10</v>
      </c>
      <c r="U182" s="351">
        <v>1</v>
      </c>
      <c r="V182" s="351">
        <v>1E-3</v>
      </c>
      <c r="W182" s="351">
        <v>1324</v>
      </c>
      <c r="X182" s="351">
        <v>1.2604</v>
      </c>
    </row>
    <row r="183" spans="1:24" x14ac:dyDescent="0.35">
      <c r="A183" s="351"/>
      <c r="B183" s="351"/>
      <c r="C183" s="351"/>
      <c r="D183" s="351"/>
      <c r="E183" s="351"/>
      <c r="F183" s="352">
        <v>44433</v>
      </c>
      <c r="G183" s="351">
        <v>4</v>
      </c>
      <c r="H183" s="351" t="s">
        <v>436</v>
      </c>
      <c r="I183" s="351">
        <v>280.89999999999998</v>
      </c>
      <c r="J183" s="351" t="s">
        <v>436</v>
      </c>
      <c r="K183" s="351" t="s">
        <v>436</v>
      </c>
      <c r="L183" s="351">
        <v>4.8</v>
      </c>
      <c r="M183" s="351" t="s">
        <v>436</v>
      </c>
      <c r="N183" s="351">
        <v>1337.9</v>
      </c>
      <c r="O183" s="351">
        <v>4</v>
      </c>
      <c r="P183" s="351" t="s">
        <v>436</v>
      </c>
      <c r="Q183" s="351" t="s">
        <v>436</v>
      </c>
      <c r="R183" s="351" t="s">
        <v>436</v>
      </c>
      <c r="S183" s="352">
        <v>44433</v>
      </c>
      <c r="T183" s="351">
        <v>4</v>
      </c>
      <c r="U183" s="351">
        <v>13</v>
      </c>
      <c r="V183" s="351">
        <v>9.7000000000000003E-3</v>
      </c>
      <c r="W183" s="351">
        <v>522</v>
      </c>
      <c r="X183" s="351">
        <v>0.39019999999999999</v>
      </c>
    </row>
    <row r="184" spans="1:24" x14ac:dyDescent="0.35">
      <c r="A184" s="351">
        <v>1503</v>
      </c>
      <c r="B184" s="351" t="s">
        <v>465</v>
      </c>
      <c r="C184" s="351" t="s">
        <v>399</v>
      </c>
      <c r="D184" s="351">
        <v>44.335419999999999</v>
      </c>
      <c r="E184" s="351">
        <v>-114.72111</v>
      </c>
      <c r="F184" s="352">
        <v>41491</v>
      </c>
      <c r="G184" s="351">
        <v>6</v>
      </c>
      <c r="H184" s="351">
        <v>70.5</v>
      </c>
      <c r="I184" s="351">
        <v>416.4</v>
      </c>
      <c r="J184" s="351">
        <v>1.1000000000000001</v>
      </c>
      <c r="K184" s="351">
        <v>20.100000000000001</v>
      </c>
      <c r="L184" s="351">
        <v>15.8</v>
      </c>
      <c r="M184" s="351">
        <v>0.4</v>
      </c>
      <c r="N184" s="351">
        <v>6812</v>
      </c>
      <c r="O184" s="351">
        <v>1</v>
      </c>
      <c r="P184" s="351">
        <v>1.03</v>
      </c>
      <c r="Q184" s="351" t="s">
        <v>436</v>
      </c>
      <c r="R184" s="351">
        <v>0</v>
      </c>
      <c r="S184" s="352">
        <v>41522</v>
      </c>
      <c r="T184" s="351">
        <v>6</v>
      </c>
      <c r="U184" s="351">
        <v>69</v>
      </c>
      <c r="V184" s="351">
        <v>1.01E-2</v>
      </c>
      <c r="W184" s="351">
        <v>35</v>
      </c>
      <c r="X184" s="351">
        <v>5.1000000000000004E-3</v>
      </c>
    </row>
    <row r="185" spans="1:24" x14ac:dyDescent="0.35">
      <c r="A185" s="351"/>
      <c r="B185" s="351"/>
      <c r="C185" s="351"/>
      <c r="D185" s="351"/>
      <c r="E185" s="351"/>
      <c r="F185" s="352">
        <v>41914</v>
      </c>
      <c r="G185" s="351">
        <v>7</v>
      </c>
      <c r="H185" s="351">
        <v>56.3</v>
      </c>
      <c r="I185" s="351">
        <v>435.9</v>
      </c>
      <c r="J185" s="351">
        <v>1.2</v>
      </c>
      <c r="K185" s="351">
        <v>21.3</v>
      </c>
      <c r="L185" s="351">
        <v>16.3</v>
      </c>
      <c r="M185" s="351">
        <v>0.5</v>
      </c>
      <c r="N185" s="351">
        <v>6750.8</v>
      </c>
      <c r="O185" s="351">
        <v>1</v>
      </c>
      <c r="P185" s="351">
        <v>0.81</v>
      </c>
      <c r="Q185" s="351">
        <v>3</v>
      </c>
      <c r="R185" s="351">
        <v>0.9</v>
      </c>
      <c r="S185" s="352">
        <v>41900</v>
      </c>
      <c r="T185" s="351">
        <v>7</v>
      </c>
      <c r="U185" s="351">
        <v>105</v>
      </c>
      <c r="V185" s="351">
        <v>1.5599999999999999E-2</v>
      </c>
      <c r="W185" s="351">
        <v>14</v>
      </c>
      <c r="X185" s="351">
        <v>2.0999999999999999E-3</v>
      </c>
    </row>
    <row r="186" spans="1:24" x14ac:dyDescent="0.35">
      <c r="A186" s="351"/>
      <c r="B186" s="351"/>
      <c r="C186" s="351"/>
      <c r="D186" s="351"/>
      <c r="E186" s="351"/>
      <c r="F186" s="352">
        <v>42271</v>
      </c>
      <c r="G186" s="351">
        <v>8</v>
      </c>
      <c r="H186" s="351">
        <v>57.2</v>
      </c>
      <c r="I186" s="351">
        <v>421.5</v>
      </c>
      <c r="J186" s="351">
        <v>1.1000000000000001</v>
      </c>
      <c r="K186" s="351">
        <v>20</v>
      </c>
      <c r="L186" s="351">
        <v>16.600000000000001</v>
      </c>
      <c r="M186" s="351">
        <v>0.5</v>
      </c>
      <c r="N186" s="351">
        <v>6751.1</v>
      </c>
      <c r="O186" s="351">
        <v>1</v>
      </c>
      <c r="P186" s="351">
        <v>0.69</v>
      </c>
      <c r="Q186" s="351">
        <v>2</v>
      </c>
      <c r="R186" s="351">
        <v>0.25</v>
      </c>
      <c r="S186" s="352">
        <v>42234</v>
      </c>
      <c r="T186" s="351">
        <v>8</v>
      </c>
      <c r="U186" s="351">
        <v>68</v>
      </c>
      <c r="V186" s="351">
        <v>1.01E-2</v>
      </c>
      <c r="W186" s="351">
        <v>279</v>
      </c>
      <c r="X186" s="351">
        <v>4.1300000000000003E-2</v>
      </c>
    </row>
    <row r="187" spans="1:24" x14ac:dyDescent="0.35">
      <c r="A187" s="351"/>
      <c r="B187" s="351"/>
      <c r="C187" s="351"/>
      <c r="D187" s="351"/>
      <c r="E187" s="351"/>
      <c r="F187" s="352">
        <v>42549</v>
      </c>
      <c r="G187" s="351">
        <v>8</v>
      </c>
      <c r="H187" s="351">
        <v>200</v>
      </c>
      <c r="I187" s="351">
        <v>420.1</v>
      </c>
      <c r="J187" s="351">
        <v>1.1000000000000001</v>
      </c>
      <c r="K187" s="351">
        <v>21.5</v>
      </c>
      <c r="L187" s="351">
        <v>17.7</v>
      </c>
      <c r="M187" s="351">
        <v>0.6</v>
      </c>
      <c r="N187" s="351">
        <v>7218</v>
      </c>
      <c r="O187" s="351">
        <v>1</v>
      </c>
      <c r="P187" s="351">
        <v>0.16</v>
      </c>
      <c r="Q187" s="351">
        <v>2</v>
      </c>
      <c r="R187" s="351">
        <v>1.37</v>
      </c>
      <c r="S187" s="352">
        <v>42576</v>
      </c>
      <c r="T187" s="351">
        <v>8</v>
      </c>
      <c r="U187" s="351">
        <v>23</v>
      </c>
      <c r="V187" s="351">
        <v>3.2000000000000002E-3</v>
      </c>
      <c r="W187" s="351">
        <v>41</v>
      </c>
      <c r="X187" s="351">
        <v>5.7000000000000002E-3</v>
      </c>
    </row>
    <row r="188" spans="1:24" x14ac:dyDescent="0.35">
      <c r="A188" s="351"/>
      <c r="B188" s="351"/>
      <c r="C188" s="351"/>
      <c r="D188" s="351"/>
      <c r="E188" s="351"/>
      <c r="F188" s="352">
        <v>43002</v>
      </c>
      <c r="G188" s="351">
        <v>8</v>
      </c>
      <c r="H188" s="351">
        <v>91.8</v>
      </c>
      <c r="I188" s="351">
        <v>430.5</v>
      </c>
      <c r="J188" s="351">
        <v>1.2</v>
      </c>
      <c r="K188" s="351">
        <v>21.3</v>
      </c>
      <c r="L188" s="351">
        <v>17</v>
      </c>
      <c r="M188" s="351">
        <v>0.5</v>
      </c>
      <c r="N188" s="351">
        <v>7079.6</v>
      </c>
      <c r="O188" s="351">
        <v>1</v>
      </c>
      <c r="P188" s="351">
        <v>0.61</v>
      </c>
      <c r="Q188" s="351">
        <v>4</v>
      </c>
      <c r="R188" s="351">
        <v>1.35</v>
      </c>
      <c r="S188" s="352">
        <v>42998</v>
      </c>
      <c r="T188" s="351">
        <v>8</v>
      </c>
      <c r="U188" s="351">
        <v>3</v>
      </c>
      <c r="V188" s="351">
        <v>4.0000000000000002E-4</v>
      </c>
      <c r="W188" s="351">
        <v>2</v>
      </c>
      <c r="X188" s="351">
        <v>2.9999999999999997E-4</v>
      </c>
    </row>
    <row r="189" spans="1:24" x14ac:dyDescent="0.35">
      <c r="A189" s="351"/>
      <c r="B189" s="351"/>
      <c r="C189" s="351"/>
      <c r="D189" s="351"/>
      <c r="E189" s="351"/>
      <c r="F189" s="352">
        <v>43340</v>
      </c>
      <c r="G189" s="351">
        <v>8</v>
      </c>
      <c r="H189" s="351">
        <v>70.8</v>
      </c>
      <c r="I189" s="351">
        <v>413.1</v>
      </c>
      <c r="J189" s="351">
        <v>1.1000000000000001</v>
      </c>
      <c r="K189" s="351">
        <v>20.9</v>
      </c>
      <c r="L189" s="351">
        <v>16.8</v>
      </c>
      <c r="M189" s="351">
        <v>0.5</v>
      </c>
      <c r="N189" s="351">
        <v>6853.7</v>
      </c>
      <c r="O189" s="351">
        <v>1</v>
      </c>
      <c r="P189" s="351" t="s">
        <v>436</v>
      </c>
      <c r="Q189" s="351">
        <v>2</v>
      </c>
      <c r="R189" s="351">
        <v>0.24</v>
      </c>
      <c r="S189" s="352">
        <v>43326</v>
      </c>
      <c r="T189" s="351">
        <v>8</v>
      </c>
      <c r="U189" s="351">
        <v>0</v>
      </c>
      <c r="V189" s="351">
        <v>0</v>
      </c>
      <c r="W189" s="351">
        <v>2</v>
      </c>
      <c r="X189" s="351">
        <v>2.9999999999999997E-4</v>
      </c>
    </row>
    <row r="190" spans="1:24" x14ac:dyDescent="0.35">
      <c r="A190" s="351"/>
      <c r="B190" s="351"/>
      <c r="C190" s="351"/>
      <c r="D190" s="351"/>
      <c r="E190" s="351"/>
      <c r="F190" s="352">
        <v>43702</v>
      </c>
      <c r="G190" s="351">
        <v>11</v>
      </c>
      <c r="H190" s="351">
        <v>66.2</v>
      </c>
      <c r="I190" s="351">
        <v>438.1</v>
      </c>
      <c r="J190" s="351">
        <v>1.2</v>
      </c>
      <c r="K190" s="351">
        <v>21.4</v>
      </c>
      <c r="L190" s="351">
        <v>16.7</v>
      </c>
      <c r="M190" s="351">
        <v>0.5</v>
      </c>
      <c r="N190" s="351">
        <v>6806.5</v>
      </c>
      <c r="O190" s="351">
        <v>2</v>
      </c>
      <c r="P190" s="351">
        <v>0.48</v>
      </c>
      <c r="Q190" s="351">
        <v>10</v>
      </c>
      <c r="R190" s="351">
        <v>0</v>
      </c>
      <c r="S190" s="352">
        <v>43691</v>
      </c>
      <c r="T190" s="351">
        <v>11</v>
      </c>
      <c r="U190" s="351">
        <v>38</v>
      </c>
      <c r="V190" s="351">
        <v>5.5999999999999999E-3</v>
      </c>
      <c r="W190" s="351">
        <v>20</v>
      </c>
      <c r="X190" s="351">
        <v>2.8999999999999998E-3</v>
      </c>
    </row>
    <row r="191" spans="1:24" x14ac:dyDescent="0.35">
      <c r="A191" s="351">
        <v>901</v>
      </c>
      <c r="B191" s="351" t="s">
        <v>156</v>
      </c>
      <c r="C191" s="351" t="s">
        <v>434</v>
      </c>
      <c r="D191" s="351">
        <v>44.337629999999997</v>
      </c>
      <c r="E191" s="351">
        <v>-114.72311000000001</v>
      </c>
      <c r="F191" s="352">
        <v>41479</v>
      </c>
      <c r="G191" s="351">
        <v>30</v>
      </c>
      <c r="H191" s="351" t="s">
        <v>436</v>
      </c>
      <c r="I191" s="351">
        <v>339.4</v>
      </c>
      <c r="J191" s="351">
        <v>1.1000000000000001</v>
      </c>
      <c r="K191" s="351">
        <v>5.8</v>
      </c>
      <c r="L191" s="351">
        <v>3.6</v>
      </c>
      <c r="M191" s="351">
        <v>0.3</v>
      </c>
      <c r="N191" s="351">
        <v>1370.7</v>
      </c>
      <c r="O191" s="351">
        <v>14</v>
      </c>
      <c r="P191" s="351">
        <v>0.28000000000000003</v>
      </c>
      <c r="Q191" s="351">
        <v>1</v>
      </c>
      <c r="R191" s="351">
        <v>0.06</v>
      </c>
      <c r="S191" s="352">
        <v>41548</v>
      </c>
      <c r="T191" s="351">
        <v>30</v>
      </c>
      <c r="U191" s="351" t="s">
        <v>553</v>
      </c>
      <c r="V191" s="351" t="s">
        <v>416</v>
      </c>
      <c r="W191" s="351" t="s">
        <v>553</v>
      </c>
      <c r="X191" s="351" t="s">
        <v>416</v>
      </c>
    </row>
    <row r="192" spans="1:24" x14ac:dyDescent="0.35">
      <c r="A192" s="351"/>
      <c r="B192" s="351"/>
      <c r="C192" s="351"/>
      <c r="D192" s="351"/>
      <c r="E192" s="351"/>
      <c r="F192" s="351" t="s">
        <v>466</v>
      </c>
      <c r="G192" s="351"/>
      <c r="H192" s="351"/>
      <c r="I192" s="351"/>
      <c r="J192" s="351"/>
      <c r="K192" s="351"/>
      <c r="L192" s="351"/>
      <c r="M192" s="351"/>
      <c r="N192" s="351"/>
      <c r="O192" s="351"/>
      <c r="P192" s="351"/>
      <c r="Q192" s="351"/>
      <c r="R192" s="351"/>
      <c r="S192" s="351"/>
      <c r="T192" s="351"/>
      <c r="U192" s="351"/>
      <c r="V192" s="351"/>
      <c r="W192" s="351"/>
      <c r="X192" s="351"/>
    </row>
    <row r="193" spans="1:24" x14ac:dyDescent="0.35">
      <c r="A193" s="351"/>
      <c r="B193" s="351"/>
      <c r="C193" s="351"/>
      <c r="D193" s="351"/>
      <c r="E193" s="351"/>
      <c r="F193" s="352">
        <v>41835</v>
      </c>
      <c r="G193" s="351">
        <v>40</v>
      </c>
      <c r="H193" s="351"/>
      <c r="I193" s="351">
        <v>349</v>
      </c>
      <c r="J193" s="351">
        <v>1.2</v>
      </c>
      <c r="K193" s="351">
        <v>4.5</v>
      </c>
      <c r="L193" s="351">
        <v>2.5</v>
      </c>
      <c r="M193" s="351">
        <v>0.2</v>
      </c>
      <c r="N193" s="351">
        <v>925.5</v>
      </c>
      <c r="O193" s="351">
        <v>22</v>
      </c>
      <c r="P193" s="351">
        <v>0.22</v>
      </c>
      <c r="Q193" s="351">
        <v>23</v>
      </c>
      <c r="R193" s="351">
        <v>0.21</v>
      </c>
      <c r="S193" s="352">
        <v>41842</v>
      </c>
      <c r="T193" s="351">
        <v>41</v>
      </c>
      <c r="U193" s="351">
        <v>109</v>
      </c>
      <c r="V193" s="351">
        <v>0.1178</v>
      </c>
      <c r="W193" s="351">
        <v>365</v>
      </c>
      <c r="X193" s="351">
        <v>0.39439999999999997</v>
      </c>
    </row>
    <row r="194" spans="1:24" x14ac:dyDescent="0.35">
      <c r="A194" s="351"/>
      <c r="B194" s="351"/>
      <c r="C194" s="351"/>
      <c r="D194" s="351"/>
      <c r="E194" s="351"/>
      <c r="F194" s="351" t="s">
        <v>436</v>
      </c>
      <c r="G194" s="351" t="s">
        <v>436</v>
      </c>
      <c r="H194" s="351" t="s">
        <v>436</v>
      </c>
      <c r="I194" s="351" t="s">
        <v>436</v>
      </c>
      <c r="J194" s="351" t="s">
        <v>436</v>
      </c>
      <c r="K194" s="351" t="s">
        <v>436</v>
      </c>
      <c r="L194" s="351" t="s">
        <v>436</v>
      </c>
      <c r="M194" s="351" t="s">
        <v>436</v>
      </c>
      <c r="N194" s="351" t="s">
        <v>436</v>
      </c>
      <c r="O194" s="351" t="s">
        <v>436</v>
      </c>
      <c r="P194" s="351" t="s">
        <v>436</v>
      </c>
      <c r="Q194" s="351" t="s">
        <v>436</v>
      </c>
      <c r="R194" s="351" t="s">
        <v>436</v>
      </c>
      <c r="S194" s="352">
        <v>42221</v>
      </c>
      <c r="T194" s="351">
        <v>41</v>
      </c>
      <c r="U194" s="351">
        <v>6</v>
      </c>
      <c r="V194" s="351">
        <v>6.4999999999999997E-3</v>
      </c>
      <c r="W194" s="351">
        <v>430</v>
      </c>
      <c r="X194" s="351">
        <v>0.46460000000000001</v>
      </c>
    </row>
    <row r="195" spans="1:24" x14ac:dyDescent="0.35">
      <c r="A195" s="351" t="s">
        <v>467</v>
      </c>
      <c r="B195" s="351" t="s">
        <v>554</v>
      </c>
      <c r="C195" s="351" t="s">
        <v>434</v>
      </c>
      <c r="D195" s="351">
        <v>44.337629999999997</v>
      </c>
      <c r="E195" s="351">
        <v>-114.72311000000001</v>
      </c>
      <c r="F195" s="352">
        <v>42231</v>
      </c>
      <c r="G195" s="351">
        <v>20</v>
      </c>
      <c r="H195" s="351" t="s">
        <v>436</v>
      </c>
      <c r="I195" s="351">
        <v>212.6</v>
      </c>
      <c r="J195" s="351">
        <v>1.2</v>
      </c>
      <c r="K195" s="351">
        <v>5</v>
      </c>
      <c r="L195" s="351">
        <v>3.6</v>
      </c>
      <c r="M195" s="351">
        <v>0.3</v>
      </c>
      <c r="N195" s="351">
        <v>798</v>
      </c>
      <c r="O195" s="351">
        <v>9</v>
      </c>
      <c r="P195" s="351">
        <v>0.28999999999999998</v>
      </c>
      <c r="Q195" s="351">
        <v>34</v>
      </c>
      <c r="R195" s="351">
        <v>0</v>
      </c>
      <c r="S195" s="352">
        <v>42227</v>
      </c>
      <c r="T195" s="351">
        <v>20</v>
      </c>
      <c r="U195" s="351">
        <v>31</v>
      </c>
      <c r="V195" s="351">
        <v>3.8800000000000001E-2</v>
      </c>
      <c r="W195" s="351">
        <v>238</v>
      </c>
      <c r="X195" s="351">
        <v>0.29820000000000002</v>
      </c>
    </row>
    <row r="196" spans="1:24" x14ac:dyDescent="0.35">
      <c r="A196" s="351"/>
      <c r="B196" s="351" t="s">
        <v>464</v>
      </c>
      <c r="C196" s="351"/>
      <c r="D196" s="351"/>
      <c r="E196" s="351"/>
      <c r="F196" s="352">
        <v>43296</v>
      </c>
      <c r="G196" s="351">
        <v>21</v>
      </c>
      <c r="H196" s="351" t="s">
        <v>436</v>
      </c>
      <c r="I196" s="351">
        <v>213.7</v>
      </c>
      <c r="J196" s="351">
        <v>1.2</v>
      </c>
      <c r="K196" s="351">
        <v>4.4000000000000004</v>
      </c>
      <c r="L196" s="351">
        <v>3.4</v>
      </c>
      <c r="M196" s="351">
        <v>0.3</v>
      </c>
      <c r="N196" s="351">
        <v>753.8</v>
      </c>
      <c r="O196" s="351">
        <v>10</v>
      </c>
      <c r="P196" s="351">
        <v>0.24</v>
      </c>
      <c r="Q196" s="351">
        <v>34</v>
      </c>
      <c r="R196" s="351">
        <v>1.1499999999999999</v>
      </c>
      <c r="S196" s="352">
        <v>43298</v>
      </c>
      <c r="T196" s="351">
        <v>21</v>
      </c>
      <c r="U196" s="351">
        <v>0</v>
      </c>
      <c r="V196" s="351">
        <v>0</v>
      </c>
      <c r="W196" s="351">
        <v>1</v>
      </c>
      <c r="X196" s="351">
        <v>1.2999999999999999E-3</v>
      </c>
    </row>
    <row r="197" spans="1:24" x14ac:dyDescent="0.35">
      <c r="A197" s="351"/>
      <c r="B197" s="351"/>
      <c r="C197" s="351"/>
      <c r="D197" s="351"/>
      <c r="E197" s="351"/>
      <c r="F197" s="352">
        <v>43658</v>
      </c>
      <c r="G197" s="351">
        <v>24</v>
      </c>
      <c r="H197" s="351" t="s">
        <v>436</v>
      </c>
      <c r="I197" s="351">
        <v>215.1</v>
      </c>
      <c r="J197" s="351">
        <v>1.2</v>
      </c>
      <c r="K197" s="351">
        <v>5</v>
      </c>
      <c r="L197" s="351">
        <v>3.2</v>
      </c>
      <c r="M197" s="351">
        <v>0.3</v>
      </c>
      <c r="N197" s="351">
        <v>724</v>
      </c>
      <c r="O197" s="351">
        <v>12</v>
      </c>
      <c r="P197" s="351">
        <v>0.2</v>
      </c>
      <c r="Q197" s="351">
        <v>20</v>
      </c>
      <c r="R197" s="351">
        <v>0.34</v>
      </c>
      <c r="S197" s="352">
        <v>43704</v>
      </c>
      <c r="T197" s="351">
        <v>24</v>
      </c>
      <c r="U197" s="351">
        <v>0</v>
      </c>
      <c r="V197" s="351">
        <v>0</v>
      </c>
      <c r="W197" s="351">
        <v>3</v>
      </c>
      <c r="X197" s="351">
        <v>4.1000000000000003E-3</v>
      </c>
    </row>
    <row r="198" spans="1:24" x14ac:dyDescent="0.35">
      <c r="A198" s="351">
        <v>133</v>
      </c>
      <c r="B198" s="351" t="s">
        <v>468</v>
      </c>
      <c r="C198" s="351" t="s">
        <v>434</v>
      </c>
      <c r="D198" s="351">
        <v>44.334719999999997</v>
      </c>
      <c r="E198" s="351">
        <v>-114.72302999999999</v>
      </c>
      <c r="F198" s="352">
        <v>41490</v>
      </c>
      <c r="G198" s="351">
        <v>30</v>
      </c>
      <c r="H198" s="351" t="s">
        <v>436</v>
      </c>
      <c r="I198" s="351">
        <v>328.5</v>
      </c>
      <c r="J198" s="351">
        <v>1.1000000000000001</v>
      </c>
      <c r="K198" s="351">
        <v>8.1</v>
      </c>
      <c r="L198" s="351">
        <v>7.2</v>
      </c>
      <c r="M198" s="351">
        <v>0.7</v>
      </c>
      <c r="N198" s="351">
        <v>2398.5</v>
      </c>
      <c r="O198" s="351">
        <v>14</v>
      </c>
      <c r="P198" s="351">
        <v>0.28000000000000003</v>
      </c>
      <c r="Q198" s="351">
        <v>8</v>
      </c>
      <c r="R198" s="351">
        <v>0.49</v>
      </c>
      <c r="S198" s="352">
        <v>41548</v>
      </c>
      <c r="T198" s="351">
        <v>30</v>
      </c>
      <c r="U198" s="351" t="s">
        <v>553</v>
      </c>
      <c r="V198" s="351" t="s">
        <v>416</v>
      </c>
      <c r="W198" s="351" t="s">
        <v>553</v>
      </c>
      <c r="X198" s="351" t="s">
        <v>416</v>
      </c>
    </row>
    <row r="199" spans="1:24" x14ac:dyDescent="0.35">
      <c r="A199" s="351"/>
      <c r="B199" s="351"/>
      <c r="C199" s="351"/>
      <c r="D199" s="351"/>
      <c r="E199" s="351"/>
      <c r="F199" s="351" t="s">
        <v>466</v>
      </c>
      <c r="G199" s="351"/>
      <c r="H199" s="351"/>
      <c r="I199" s="351"/>
      <c r="J199" s="351"/>
      <c r="K199" s="351"/>
      <c r="L199" s="351"/>
      <c r="M199" s="351"/>
      <c r="N199" s="351"/>
      <c r="O199" s="351"/>
      <c r="P199" s="351"/>
      <c r="Q199" s="351"/>
      <c r="R199" s="351"/>
      <c r="S199" s="351"/>
      <c r="T199" s="351"/>
      <c r="U199" s="351"/>
      <c r="V199" s="351"/>
      <c r="W199" s="351"/>
      <c r="X199" s="351"/>
    </row>
    <row r="200" spans="1:24" x14ac:dyDescent="0.35">
      <c r="A200" s="351"/>
      <c r="B200" s="351"/>
      <c r="C200" s="351"/>
      <c r="D200" s="351"/>
      <c r="E200" s="351"/>
      <c r="F200" s="352">
        <v>41833</v>
      </c>
      <c r="G200" s="351">
        <v>36</v>
      </c>
      <c r="H200" s="351" t="s">
        <v>436</v>
      </c>
      <c r="I200" s="351">
        <v>336.9</v>
      </c>
      <c r="J200" s="351">
        <v>1.1000000000000001</v>
      </c>
      <c r="K200" s="351">
        <v>3.9</v>
      </c>
      <c r="L200" s="351">
        <v>3.3</v>
      </c>
      <c r="M200" s="351">
        <v>0.2</v>
      </c>
      <c r="N200" s="351">
        <v>1516.4</v>
      </c>
      <c r="O200" s="351">
        <v>21</v>
      </c>
      <c r="P200" s="351">
        <v>0.22</v>
      </c>
      <c r="Q200" s="351">
        <v>38</v>
      </c>
      <c r="R200" s="351">
        <v>0.15</v>
      </c>
      <c r="S200" s="352">
        <v>41829</v>
      </c>
      <c r="T200" s="351">
        <v>36</v>
      </c>
      <c r="U200" s="351">
        <v>208</v>
      </c>
      <c r="V200" s="351">
        <v>0.13719999999999999</v>
      </c>
      <c r="W200" s="351">
        <v>42</v>
      </c>
      <c r="X200" s="351">
        <v>2.7699999999999999E-2</v>
      </c>
    </row>
    <row r="201" spans="1:24" x14ac:dyDescent="0.35">
      <c r="A201" s="351"/>
      <c r="B201" s="351"/>
      <c r="C201" s="351"/>
      <c r="D201" s="351"/>
      <c r="E201" s="351"/>
      <c r="F201" s="351" t="s">
        <v>436</v>
      </c>
      <c r="G201" s="351" t="s">
        <v>436</v>
      </c>
      <c r="H201" s="351" t="s">
        <v>436</v>
      </c>
      <c r="I201" s="351" t="s">
        <v>436</v>
      </c>
      <c r="J201" s="351" t="s">
        <v>436</v>
      </c>
      <c r="K201" s="351" t="s">
        <v>436</v>
      </c>
      <c r="L201" s="351" t="s">
        <v>436</v>
      </c>
      <c r="M201" s="351" t="s">
        <v>436</v>
      </c>
      <c r="N201" s="351" t="s">
        <v>436</v>
      </c>
      <c r="O201" s="351" t="s">
        <v>436</v>
      </c>
      <c r="P201" s="351" t="s">
        <v>436</v>
      </c>
      <c r="Q201" s="351" t="s">
        <v>436</v>
      </c>
      <c r="R201" s="351" t="s">
        <v>436</v>
      </c>
      <c r="S201" s="352">
        <v>42198</v>
      </c>
      <c r="T201" s="351">
        <v>36</v>
      </c>
      <c r="U201" s="351">
        <v>60</v>
      </c>
      <c r="V201" s="351">
        <v>3.9600000000000003E-2</v>
      </c>
      <c r="W201" s="351">
        <v>596</v>
      </c>
      <c r="X201" s="351">
        <v>0.39300000000000002</v>
      </c>
    </row>
    <row r="202" spans="1:24" x14ac:dyDescent="0.35">
      <c r="A202" s="351"/>
      <c r="B202" s="351"/>
      <c r="C202" s="351"/>
      <c r="D202" s="351"/>
      <c r="E202" s="351"/>
      <c r="F202" s="351" t="s">
        <v>436</v>
      </c>
      <c r="G202" s="351" t="s">
        <v>436</v>
      </c>
      <c r="H202" s="351" t="s">
        <v>436</v>
      </c>
      <c r="I202" s="351" t="s">
        <v>436</v>
      </c>
      <c r="J202" s="351" t="s">
        <v>436</v>
      </c>
      <c r="K202" s="351" t="s">
        <v>436</v>
      </c>
      <c r="L202" s="351" t="s">
        <v>436</v>
      </c>
      <c r="M202" s="351" t="s">
        <v>436</v>
      </c>
      <c r="N202" s="351" t="s">
        <v>436</v>
      </c>
      <c r="O202" s="351" t="s">
        <v>436</v>
      </c>
      <c r="P202" s="351" t="s">
        <v>436</v>
      </c>
      <c r="Q202" s="351" t="s">
        <v>436</v>
      </c>
      <c r="R202" s="351" t="s">
        <v>436</v>
      </c>
      <c r="S202" s="352">
        <v>42221</v>
      </c>
      <c r="T202" s="351">
        <v>36</v>
      </c>
      <c r="U202" s="351">
        <v>53</v>
      </c>
      <c r="V202" s="351">
        <v>3.5000000000000003E-2</v>
      </c>
      <c r="W202" s="351">
        <v>804</v>
      </c>
      <c r="X202" s="351">
        <v>0.5302</v>
      </c>
    </row>
    <row r="203" spans="1:24" x14ac:dyDescent="0.35">
      <c r="A203" s="351" t="s">
        <v>469</v>
      </c>
      <c r="B203" s="351" t="s">
        <v>470</v>
      </c>
      <c r="C203" s="351" t="s">
        <v>434</v>
      </c>
      <c r="D203" s="351">
        <v>44.334719999999997</v>
      </c>
      <c r="E203" s="351">
        <v>-114.72302999999999</v>
      </c>
      <c r="F203" s="352">
        <v>42226</v>
      </c>
      <c r="G203" s="351">
        <v>24</v>
      </c>
      <c r="H203" s="351" t="s">
        <v>436</v>
      </c>
      <c r="I203" s="351">
        <v>217.7</v>
      </c>
      <c r="J203" s="351">
        <v>1.1000000000000001</v>
      </c>
      <c r="K203" s="351">
        <v>5.6</v>
      </c>
      <c r="L203" s="351">
        <v>4.0999999999999996</v>
      </c>
      <c r="M203" s="351">
        <v>0.3</v>
      </c>
      <c r="N203" s="351">
        <v>1261.5</v>
      </c>
      <c r="O203" s="351">
        <v>13</v>
      </c>
      <c r="P203" s="351">
        <v>0.19</v>
      </c>
      <c r="Q203" s="351">
        <v>54</v>
      </c>
      <c r="R203" s="351">
        <v>0.27</v>
      </c>
      <c r="S203" s="352">
        <v>42227</v>
      </c>
      <c r="T203" s="351">
        <v>24</v>
      </c>
      <c r="U203" s="351">
        <v>16</v>
      </c>
      <c r="V203" s="351">
        <v>1.2699999999999999E-2</v>
      </c>
      <c r="W203" s="351">
        <v>390</v>
      </c>
      <c r="X203" s="351">
        <v>0.30919999999999997</v>
      </c>
    </row>
    <row r="204" spans="1:24" x14ac:dyDescent="0.35">
      <c r="A204" s="351"/>
      <c r="B204" s="351" t="s">
        <v>464</v>
      </c>
      <c r="C204" s="351"/>
      <c r="D204" s="351"/>
      <c r="E204" s="351"/>
      <c r="F204" s="352">
        <v>42548</v>
      </c>
      <c r="G204" s="351">
        <v>26</v>
      </c>
      <c r="H204" s="351" t="s">
        <v>436</v>
      </c>
      <c r="I204" s="351">
        <v>218.6</v>
      </c>
      <c r="J204" s="351">
        <v>1.1000000000000001</v>
      </c>
      <c r="K204" s="351">
        <v>5.9</v>
      </c>
      <c r="L204" s="351">
        <v>4.5</v>
      </c>
      <c r="M204" s="351">
        <v>0.2</v>
      </c>
      <c r="N204" s="351">
        <v>1307.8</v>
      </c>
      <c r="O204" s="351">
        <v>15</v>
      </c>
      <c r="P204" s="351">
        <v>0.17</v>
      </c>
      <c r="Q204" s="351">
        <v>46</v>
      </c>
      <c r="R204" s="351">
        <v>0</v>
      </c>
      <c r="S204" s="352">
        <v>42562</v>
      </c>
      <c r="T204" s="351">
        <v>26</v>
      </c>
      <c r="U204" s="351">
        <v>4</v>
      </c>
      <c r="V204" s="351">
        <v>3.0999999999999999E-3</v>
      </c>
      <c r="W204" s="351">
        <v>309</v>
      </c>
      <c r="X204" s="351">
        <v>0.23630000000000001</v>
      </c>
    </row>
    <row r="205" spans="1:24" x14ac:dyDescent="0.35">
      <c r="A205" s="351"/>
      <c r="B205" s="351"/>
      <c r="C205" s="351"/>
      <c r="D205" s="351"/>
      <c r="E205" s="351"/>
      <c r="F205" s="352">
        <v>42929</v>
      </c>
      <c r="G205" s="351">
        <v>26</v>
      </c>
      <c r="H205" s="351" t="s">
        <v>436</v>
      </c>
      <c r="I205" s="351">
        <v>217</v>
      </c>
      <c r="J205" s="351">
        <v>1.1000000000000001</v>
      </c>
      <c r="K205" s="351">
        <v>7.8</v>
      </c>
      <c r="L205" s="351">
        <v>4.3</v>
      </c>
      <c r="M205" s="351">
        <v>0.3</v>
      </c>
      <c r="N205" s="351">
        <v>1292.3</v>
      </c>
      <c r="O205" s="351">
        <v>14</v>
      </c>
      <c r="P205" s="351">
        <v>0.2</v>
      </c>
      <c r="Q205" s="351">
        <v>60</v>
      </c>
      <c r="R205" s="351">
        <v>0.23</v>
      </c>
      <c r="S205" s="352">
        <v>42934</v>
      </c>
      <c r="T205" s="351">
        <v>26</v>
      </c>
      <c r="U205" s="351">
        <v>121</v>
      </c>
      <c r="V205" s="351">
        <v>9.3600000000000003E-2</v>
      </c>
      <c r="W205" s="351">
        <v>31</v>
      </c>
      <c r="X205" s="351">
        <v>2.4E-2</v>
      </c>
    </row>
    <row r="206" spans="1:24" x14ac:dyDescent="0.35">
      <c r="A206" s="351"/>
      <c r="B206" s="351"/>
      <c r="C206" s="351"/>
      <c r="D206" s="351"/>
      <c r="E206" s="351"/>
      <c r="F206" s="352">
        <v>43294</v>
      </c>
      <c r="G206" s="351">
        <v>20</v>
      </c>
      <c r="H206" s="351" t="s">
        <v>436</v>
      </c>
      <c r="I206" s="351">
        <v>223.3</v>
      </c>
      <c r="J206" s="351">
        <v>1.1000000000000001</v>
      </c>
      <c r="K206" s="351">
        <v>7.6</v>
      </c>
      <c r="L206" s="351">
        <v>4.8</v>
      </c>
      <c r="M206" s="351">
        <v>0.4</v>
      </c>
      <c r="N206" s="351">
        <v>1367.8</v>
      </c>
      <c r="O206" s="351">
        <v>10</v>
      </c>
      <c r="P206" s="351">
        <v>0.23</v>
      </c>
      <c r="Q206" s="351">
        <v>60</v>
      </c>
      <c r="R206" s="351">
        <v>0.25</v>
      </c>
      <c r="S206" s="352">
        <v>43298</v>
      </c>
      <c r="T206" s="351">
        <v>20</v>
      </c>
      <c r="U206" s="351">
        <v>3</v>
      </c>
      <c r="V206" s="351">
        <v>2.2000000000000001E-3</v>
      </c>
      <c r="W206" s="351">
        <v>1</v>
      </c>
      <c r="X206" s="351">
        <v>6.9999999999999999E-4</v>
      </c>
    </row>
    <row r="207" spans="1:24" x14ac:dyDescent="0.35">
      <c r="A207" s="351"/>
      <c r="B207" s="351"/>
      <c r="C207" s="351"/>
      <c r="D207" s="351"/>
      <c r="E207" s="351"/>
      <c r="F207" s="352">
        <v>43660</v>
      </c>
      <c r="G207" s="351">
        <v>17</v>
      </c>
      <c r="H207" s="351" t="s">
        <v>436</v>
      </c>
      <c r="I207" s="351">
        <v>219.3</v>
      </c>
      <c r="J207" s="351">
        <v>1.1000000000000001</v>
      </c>
      <c r="K207" s="351">
        <v>6</v>
      </c>
      <c r="L207" s="351">
        <v>5</v>
      </c>
      <c r="M207" s="351">
        <v>0.4</v>
      </c>
      <c r="N207" s="351">
        <v>1432.2</v>
      </c>
      <c r="O207" s="351">
        <v>9</v>
      </c>
      <c r="P207" s="351">
        <v>0.28999999999999998</v>
      </c>
      <c r="Q207" s="351">
        <v>40</v>
      </c>
      <c r="R207" s="351">
        <v>0</v>
      </c>
      <c r="S207" s="352">
        <v>43698</v>
      </c>
      <c r="T207" s="351">
        <v>18</v>
      </c>
      <c r="U207" s="351">
        <v>2</v>
      </c>
      <c r="V207" s="351">
        <v>1.4E-3</v>
      </c>
      <c r="W207" s="351">
        <v>39</v>
      </c>
      <c r="X207" s="351">
        <v>2.7199999999999998E-2</v>
      </c>
    </row>
    <row r="208" spans="1:24" x14ac:dyDescent="0.35">
      <c r="A208" s="351">
        <v>713</v>
      </c>
      <c r="B208" s="351" t="s">
        <v>471</v>
      </c>
      <c r="C208" s="351" t="s">
        <v>434</v>
      </c>
      <c r="D208" s="351">
        <v>44.308590000000002</v>
      </c>
      <c r="E208" s="351">
        <v>-114.71746</v>
      </c>
      <c r="F208" s="352">
        <v>42562</v>
      </c>
      <c r="G208" s="351">
        <v>36</v>
      </c>
      <c r="H208" s="351" t="s">
        <v>436</v>
      </c>
      <c r="I208" s="351">
        <v>560</v>
      </c>
      <c r="J208" s="351">
        <v>1.1000000000000001</v>
      </c>
      <c r="K208" s="351">
        <v>13.2</v>
      </c>
      <c r="L208" s="351">
        <v>10.6</v>
      </c>
      <c r="M208" s="351">
        <v>1.2</v>
      </c>
      <c r="N208" s="351">
        <v>6161.6</v>
      </c>
      <c r="O208" s="351">
        <v>20</v>
      </c>
      <c r="P208" s="351">
        <v>1.03</v>
      </c>
      <c r="Q208" s="351">
        <v>5</v>
      </c>
      <c r="R208" s="351">
        <v>0.37</v>
      </c>
      <c r="S208" s="352">
        <v>42563</v>
      </c>
      <c r="T208" s="351">
        <v>36</v>
      </c>
      <c r="U208" s="351">
        <v>75</v>
      </c>
      <c r="V208" s="351">
        <v>1.2200000000000001E-2</v>
      </c>
      <c r="W208" s="351">
        <v>3594</v>
      </c>
      <c r="X208" s="351">
        <v>0.58330000000000004</v>
      </c>
    </row>
    <row r="209" spans="1:24" x14ac:dyDescent="0.35">
      <c r="A209" s="351"/>
      <c r="B209" s="351"/>
      <c r="C209" s="351"/>
      <c r="D209" s="351"/>
      <c r="E209" s="351"/>
      <c r="F209" s="351" t="s">
        <v>472</v>
      </c>
      <c r="G209" s="351"/>
      <c r="H209" s="351"/>
      <c r="I209" s="351"/>
      <c r="J209" s="351"/>
      <c r="K209" s="351"/>
      <c r="L209" s="351"/>
      <c r="M209" s="351"/>
      <c r="N209" s="351"/>
      <c r="O209" s="351"/>
      <c r="P209" s="351"/>
      <c r="Q209" s="351"/>
      <c r="R209" s="351"/>
      <c r="S209" s="351"/>
      <c r="T209" s="351"/>
      <c r="U209" s="351"/>
      <c r="V209" s="351"/>
      <c r="W209" s="351"/>
      <c r="X209" s="351"/>
    </row>
    <row r="210" spans="1:24" x14ac:dyDescent="0.35">
      <c r="A210" s="351" t="s">
        <v>473</v>
      </c>
      <c r="B210" s="351" t="s">
        <v>474</v>
      </c>
      <c r="C210" s="351" t="s">
        <v>434</v>
      </c>
      <c r="D210" s="351">
        <v>44.308590000000002</v>
      </c>
      <c r="E210" s="351">
        <v>-114.71746</v>
      </c>
      <c r="F210" s="352">
        <v>42989</v>
      </c>
      <c r="G210" s="351">
        <v>21</v>
      </c>
      <c r="H210" s="351">
        <v>1.3</v>
      </c>
      <c r="I210" s="351">
        <v>394.8</v>
      </c>
      <c r="J210" s="351">
        <v>1.2</v>
      </c>
      <c r="K210" s="351">
        <v>9.1</v>
      </c>
      <c r="L210" s="351">
        <v>7.4</v>
      </c>
      <c r="M210" s="351">
        <v>1</v>
      </c>
      <c r="N210" s="351">
        <v>3020.6</v>
      </c>
      <c r="O210" s="351">
        <v>11</v>
      </c>
      <c r="P210" s="351">
        <v>0.9</v>
      </c>
      <c r="Q210" s="351">
        <v>18</v>
      </c>
      <c r="R210" s="351">
        <v>0</v>
      </c>
      <c r="S210" s="352">
        <v>43005</v>
      </c>
      <c r="T210" s="351">
        <v>21</v>
      </c>
      <c r="U210" s="351">
        <v>33</v>
      </c>
      <c r="V210" s="351">
        <v>1.09E-2</v>
      </c>
      <c r="W210" s="351">
        <v>377</v>
      </c>
      <c r="X210" s="351">
        <v>0.12479999999999999</v>
      </c>
    </row>
    <row r="211" spans="1:24" x14ac:dyDescent="0.35">
      <c r="A211" s="351"/>
      <c r="B211" s="351"/>
      <c r="C211" s="351"/>
      <c r="D211" s="351"/>
      <c r="E211" s="351"/>
      <c r="F211" s="352">
        <v>43341</v>
      </c>
      <c r="G211" s="351">
        <v>13</v>
      </c>
      <c r="H211" s="351" t="s">
        <v>436</v>
      </c>
      <c r="I211" s="351">
        <v>393.8</v>
      </c>
      <c r="J211" s="351">
        <v>1.2</v>
      </c>
      <c r="K211" s="351">
        <v>9</v>
      </c>
      <c r="L211" s="351">
        <v>7.2</v>
      </c>
      <c r="M211" s="351">
        <v>0.8</v>
      </c>
      <c r="N211" s="351">
        <v>2903.4</v>
      </c>
      <c r="O211" s="351">
        <v>7</v>
      </c>
      <c r="P211" s="351">
        <v>0.95</v>
      </c>
      <c r="Q211" s="351">
        <v>15</v>
      </c>
      <c r="R211" s="351">
        <v>0</v>
      </c>
      <c r="S211" s="352">
        <v>43333</v>
      </c>
      <c r="T211" s="351">
        <v>13</v>
      </c>
      <c r="U211" s="351">
        <v>13</v>
      </c>
      <c r="V211" s="351">
        <v>4.4999999999999997E-3</v>
      </c>
      <c r="W211" s="351">
        <v>655</v>
      </c>
      <c r="X211" s="351">
        <v>0.22559999999999999</v>
      </c>
    </row>
    <row r="212" spans="1:24" x14ac:dyDescent="0.35">
      <c r="A212" s="351"/>
      <c r="B212" s="351"/>
      <c r="C212" s="351"/>
      <c r="D212" s="351"/>
      <c r="E212" s="351"/>
      <c r="F212" s="352">
        <v>43669</v>
      </c>
      <c r="G212" s="351">
        <v>13</v>
      </c>
      <c r="H212" s="351" t="s">
        <v>436</v>
      </c>
      <c r="I212" s="351">
        <v>393.3</v>
      </c>
      <c r="J212" s="351">
        <v>1.2</v>
      </c>
      <c r="K212" s="351">
        <v>11.1</v>
      </c>
      <c r="L212" s="351">
        <v>8.8000000000000007</v>
      </c>
      <c r="M212" s="351">
        <v>0.8</v>
      </c>
      <c r="N212" s="351">
        <v>3452.9</v>
      </c>
      <c r="O212" s="351">
        <v>9</v>
      </c>
      <c r="P212" s="351">
        <v>0.89</v>
      </c>
      <c r="Q212" s="351">
        <v>16</v>
      </c>
      <c r="R212" s="351">
        <v>0.76</v>
      </c>
      <c r="S212" s="352">
        <v>43704</v>
      </c>
      <c r="T212" s="351">
        <v>13</v>
      </c>
      <c r="U212" s="351">
        <v>12</v>
      </c>
      <c r="V212" s="351">
        <v>3.5000000000000001E-3</v>
      </c>
      <c r="W212" s="351">
        <v>242</v>
      </c>
      <c r="X212" s="351">
        <v>7.0099999999999996E-2</v>
      </c>
    </row>
    <row r="213" spans="1:24" x14ac:dyDescent="0.35">
      <c r="A213" s="351">
        <v>841</v>
      </c>
      <c r="B213" s="351" t="s">
        <v>475</v>
      </c>
      <c r="C213" s="351" t="s">
        <v>399</v>
      </c>
      <c r="D213" s="351">
        <v>44.29027</v>
      </c>
      <c r="E213" s="351">
        <v>-114.71874</v>
      </c>
      <c r="F213" s="352">
        <v>41917</v>
      </c>
      <c r="G213" s="351">
        <v>7</v>
      </c>
      <c r="H213" s="351">
        <v>64.400000000000006</v>
      </c>
      <c r="I213" s="351">
        <v>325</v>
      </c>
      <c r="J213" s="351">
        <v>1.1000000000000001</v>
      </c>
      <c r="K213" s="351">
        <v>16.399999999999999</v>
      </c>
      <c r="L213" s="351">
        <v>11.8</v>
      </c>
      <c r="M213" s="351">
        <v>0.7</v>
      </c>
      <c r="N213" s="351">
        <v>3770.9</v>
      </c>
      <c r="O213" s="351">
        <v>1</v>
      </c>
      <c r="P213" s="351">
        <v>0.74</v>
      </c>
      <c r="Q213" s="351">
        <v>3</v>
      </c>
      <c r="R213" s="351">
        <v>0</v>
      </c>
      <c r="S213" s="352">
        <v>41902</v>
      </c>
      <c r="T213" s="351">
        <v>7</v>
      </c>
      <c r="U213" s="351">
        <v>2</v>
      </c>
      <c r="V213" s="351">
        <v>5.0000000000000001E-4</v>
      </c>
      <c r="W213" s="351">
        <v>9</v>
      </c>
      <c r="X213" s="351">
        <v>2.3999999999999998E-3</v>
      </c>
    </row>
    <row r="214" spans="1:24" x14ac:dyDescent="0.35">
      <c r="A214" s="351"/>
      <c r="B214" s="351"/>
      <c r="C214" s="351"/>
      <c r="D214" s="351"/>
      <c r="E214" s="351"/>
      <c r="F214" s="352">
        <v>43003</v>
      </c>
      <c r="G214" s="351">
        <v>9</v>
      </c>
      <c r="H214" s="351">
        <v>106</v>
      </c>
      <c r="I214" s="351">
        <v>319.89999999999998</v>
      </c>
      <c r="J214" s="351">
        <v>1.1000000000000001</v>
      </c>
      <c r="K214" s="351">
        <v>16.3</v>
      </c>
      <c r="L214" s="351">
        <v>12.4</v>
      </c>
      <c r="M214" s="351">
        <v>0.8</v>
      </c>
      <c r="N214" s="351">
        <v>3910.7</v>
      </c>
      <c r="O214" s="351">
        <v>1</v>
      </c>
      <c r="P214" s="351">
        <v>0.23</v>
      </c>
      <c r="Q214" s="351">
        <v>8</v>
      </c>
      <c r="R214" s="351">
        <v>0.4</v>
      </c>
      <c r="S214" s="352">
        <v>43006</v>
      </c>
      <c r="T214" s="351">
        <v>9</v>
      </c>
      <c r="U214" s="351">
        <v>8</v>
      </c>
      <c r="V214" s="351">
        <v>2E-3</v>
      </c>
      <c r="W214" s="351">
        <v>40</v>
      </c>
      <c r="X214" s="351">
        <v>1.0200000000000001E-2</v>
      </c>
    </row>
    <row r="215" spans="1:24" x14ac:dyDescent="0.35">
      <c r="A215" s="351" t="s">
        <v>556</v>
      </c>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row>
    <row r="216" spans="1:24" x14ac:dyDescent="0.35">
      <c r="A216" s="3" t="s">
        <v>592</v>
      </c>
    </row>
    <row r="217" spans="1:24" x14ac:dyDescent="0.35">
      <c r="A217" s="3" t="s">
        <v>591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69C-C649-42CA-97AA-3C110FF061CE}">
  <dimension ref="A1:X191"/>
  <sheetViews>
    <sheetView workbookViewId="0">
      <pane xSplit="6" topLeftCell="G1" activePane="topRight" state="frozen"/>
      <selection activeCell="A19" sqref="A19"/>
      <selection pane="topRight"/>
    </sheetView>
  </sheetViews>
  <sheetFormatPr defaultColWidth="10.7265625" defaultRowHeight="13" x14ac:dyDescent="0.3"/>
  <cols>
    <col min="1" max="1" width="5.6328125" style="306" customWidth="1"/>
    <col min="2" max="2" width="35.54296875" style="304" customWidth="1"/>
    <col min="3" max="3" width="3.6328125" style="306" customWidth="1"/>
    <col min="4" max="4" width="8.54296875" style="339" bestFit="1" customWidth="1"/>
    <col min="5" max="5" width="10.26953125" style="339" bestFit="1" customWidth="1"/>
    <col min="6" max="6" width="10.08984375" style="336" customWidth="1"/>
    <col min="7" max="7" width="5.08984375" style="306" customWidth="1"/>
    <col min="8" max="8" width="8" style="305" customWidth="1"/>
    <col min="9" max="12" width="7.90625" style="309" customWidth="1"/>
    <col min="13" max="13" width="7.08984375" style="309" customWidth="1"/>
    <col min="14" max="14" width="7.453125" style="309" customWidth="1"/>
    <col min="15" max="15" width="6.1796875" style="306" customWidth="1"/>
    <col min="16" max="16" width="7.26953125" style="308" customWidth="1"/>
    <col min="17" max="17" width="6.1796875" style="337" customWidth="1"/>
    <col min="18" max="18" width="7.90625" style="308" customWidth="1"/>
    <col min="19" max="19" width="9.90625" style="306" customWidth="1"/>
    <col min="20" max="20" width="5.26953125" style="306" customWidth="1"/>
    <col min="21" max="21" width="8" style="306" customWidth="1"/>
    <col min="22" max="22" width="10.7265625" style="305"/>
    <col min="23" max="23" width="8.36328125" style="306" customWidth="1"/>
    <col min="24" max="24" width="10.7265625" style="306"/>
    <col min="25" max="16384" width="10.7265625" style="304"/>
  </cols>
  <sheetData>
    <row r="1" spans="1:24" s="343" customFormat="1" ht="91" x14ac:dyDescent="0.3">
      <c r="A1" s="323" t="s">
        <v>44</v>
      </c>
      <c r="B1" s="323" t="s">
        <v>428</v>
      </c>
      <c r="C1" s="323" t="s">
        <v>521</v>
      </c>
      <c r="D1" s="344" t="s">
        <v>249</v>
      </c>
      <c r="E1" s="344" t="s">
        <v>250</v>
      </c>
      <c r="F1" s="322" t="s">
        <v>427</v>
      </c>
      <c r="G1" s="322" t="s">
        <v>429</v>
      </c>
      <c r="H1" s="322" t="s">
        <v>430</v>
      </c>
      <c r="I1" s="322" t="s">
        <v>426</v>
      </c>
      <c r="J1" s="322" t="s">
        <v>425</v>
      </c>
      <c r="K1" s="322" t="s">
        <v>424</v>
      </c>
      <c r="L1" s="322" t="s">
        <v>423</v>
      </c>
      <c r="M1" s="322" t="s">
        <v>422</v>
      </c>
      <c r="N1" s="322" t="s">
        <v>421</v>
      </c>
      <c r="O1" s="322" t="s">
        <v>420</v>
      </c>
      <c r="P1" s="322" t="s">
        <v>419</v>
      </c>
      <c r="Q1" s="322" t="s">
        <v>418</v>
      </c>
      <c r="R1" s="322" t="s">
        <v>431</v>
      </c>
      <c r="S1" s="322" t="s">
        <v>417</v>
      </c>
      <c r="T1" s="322" t="s">
        <v>429</v>
      </c>
      <c r="U1" s="322" t="s">
        <v>432</v>
      </c>
      <c r="V1" s="321" t="s">
        <v>433</v>
      </c>
      <c r="W1" s="322" t="s">
        <v>477</v>
      </c>
      <c r="X1" s="322" t="s">
        <v>478</v>
      </c>
    </row>
    <row r="2" spans="1:24" x14ac:dyDescent="0.3">
      <c r="A2" s="315">
        <v>840</v>
      </c>
      <c r="B2" s="316" t="s">
        <v>484</v>
      </c>
      <c r="C2" s="315"/>
      <c r="D2" s="338">
        <v>44.519513104285998</v>
      </c>
      <c r="E2" s="338">
        <v>-114.555606925936</v>
      </c>
      <c r="F2" s="334"/>
      <c r="G2" s="315"/>
      <c r="H2" s="314"/>
      <c r="I2" s="314"/>
      <c r="J2" s="314"/>
      <c r="K2" s="314"/>
      <c r="L2" s="314"/>
      <c r="M2" s="314"/>
      <c r="N2" s="314"/>
      <c r="O2" s="315"/>
      <c r="P2" s="313"/>
      <c r="Q2" s="317"/>
      <c r="R2" s="313"/>
      <c r="S2" s="326">
        <v>42214</v>
      </c>
      <c r="T2" s="311">
        <v>17</v>
      </c>
      <c r="U2" s="311">
        <v>0</v>
      </c>
      <c r="V2" s="311">
        <v>0</v>
      </c>
      <c r="W2" s="311">
        <v>0</v>
      </c>
      <c r="X2" s="311">
        <v>0</v>
      </c>
    </row>
    <row r="3" spans="1:24" x14ac:dyDescent="0.3">
      <c r="A3" s="315">
        <v>436</v>
      </c>
      <c r="B3" s="316" t="s">
        <v>487</v>
      </c>
      <c r="C3" s="315"/>
      <c r="D3" s="338">
        <v>44.48751</v>
      </c>
      <c r="E3" s="338">
        <v>-114.54807</v>
      </c>
      <c r="F3" s="334">
        <v>41875</v>
      </c>
      <c r="G3" s="315">
        <v>14</v>
      </c>
      <c r="H3" s="314">
        <v>2.7969242400000005</v>
      </c>
      <c r="I3" s="314">
        <v>125.28360000000001</v>
      </c>
      <c r="J3" s="314">
        <v>1.272</v>
      </c>
      <c r="K3" s="314">
        <v>4.8106999999999998</v>
      </c>
      <c r="L3" s="314">
        <v>2.8822000000000001</v>
      </c>
      <c r="M3" s="314">
        <v>0.18390000000000001</v>
      </c>
      <c r="N3" s="314">
        <v>359.32319999999999</v>
      </c>
      <c r="O3" s="315">
        <v>5</v>
      </c>
      <c r="P3" s="313">
        <v>0.16209999999999999</v>
      </c>
      <c r="Q3" s="317">
        <v>0.80830000000000002</v>
      </c>
      <c r="R3" s="313">
        <v>21.338075127806178</v>
      </c>
      <c r="S3" s="326">
        <v>41843</v>
      </c>
      <c r="T3" s="311">
        <v>14</v>
      </c>
      <c r="U3" s="311">
        <v>0</v>
      </c>
      <c r="V3" s="311">
        <v>0</v>
      </c>
      <c r="W3" s="311">
        <v>0</v>
      </c>
      <c r="X3" s="311">
        <v>0</v>
      </c>
    </row>
    <row r="4" spans="1:24" x14ac:dyDescent="0.3">
      <c r="A4" s="315"/>
      <c r="B4" s="316"/>
      <c r="C4" s="315"/>
      <c r="D4" s="338"/>
      <c r="E4" s="338"/>
      <c r="F4" s="334"/>
      <c r="G4" s="315"/>
      <c r="H4" s="314"/>
      <c r="I4" s="314"/>
      <c r="J4" s="314"/>
      <c r="K4" s="314"/>
      <c r="L4" s="314"/>
      <c r="M4" s="314"/>
      <c r="N4" s="314"/>
      <c r="O4" s="315"/>
      <c r="P4" s="313"/>
      <c r="Q4" s="317"/>
      <c r="R4" s="313"/>
      <c r="S4" s="326">
        <v>42632</v>
      </c>
      <c r="T4" s="311">
        <v>15</v>
      </c>
      <c r="U4" s="311">
        <v>0</v>
      </c>
      <c r="V4" s="311">
        <v>0</v>
      </c>
      <c r="W4" s="311">
        <v>0</v>
      </c>
      <c r="X4" s="311">
        <v>0</v>
      </c>
    </row>
    <row r="5" spans="1:24" x14ac:dyDescent="0.3">
      <c r="A5" s="315"/>
      <c r="B5" s="316"/>
      <c r="C5" s="315"/>
      <c r="D5" s="338"/>
      <c r="E5" s="338"/>
      <c r="F5" s="334">
        <v>42931</v>
      </c>
      <c r="G5" s="315">
        <v>15</v>
      </c>
      <c r="H5" s="314">
        <v>8.6909476700000017</v>
      </c>
      <c r="I5" s="314">
        <v>127.1271</v>
      </c>
      <c r="J5" s="314">
        <v>1.2977000000000001</v>
      </c>
      <c r="K5" s="314">
        <v>6.117</v>
      </c>
      <c r="L5" s="314">
        <v>3.5466000000000002</v>
      </c>
      <c r="M5" s="314">
        <v>0.27410000000000001</v>
      </c>
      <c r="N5" s="314">
        <v>436.82909999999998</v>
      </c>
      <c r="O5" s="315">
        <v>6</v>
      </c>
      <c r="P5" s="313">
        <v>0.12330000000000001</v>
      </c>
      <c r="Q5" s="317">
        <v>0</v>
      </c>
      <c r="R5" s="313">
        <v>3.8795715646189608</v>
      </c>
      <c r="S5" s="326">
        <v>42935</v>
      </c>
      <c r="T5" s="311">
        <v>15</v>
      </c>
      <c r="U5" s="311">
        <v>0</v>
      </c>
      <c r="V5" s="311">
        <v>0</v>
      </c>
      <c r="W5" s="311">
        <v>0</v>
      </c>
      <c r="X5" s="311">
        <v>0</v>
      </c>
    </row>
    <row r="6" spans="1:24" x14ac:dyDescent="0.3">
      <c r="A6" s="315">
        <v>608</v>
      </c>
      <c r="B6" s="316" t="s">
        <v>488</v>
      </c>
      <c r="C6" s="315"/>
      <c r="D6" s="338">
        <v>44.468409999999999</v>
      </c>
      <c r="E6" s="338">
        <v>-114.58562000000001</v>
      </c>
      <c r="F6" s="334">
        <v>42211</v>
      </c>
      <c r="G6" s="315">
        <v>17</v>
      </c>
      <c r="H6" s="314">
        <v>1.40905653</v>
      </c>
      <c r="I6" s="314">
        <v>110.12869999999999</v>
      </c>
      <c r="J6" s="314">
        <v>1.0827</v>
      </c>
      <c r="K6" s="314">
        <v>3.6181999999999999</v>
      </c>
      <c r="L6" s="314">
        <v>2.9508999999999999</v>
      </c>
      <c r="M6" s="314">
        <v>0.1943</v>
      </c>
      <c r="N6" s="314">
        <v>332.82670000000002</v>
      </c>
      <c r="O6" s="315">
        <v>6</v>
      </c>
      <c r="P6" s="313">
        <v>0.13689999999999999</v>
      </c>
      <c r="Q6" s="317">
        <v>36.490699999999997</v>
      </c>
      <c r="R6" s="313">
        <v>17.755824043788799</v>
      </c>
      <c r="S6" s="326">
        <v>42219</v>
      </c>
      <c r="T6" s="311">
        <v>17</v>
      </c>
      <c r="U6" s="311">
        <v>2</v>
      </c>
      <c r="V6" s="310">
        <f>U6/N6</f>
        <v>6.009133281674817E-3</v>
      </c>
      <c r="W6" s="311">
        <v>1</v>
      </c>
      <c r="X6" s="310">
        <f>W6/N6</f>
        <v>3.0045666408374085E-3</v>
      </c>
    </row>
    <row r="7" spans="1:24" x14ac:dyDescent="0.3">
      <c r="A7" s="315"/>
      <c r="B7" s="316"/>
      <c r="C7" s="315"/>
      <c r="D7" s="338"/>
      <c r="E7" s="338"/>
      <c r="F7" s="334">
        <v>43281</v>
      </c>
      <c r="G7" s="315">
        <v>10</v>
      </c>
      <c r="H7" s="314">
        <v>7.8876088744000006</v>
      </c>
      <c r="I7" s="314">
        <v>116.155582619</v>
      </c>
      <c r="J7" s="314">
        <v>1.1329866212299999</v>
      </c>
      <c r="K7" s="314">
        <v>5.0035889562399998</v>
      </c>
      <c r="L7" s="314">
        <v>3.58556610731</v>
      </c>
      <c r="M7" s="314">
        <v>0.28568693572699999</v>
      </c>
      <c r="N7" s="314">
        <v>413.692625851</v>
      </c>
      <c r="O7" s="315">
        <v>1</v>
      </c>
      <c r="P7" s="313">
        <v>0.40576171875</v>
      </c>
      <c r="Q7" s="317">
        <v>72.592709099399997</v>
      </c>
      <c r="R7" s="313">
        <v>13.827186692368493</v>
      </c>
      <c r="S7" s="326">
        <v>43291</v>
      </c>
      <c r="T7" s="311">
        <v>10</v>
      </c>
      <c r="U7" s="311">
        <v>0</v>
      </c>
      <c r="V7" s="311">
        <v>0</v>
      </c>
      <c r="W7" s="311">
        <v>3</v>
      </c>
      <c r="X7" s="310">
        <f>W7/N7</f>
        <v>7.2517608788137122E-3</v>
      </c>
    </row>
    <row r="8" spans="1:24" x14ac:dyDescent="0.3">
      <c r="A8" s="315">
        <v>2010</v>
      </c>
      <c r="B8" s="316" t="s">
        <v>485</v>
      </c>
      <c r="C8" s="315"/>
      <c r="D8" s="338">
        <v>44.459519999999998</v>
      </c>
      <c r="E8" s="338">
        <v>-114.58693</v>
      </c>
      <c r="F8" s="334">
        <v>42602</v>
      </c>
      <c r="G8" s="315">
        <v>13</v>
      </c>
      <c r="H8" s="314">
        <v>17.392489749999999</v>
      </c>
      <c r="I8" s="314">
        <v>194.46369999999999</v>
      </c>
      <c r="J8" s="314">
        <v>1.2576000000000001</v>
      </c>
      <c r="K8" s="314">
        <v>9.9387000000000008</v>
      </c>
      <c r="L8" s="314">
        <v>7.7478999999999996</v>
      </c>
      <c r="M8" s="314">
        <v>0.31929999999999997</v>
      </c>
      <c r="N8" s="314">
        <v>1540.4625000000001</v>
      </c>
      <c r="O8" s="315">
        <v>4</v>
      </c>
      <c r="P8" s="313">
        <v>0.2636</v>
      </c>
      <c r="Q8" s="317">
        <v>33.505200000000002</v>
      </c>
      <c r="R8" s="313">
        <v>26.030981507178367</v>
      </c>
      <c r="S8" s="326">
        <v>42613</v>
      </c>
      <c r="T8" s="311">
        <v>13</v>
      </c>
      <c r="U8" s="311">
        <v>1</v>
      </c>
      <c r="V8" s="310">
        <f>U8/N8</f>
        <v>6.4915569187825076E-4</v>
      </c>
      <c r="W8" s="311">
        <v>2</v>
      </c>
      <c r="X8" s="310">
        <f>W8/N8</f>
        <v>1.2983113837565015E-3</v>
      </c>
    </row>
    <row r="9" spans="1:24" x14ac:dyDescent="0.3">
      <c r="A9" s="315">
        <v>320</v>
      </c>
      <c r="B9" s="316" t="s">
        <v>486</v>
      </c>
      <c r="C9" s="315"/>
      <c r="D9" s="338">
        <v>44.454729999999998</v>
      </c>
      <c r="E9" s="338">
        <v>-114.59408999999999</v>
      </c>
      <c r="F9" s="334">
        <v>41887</v>
      </c>
      <c r="G9" s="315">
        <v>10</v>
      </c>
      <c r="H9" s="314">
        <v>17.689133230000003</v>
      </c>
      <c r="I9" s="314">
        <v>135.70419999999999</v>
      </c>
      <c r="J9" s="314">
        <v>1.0868</v>
      </c>
      <c r="K9" s="314">
        <v>10.802199999999999</v>
      </c>
      <c r="L9" s="314">
        <v>8.9617000000000004</v>
      </c>
      <c r="M9" s="314">
        <v>0.33660000000000001</v>
      </c>
      <c r="N9" s="314">
        <v>1215.2556</v>
      </c>
      <c r="O9" s="315">
        <v>6</v>
      </c>
      <c r="P9" s="313">
        <v>0.22600000000000001</v>
      </c>
      <c r="Q9" s="317">
        <v>31.991299999999999</v>
      </c>
      <c r="R9" s="313">
        <v>14.730882402175411</v>
      </c>
      <c r="S9" s="326">
        <v>41900</v>
      </c>
      <c r="T9" s="311">
        <v>10</v>
      </c>
      <c r="U9" s="311">
        <v>9</v>
      </c>
      <c r="V9" s="310">
        <f>U9/N9</f>
        <v>7.4058494361186238E-3</v>
      </c>
      <c r="W9" s="311">
        <v>2</v>
      </c>
      <c r="X9" s="310">
        <f>W9/N9</f>
        <v>1.6457443191374721E-3</v>
      </c>
    </row>
    <row r="10" spans="1:24" x14ac:dyDescent="0.3">
      <c r="A10" s="315"/>
      <c r="B10" s="316"/>
      <c r="C10" s="315"/>
      <c r="D10" s="338"/>
      <c r="E10" s="338"/>
      <c r="F10" s="334"/>
      <c r="G10" s="315"/>
      <c r="H10" s="314"/>
      <c r="I10" s="314"/>
      <c r="J10" s="314"/>
      <c r="K10" s="314"/>
      <c r="L10" s="314"/>
      <c r="M10" s="314"/>
      <c r="N10" s="314"/>
      <c r="O10" s="315"/>
      <c r="P10" s="313"/>
      <c r="Q10" s="317"/>
      <c r="R10" s="313"/>
      <c r="S10" s="326">
        <v>42630</v>
      </c>
      <c r="T10" s="311">
        <v>11</v>
      </c>
      <c r="U10" s="311">
        <v>0</v>
      </c>
      <c r="V10" s="311">
        <v>0</v>
      </c>
      <c r="W10" s="311">
        <v>0</v>
      </c>
      <c r="X10" s="311">
        <v>0</v>
      </c>
    </row>
    <row r="11" spans="1:24" x14ac:dyDescent="0.3">
      <c r="A11" s="315"/>
      <c r="B11" s="316"/>
      <c r="C11" s="315"/>
      <c r="D11" s="338"/>
      <c r="E11" s="338"/>
      <c r="F11" s="334">
        <v>42928</v>
      </c>
      <c r="G11" s="315">
        <v>7</v>
      </c>
      <c r="H11" s="314">
        <v>60.917857500000004</v>
      </c>
      <c r="I11" s="314">
        <v>136.74340000000001</v>
      </c>
      <c r="J11" s="314">
        <v>1.0933999999999999</v>
      </c>
      <c r="K11" s="314">
        <v>11.762</v>
      </c>
      <c r="L11" s="314">
        <v>9.9888999999999992</v>
      </c>
      <c r="M11" s="314">
        <v>0.46760000000000002</v>
      </c>
      <c r="N11" s="314">
        <v>1354.3191999999999</v>
      </c>
      <c r="O11" s="315">
        <v>2</v>
      </c>
      <c r="P11" s="313">
        <v>0.22270000000000001</v>
      </c>
      <c r="Q11" s="317">
        <v>41.258800000000001</v>
      </c>
      <c r="R11" s="313">
        <v>18.941539283252155</v>
      </c>
      <c r="S11" s="326">
        <v>42936</v>
      </c>
      <c r="T11" s="311">
        <v>8</v>
      </c>
      <c r="U11" s="311">
        <v>17</v>
      </c>
      <c r="V11" s="310">
        <f>U11/N11</f>
        <v>1.2552432247877754E-2</v>
      </c>
      <c r="W11" s="311">
        <v>0</v>
      </c>
      <c r="X11" s="311">
        <v>0</v>
      </c>
    </row>
    <row r="12" spans="1:24" x14ac:dyDescent="0.3">
      <c r="A12" s="315">
        <v>1078</v>
      </c>
      <c r="B12" s="316" t="s">
        <v>489</v>
      </c>
      <c r="C12" s="315"/>
      <c r="D12" s="338">
        <v>44.427379999999999</v>
      </c>
      <c r="E12" s="338">
        <v>-114.6159</v>
      </c>
      <c r="F12" s="334">
        <v>42181</v>
      </c>
      <c r="G12" s="315">
        <v>14</v>
      </c>
      <c r="H12" s="314">
        <v>31.719663540000003</v>
      </c>
      <c r="I12" s="314">
        <v>300.22460000000001</v>
      </c>
      <c r="J12" s="314">
        <v>1.4192</v>
      </c>
      <c r="K12" s="314">
        <v>10.082700000000001</v>
      </c>
      <c r="L12" s="314">
        <v>8.0831999999999997</v>
      </c>
      <c r="M12" s="314">
        <v>0.36070000000000002</v>
      </c>
      <c r="N12" s="314">
        <v>2375.9472999999998</v>
      </c>
      <c r="O12" s="315">
        <v>5</v>
      </c>
      <c r="P12" s="313">
        <v>0.3755</v>
      </c>
      <c r="Q12" s="317">
        <v>21.1661</v>
      </c>
      <c r="R12" s="313">
        <v>13.075193285837036</v>
      </c>
      <c r="S12" s="326">
        <v>42200</v>
      </c>
      <c r="T12" s="311">
        <v>14</v>
      </c>
      <c r="U12" s="311">
        <v>15</v>
      </c>
      <c r="V12" s="310">
        <f>U12/N12</f>
        <v>6.313271342339959E-3</v>
      </c>
      <c r="W12" s="311">
        <v>1</v>
      </c>
      <c r="X12" s="310">
        <f>W12/N12</f>
        <v>4.2088475615599725E-4</v>
      </c>
    </row>
    <row r="13" spans="1:24" x14ac:dyDescent="0.3">
      <c r="A13" s="315">
        <v>828</v>
      </c>
      <c r="B13" s="316" t="s">
        <v>122</v>
      </c>
      <c r="C13" s="315"/>
      <c r="D13" s="338">
        <v>44.465350000000001</v>
      </c>
      <c r="E13" s="338">
        <v>-114.66261</v>
      </c>
      <c r="F13" s="334">
        <v>41523</v>
      </c>
      <c r="G13" s="315">
        <v>11</v>
      </c>
      <c r="H13" s="314">
        <v>0.79104928000000008</v>
      </c>
      <c r="I13" s="314">
        <v>121.39149999999999</v>
      </c>
      <c r="J13" s="314">
        <v>1.3171999999999999</v>
      </c>
      <c r="K13" s="314">
        <v>4.5330000000000004</v>
      </c>
      <c r="L13" s="314">
        <v>2.4350999999999998</v>
      </c>
      <c r="M13" s="314">
        <v>0.12870000000000001</v>
      </c>
      <c r="N13" s="314">
        <v>295.06180000000001</v>
      </c>
      <c r="O13" s="315">
        <v>4</v>
      </c>
      <c r="P13" s="313">
        <v>0.10780000000000001</v>
      </c>
      <c r="Q13" s="317">
        <v>9.1064000000000007</v>
      </c>
      <c r="R13" s="313">
        <v>9.1064201089624568</v>
      </c>
      <c r="S13" s="326">
        <v>41536</v>
      </c>
      <c r="T13" s="311">
        <v>11</v>
      </c>
      <c r="U13" s="311">
        <v>0</v>
      </c>
      <c r="V13" s="311">
        <v>0</v>
      </c>
      <c r="W13" s="311">
        <v>0</v>
      </c>
      <c r="X13" s="311">
        <v>0</v>
      </c>
    </row>
    <row r="14" spans="1:24" x14ac:dyDescent="0.3">
      <c r="A14" s="315">
        <v>727</v>
      </c>
      <c r="B14" s="316" t="s">
        <v>513</v>
      </c>
      <c r="C14" s="315" t="s">
        <v>434</v>
      </c>
      <c r="D14" s="338">
        <v>44.433480000000003</v>
      </c>
      <c r="E14" s="338">
        <v>-114.62464</v>
      </c>
      <c r="F14" s="334">
        <v>41876</v>
      </c>
      <c r="G14" s="315">
        <v>14</v>
      </c>
      <c r="H14" s="314">
        <v>4.5732536500000007</v>
      </c>
      <c r="I14" s="314">
        <v>195.99010000000001</v>
      </c>
      <c r="J14" s="314">
        <v>1.2089000000000001</v>
      </c>
      <c r="K14" s="314">
        <v>9.7661999999999995</v>
      </c>
      <c r="L14" s="314">
        <v>5.9210000000000003</v>
      </c>
      <c r="M14" s="314">
        <v>0.21609999999999999</v>
      </c>
      <c r="N14" s="314">
        <v>1137.8330000000001</v>
      </c>
      <c r="O14" s="315">
        <v>8</v>
      </c>
      <c r="P14" s="313">
        <v>0.32200000000000001</v>
      </c>
      <c r="Q14" s="317">
        <v>49.981200000000001</v>
      </c>
      <c r="R14" s="313">
        <v>11.232609185170221</v>
      </c>
      <c r="S14" s="326">
        <v>41843</v>
      </c>
      <c r="T14" s="311">
        <v>15</v>
      </c>
      <c r="U14" s="311">
        <v>6</v>
      </c>
      <c r="V14" s="310">
        <f>U14/N14</f>
        <v>5.2731815653087929E-3</v>
      </c>
      <c r="W14" s="311">
        <v>2</v>
      </c>
      <c r="X14" s="310">
        <f>W14/N14</f>
        <v>1.7577271884362641E-3</v>
      </c>
    </row>
    <row r="15" spans="1:24" x14ac:dyDescent="0.3">
      <c r="A15" s="315"/>
      <c r="B15" s="316"/>
      <c r="C15" s="315"/>
      <c r="D15" s="338"/>
      <c r="E15" s="338"/>
      <c r="F15" s="334"/>
      <c r="G15" s="315"/>
      <c r="H15" s="314"/>
      <c r="I15" s="314"/>
      <c r="J15" s="314"/>
      <c r="K15" s="314"/>
      <c r="L15" s="314"/>
      <c r="M15" s="314"/>
      <c r="N15" s="314"/>
      <c r="O15" s="315"/>
      <c r="P15" s="313"/>
      <c r="Q15" s="317"/>
      <c r="R15" s="313"/>
      <c r="S15" s="326">
        <v>42628</v>
      </c>
      <c r="T15" s="311">
        <v>9</v>
      </c>
      <c r="U15" s="311">
        <v>1</v>
      </c>
      <c r="V15" s="328">
        <f>U15/N14</f>
        <v>8.7886359421813207E-4</v>
      </c>
      <c r="W15" s="311">
        <v>0</v>
      </c>
      <c r="X15" s="311">
        <v>0</v>
      </c>
    </row>
    <row r="16" spans="1:24" x14ac:dyDescent="0.3">
      <c r="A16" s="315"/>
      <c r="B16" s="316"/>
      <c r="C16" s="315"/>
      <c r="D16" s="338"/>
      <c r="E16" s="338"/>
      <c r="F16" s="334">
        <v>42927</v>
      </c>
      <c r="G16" s="315">
        <v>17</v>
      </c>
      <c r="H16" s="314">
        <v>30.564872850000004</v>
      </c>
      <c r="I16" s="314">
        <v>198.85839999999999</v>
      </c>
      <c r="J16" s="314">
        <v>1.2391000000000001</v>
      </c>
      <c r="K16" s="314">
        <v>12.664400000000001</v>
      </c>
      <c r="L16" s="314">
        <v>7.6517999999999997</v>
      </c>
      <c r="M16" s="314">
        <v>0.45660000000000001</v>
      </c>
      <c r="N16" s="314">
        <v>1461.2548999999999</v>
      </c>
      <c r="O16" s="315">
        <v>8</v>
      </c>
      <c r="P16" s="313">
        <v>0.36230000000000001</v>
      </c>
      <c r="Q16" s="317">
        <v>40.831200000000003</v>
      </c>
      <c r="R16" s="313">
        <v>26.619818614040735</v>
      </c>
      <c r="S16" s="326">
        <v>42935</v>
      </c>
      <c r="T16" s="311">
        <v>18</v>
      </c>
      <c r="U16" s="311">
        <v>4</v>
      </c>
      <c r="V16" s="310">
        <f>U16/N16</f>
        <v>2.7373731988854237E-3</v>
      </c>
      <c r="W16" s="311">
        <v>0</v>
      </c>
      <c r="X16" s="311">
        <v>0</v>
      </c>
    </row>
    <row r="17" spans="1:24" s="307" customFormat="1" x14ac:dyDescent="0.3">
      <c r="A17" s="315">
        <v>1138</v>
      </c>
      <c r="B17" s="316" t="s">
        <v>266</v>
      </c>
      <c r="C17" s="315" t="s">
        <v>434</v>
      </c>
      <c r="D17" s="338">
        <v>44.429139999999997</v>
      </c>
      <c r="E17" s="338">
        <v>-114.62112999999999</v>
      </c>
      <c r="F17" s="334">
        <v>42275</v>
      </c>
      <c r="G17" s="315">
        <v>10</v>
      </c>
      <c r="H17" s="314">
        <v>3.7468896700000003</v>
      </c>
      <c r="I17" s="314">
        <v>160.97489999999999</v>
      </c>
      <c r="J17" s="314">
        <v>1.0641</v>
      </c>
      <c r="K17" s="314">
        <v>8.0121000000000002</v>
      </c>
      <c r="L17" s="314">
        <v>5.1505999999999998</v>
      </c>
      <c r="M17" s="314">
        <v>0.28849999999999998</v>
      </c>
      <c r="N17" s="314">
        <v>834.37270000000001</v>
      </c>
      <c r="O17" s="315">
        <v>4</v>
      </c>
      <c r="P17" s="313">
        <v>0.627</v>
      </c>
      <c r="Q17" s="317">
        <v>6.2141000000000002</v>
      </c>
      <c r="R17" s="313">
        <v>0</v>
      </c>
      <c r="S17" s="326">
        <v>42277</v>
      </c>
      <c r="T17" s="311">
        <v>10</v>
      </c>
      <c r="U17" s="311">
        <v>454</v>
      </c>
      <c r="V17" s="310">
        <f>U17/N17</f>
        <v>0.5441213500873171</v>
      </c>
      <c r="W17" s="311">
        <v>0</v>
      </c>
      <c r="X17" s="311">
        <v>0</v>
      </c>
    </row>
    <row r="18" spans="1:24" s="307" customFormat="1" x14ac:dyDescent="0.3">
      <c r="A18" s="315"/>
      <c r="B18" s="316"/>
      <c r="C18" s="315"/>
      <c r="D18" s="338"/>
      <c r="E18" s="338"/>
      <c r="F18" s="334">
        <v>43282</v>
      </c>
      <c r="G18" s="315">
        <v>9</v>
      </c>
      <c r="H18" s="314">
        <v>22.688988456000004</v>
      </c>
      <c r="I18" s="314">
        <v>159.931314826</v>
      </c>
      <c r="J18" s="314">
        <v>1.0664073727500001</v>
      </c>
      <c r="K18" s="314">
        <v>11.4731731157</v>
      </c>
      <c r="L18" s="314">
        <v>7.2397665443200001</v>
      </c>
      <c r="M18" s="314">
        <v>0.38988068370399998</v>
      </c>
      <c r="N18" s="314">
        <v>1153.5469294100001</v>
      </c>
      <c r="O18" s="315">
        <v>4</v>
      </c>
      <c r="P18" s="313">
        <v>0.962646484375</v>
      </c>
      <c r="Q18" s="317">
        <v>20.304336625600001</v>
      </c>
      <c r="R18" s="313">
        <v>2.85529643717144</v>
      </c>
      <c r="S18" s="326">
        <v>43292</v>
      </c>
      <c r="T18" s="311">
        <v>9</v>
      </c>
      <c r="U18" s="311">
        <v>0</v>
      </c>
      <c r="V18" s="311">
        <v>0</v>
      </c>
      <c r="W18" s="311">
        <v>1</v>
      </c>
      <c r="X18" s="310">
        <f t="shared" ref="X18:X29" si="0">W18/N18</f>
        <v>8.6689147576463651E-4</v>
      </c>
    </row>
    <row r="19" spans="1:24" s="307" customFormat="1" x14ac:dyDescent="0.3">
      <c r="A19" s="315">
        <v>1512</v>
      </c>
      <c r="B19" s="316" t="s">
        <v>438</v>
      </c>
      <c r="C19" s="315" t="s">
        <v>434</v>
      </c>
      <c r="D19" s="338">
        <v>44.425789999999999</v>
      </c>
      <c r="E19" s="338">
        <v>-114.62102</v>
      </c>
      <c r="F19" s="334">
        <v>41512</v>
      </c>
      <c r="G19" s="315">
        <v>10</v>
      </c>
      <c r="H19" s="314">
        <v>20.842735940000001</v>
      </c>
      <c r="I19" s="314">
        <v>275.71100000000001</v>
      </c>
      <c r="J19" s="314">
        <v>1.0642</v>
      </c>
      <c r="K19" s="314">
        <v>16.708100000000002</v>
      </c>
      <c r="L19" s="314">
        <v>11.3223</v>
      </c>
      <c r="M19" s="314">
        <v>0.27860000000000001</v>
      </c>
      <c r="N19" s="314">
        <v>3171.5064000000002</v>
      </c>
      <c r="O19" s="315">
        <v>6</v>
      </c>
      <c r="P19" s="313">
        <v>0.2606</v>
      </c>
      <c r="Q19" s="317">
        <v>29.092500000000001</v>
      </c>
      <c r="R19" s="313">
        <v>11.45516611627321</v>
      </c>
      <c r="S19" s="326">
        <v>41535</v>
      </c>
      <c r="T19" s="311">
        <v>10</v>
      </c>
      <c r="U19" s="311">
        <v>279</v>
      </c>
      <c r="V19" s="310">
        <f t="shared" ref="V19:V24" si="1">U19/N19</f>
        <v>8.7970814121642635E-2</v>
      </c>
      <c r="W19" s="311">
        <v>9</v>
      </c>
      <c r="X19" s="310">
        <f t="shared" si="0"/>
        <v>2.8377681974723428E-3</v>
      </c>
    </row>
    <row r="20" spans="1:24" s="307" customFormat="1" x14ac:dyDescent="0.3">
      <c r="A20" s="315"/>
      <c r="B20" s="316"/>
      <c r="C20" s="315"/>
      <c r="D20" s="338"/>
      <c r="E20" s="338"/>
      <c r="F20" s="334">
        <v>42576</v>
      </c>
      <c r="G20" s="315">
        <v>11</v>
      </c>
      <c r="H20" s="314">
        <v>32.627251330000007</v>
      </c>
      <c r="I20" s="314">
        <v>279.06830000000002</v>
      </c>
      <c r="J20" s="314">
        <v>1.0671999999999999</v>
      </c>
      <c r="K20" s="314">
        <v>14.9274</v>
      </c>
      <c r="L20" s="314">
        <v>12.3239</v>
      </c>
      <c r="M20" s="314">
        <v>0.34370000000000001</v>
      </c>
      <c r="N20" s="314">
        <v>3515.482</v>
      </c>
      <c r="O20" s="315">
        <v>5</v>
      </c>
      <c r="P20" s="313">
        <v>0.3594</v>
      </c>
      <c r="Q20" s="317">
        <v>32.9221</v>
      </c>
      <c r="R20" s="313">
        <v>18.033194394506367</v>
      </c>
      <c r="S20" s="326">
        <v>42584</v>
      </c>
      <c r="T20" s="311">
        <v>11</v>
      </c>
      <c r="U20" s="311">
        <v>22</v>
      </c>
      <c r="V20" s="310">
        <f t="shared" si="1"/>
        <v>6.2580323267193514E-3</v>
      </c>
      <c r="W20" s="311">
        <v>14</v>
      </c>
      <c r="X20" s="310">
        <f t="shared" si="0"/>
        <v>3.9823842079123144E-3</v>
      </c>
    </row>
    <row r="21" spans="1:24" s="307" customFormat="1" x14ac:dyDescent="0.3">
      <c r="A21" s="315">
        <v>231</v>
      </c>
      <c r="B21" s="316" t="s">
        <v>490</v>
      </c>
      <c r="C21" s="315" t="s">
        <v>434</v>
      </c>
      <c r="D21" s="338">
        <v>44.41433</v>
      </c>
      <c r="E21" s="338">
        <v>-114.63318</v>
      </c>
      <c r="F21" s="334">
        <v>41820</v>
      </c>
      <c r="G21" s="315">
        <v>14</v>
      </c>
      <c r="H21" s="314">
        <v>99.746370150000004</v>
      </c>
      <c r="I21" s="314">
        <v>419.85320000000002</v>
      </c>
      <c r="J21" s="314">
        <v>1.3456999999999999</v>
      </c>
      <c r="K21" s="314">
        <v>16.821999999999999</v>
      </c>
      <c r="L21" s="314">
        <v>11.1981</v>
      </c>
      <c r="M21" s="314">
        <v>0.45650000000000002</v>
      </c>
      <c r="N21" s="314">
        <v>4608.2749000000003</v>
      </c>
      <c r="O21" s="315">
        <v>6</v>
      </c>
      <c r="P21" s="313">
        <v>0.44330000000000003</v>
      </c>
      <c r="Q21" s="317">
        <v>30.2668</v>
      </c>
      <c r="R21" s="313">
        <v>9.7198397678262474</v>
      </c>
      <c r="S21" s="326">
        <v>41828</v>
      </c>
      <c r="T21" s="311">
        <v>16</v>
      </c>
      <c r="U21" s="311">
        <v>1864</v>
      </c>
      <c r="V21" s="310">
        <f t="shared" si="1"/>
        <v>0.40448975819563193</v>
      </c>
      <c r="W21" s="311">
        <v>149</v>
      </c>
      <c r="X21" s="310">
        <f t="shared" si="0"/>
        <v>3.2333140542461995E-2</v>
      </c>
    </row>
    <row r="22" spans="1:24" s="307" customFormat="1" x14ac:dyDescent="0.3">
      <c r="A22" s="315"/>
      <c r="B22" s="316"/>
      <c r="C22" s="315"/>
      <c r="D22" s="338"/>
      <c r="E22" s="338"/>
      <c r="F22" s="334">
        <v>42985</v>
      </c>
      <c r="G22" s="315">
        <v>11</v>
      </c>
      <c r="H22" s="314">
        <v>34.227007239999999</v>
      </c>
      <c r="I22" s="314">
        <v>423.91989999999998</v>
      </c>
      <c r="J22" s="314">
        <v>1.3455999999999999</v>
      </c>
      <c r="K22" s="314">
        <v>13.4161</v>
      </c>
      <c r="L22" s="314">
        <v>9.7489000000000008</v>
      </c>
      <c r="M22" s="314">
        <v>0.50819999999999999</v>
      </c>
      <c r="N22" s="314">
        <v>4023.5153</v>
      </c>
      <c r="O22" s="315">
        <v>4</v>
      </c>
      <c r="P22" s="313">
        <v>0.7389</v>
      </c>
      <c r="Q22" s="317">
        <v>13.641400000000001</v>
      </c>
      <c r="R22" s="313">
        <v>7.6732772152873121</v>
      </c>
      <c r="S22" s="326">
        <v>42985</v>
      </c>
      <c r="T22" s="311">
        <v>11</v>
      </c>
      <c r="U22" s="311">
        <v>320</v>
      </c>
      <c r="V22" s="310">
        <f t="shared" si="1"/>
        <v>7.9532442687616972E-2</v>
      </c>
      <c r="W22" s="311">
        <v>75</v>
      </c>
      <c r="X22" s="310">
        <f t="shared" si="0"/>
        <v>1.8640416254910228E-2</v>
      </c>
    </row>
    <row r="23" spans="1:24" s="307" customFormat="1" x14ac:dyDescent="0.3">
      <c r="A23" s="315">
        <v>1524</v>
      </c>
      <c r="B23" s="316" t="s">
        <v>491</v>
      </c>
      <c r="C23" s="315" t="s">
        <v>434</v>
      </c>
      <c r="D23" s="338">
        <v>44.412109999999998</v>
      </c>
      <c r="E23" s="338">
        <v>-114.63607</v>
      </c>
      <c r="F23" s="334">
        <v>41534</v>
      </c>
      <c r="G23" s="315">
        <v>11</v>
      </c>
      <c r="H23" s="314">
        <v>20.959274450000002</v>
      </c>
      <c r="I23" s="314">
        <v>289.16550000000001</v>
      </c>
      <c r="J23" s="314">
        <v>1.1850000000000001</v>
      </c>
      <c r="K23" s="314">
        <v>12.8865</v>
      </c>
      <c r="L23" s="314">
        <v>8.5275999999999996</v>
      </c>
      <c r="M23" s="314">
        <v>0.39439999999999997</v>
      </c>
      <c r="N23" s="314">
        <v>2437.9349999999999</v>
      </c>
      <c r="O23" s="315">
        <v>5</v>
      </c>
      <c r="P23" s="313">
        <v>0.4758</v>
      </c>
      <c r="Q23" s="317">
        <v>35.158900000000003</v>
      </c>
      <c r="R23" s="313">
        <v>1.3624088372693177</v>
      </c>
      <c r="S23" s="326">
        <v>41535</v>
      </c>
      <c r="T23" s="311">
        <v>11</v>
      </c>
      <c r="U23" s="311">
        <v>416</v>
      </c>
      <c r="V23" s="310">
        <f t="shared" si="1"/>
        <v>0.17063621466528026</v>
      </c>
      <c r="W23" s="311">
        <v>33</v>
      </c>
      <c r="X23" s="310">
        <f t="shared" si="0"/>
        <v>1.353604587489002E-2</v>
      </c>
    </row>
    <row r="24" spans="1:24" s="307" customFormat="1" x14ac:dyDescent="0.3">
      <c r="A24" s="315"/>
      <c r="B24" s="316"/>
      <c r="C24" s="315"/>
      <c r="D24" s="338"/>
      <c r="E24" s="338"/>
      <c r="F24" s="334">
        <v>42575</v>
      </c>
      <c r="G24" s="315">
        <v>9</v>
      </c>
      <c r="H24" s="314">
        <v>32.817950710000005</v>
      </c>
      <c r="I24" s="314">
        <v>299.52870000000001</v>
      </c>
      <c r="J24" s="314">
        <v>1.2286999999999999</v>
      </c>
      <c r="K24" s="314">
        <v>17.017700000000001</v>
      </c>
      <c r="L24" s="314">
        <v>9.5443999999999996</v>
      </c>
      <c r="M24" s="314">
        <v>0.4496</v>
      </c>
      <c r="N24" s="314">
        <v>2717.5151999999998</v>
      </c>
      <c r="O24" s="315">
        <v>5</v>
      </c>
      <c r="P24" s="313">
        <v>0.64680000000000004</v>
      </c>
      <c r="Q24" s="317">
        <v>39.476900000000001</v>
      </c>
      <c r="R24" s="313">
        <v>2.9078968609517744</v>
      </c>
      <c r="S24" s="326">
        <v>42584</v>
      </c>
      <c r="T24" s="329">
        <v>11</v>
      </c>
      <c r="U24" s="311">
        <v>19</v>
      </c>
      <c r="V24" s="310">
        <f t="shared" si="1"/>
        <v>6.9916812240829419E-3</v>
      </c>
      <c r="W24" s="311">
        <v>3</v>
      </c>
      <c r="X24" s="310">
        <f t="shared" si="0"/>
        <v>1.1039496669604646E-3</v>
      </c>
    </row>
    <row r="25" spans="1:24" s="307" customFormat="1" x14ac:dyDescent="0.3">
      <c r="A25" s="315">
        <v>1804</v>
      </c>
      <c r="B25" s="316" t="s">
        <v>492</v>
      </c>
      <c r="C25" s="315"/>
      <c r="D25" s="338">
        <v>44.400950000000002</v>
      </c>
      <c r="E25" s="338">
        <v>-114.62204</v>
      </c>
      <c r="F25" s="334">
        <v>42213</v>
      </c>
      <c r="G25" s="315">
        <v>20</v>
      </c>
      <c r="H25" s="314">
        <v>1.1759795100000001</v>
      </c>
      <c r="I25" s="314">
        <v>122.4023</v>
      </c>
      <c r="J25" s="314">
        <v>1.2505999999999999</v>
      </c>
      <c r="K25" s="314">
        <v>4.5042</v>
      </c>
      <c r="L25" s="314">
        <v>2.9727000000000001</v>
      </c>
      <c r="M25" s="314">
        <v>0.1628</v>
      </c>
      <c r="N25" s="314">
        <v>395.3365</v>
      </c>
      <c r="O25" s="315">
        <v>7</v>
      </c>
      <c r="P25" s="313">
        <v>0.13189999999999999</v>
      </c>
      <c r="Q25" s="317">
        <v>51.5488</v>
      </c>
      <c r="R25" s="313">
        <v>0</v>
      </c>
      <c r="S25" s="326">
        <v>42220</v>
      </c>
      <c r="T25" s="311">
        <v>20</v>
      </c>
      <c r="U25" s="311">
        <v>0</v>
      </c>
      <c r="V25" s="311">
        <v>0</v>
      </c>
      <c r="W25" s="311">
        <v>20</v>
      </c>
      <c r="X25" s="310">
        <f t="shared" si="0"/>
        <v>5.0589813993901396E-2</v>
      </c>
    </row>
    <row r="26" spans="1:24" s="307" customFormat="1" x14ac:dyDescent="0.3">
      <c r="A26" s="315">
        <v>175</v>
      </c>
      <c r="B26" s="316" t="s">
        <v>440</v>
      </c>
      <c r="C26" s="315" t="s">
        <v>434</v>
      </c>
      <c r="D26" s="338">
        <v>44.411079999999998</v>
      </c>
      <c r="E26" s="338">
        <v>-114.63964</v>
      </c>
      <c r="F26" s="334">
        <v>42179</v>
      </c>
      <c r="G26" s="315">
        <v>14</v>
      </c>
      <c r="H26" s="314">
        <v>51.531210240000007</v>
      </c>
      <c r="I26" s="314">
        <v>340.36810000000003</v>
      </c>
      <c r="J26" s="314">
        <v>1.1011</v>
      </c>
      <c r="K26" s="314">
        <v>17.067299999999999</v>
      </c>
      <c r="L26" s="314">
        <v>12.4123</v>
      </c>
      <c r="M26" s="314">
        <v>0.40539999999999998</v>
      </c>
      <c r="N26" s="314">
        <v>4101.3305</v>
      </c>
      <c r="O26" s="315">
        <v>8</v>
      </c>
      <c r="P26" s="313">
        <v>0.42170000000000002</v>
      </c>
      <c r="Q26" s="317">
        <v>33.942599999999999</v>
      </c>
      <c r="R26" s="313">
        <v>3.1821219298205734</v>
      </c>
      <c r="S26" s="326">
        <v>42200</v>
      </c>
      <c r="T26" s="311">
        <v>14</v>
      </c>
      <c r="U26" s="311">
        <v>51</v>
      </c>
      <c r="V26" s="310">
        <f>U26/N26</f>
        <v>1.2434989084639728E-2</v>
      </c>
      <c r="W26" s="311">
        <v>9</v>
      </c>
      <c r="X26" s="310">
        <f t="shared" si="0"/>
        <v>2.1944098384658346E-3</v>
      </c>
    </row>
    <row r="27" spans="1:24" s="307" customFormat="1" x14ac:dyDescent="0.3">
      <c r="A27" s="315">
        <v>559</v>
      </c>
      <c r="B27" s="316" t="s">
        <v>442</v>
      </c>
      <c r="C27" s="315" t="s">
        <v>434</v>
      </c>
      <c r="D27" s="338">
        <v>44.408830000000002</v>
      </c>
      <c r="E27" s="338">
        <v>-114.65125</v>
      </c>
      <c r="F27" s="334">
        <v>41513</v>
      </c>
      <c r="G27" s="315">
        <v>10</v>
      </c>
      <c r="H27" s="314">
        <v>23.731478400000004</v>
      </c>
      <c r="I27" s="314">
        <v>318.91469999999998</v>
      </c>
      <c r="J27" s="314">
        <v>1.4069</v>
      </c>
      <c r="K27" s="314">
        <v>17.440000000000001</v>
      </c>
      <c r="L27" s="314">
        <v>9.1920000000000002</v>
      </c>
      <c r="M27" s="314">
        <v>0.33050000000000002</v>
      </c>
      <c r="N27" s="314">
        <v>2941.0194000000001</v>
      </c>
      <c r="O27" s="315">
        <v>5</v>
      </c>
      <c r="P27" s="313">
        <v>0.39939999999999998</v>
      </c>
      <c r="Q27" s="317">
        <v>18.411000000000001</v>
      </c>
      <c r="R27" s="313">
        <v>4.8408164949631702</v>
      </c>
      <c r="S27" s="326">
        <v>41535</v>
      </c>
      <c r="T27" s="311">
        <v>10</v>
      </c>
      <c r="U27" s="311">
        <v>606</v>
      </c>
      <c r="V27" s="310">
        <f>U27/N27</f>
        <v>0.20605100394781481</v>
      </c>
      <c r="W27" s="311">
        <v>130</v>
      </c>
      <c r="X27" s="310">
        <f t="shared" si="0"/>
        <v>4.4202360582864565E-2</v>
      </c>
    </row>
    <row r="28" spans="1:24" s="307" customFormat="1" x14ac:dyDescent="0.3">
      <c r="A28" s="315"/>
      <c r="B28" s="316"/>
      <c r="C28" s="315"/>
      <c r="D28" s="338"/>
      <c r="E28" s="338"/>
      <c r="F28" s="334">
        <v>42198</v>
      </c>
      <c r="G28" s="315">
        <v>15</v>
      </c>
      <c r="H28" s="314">
        <v>36.939176200000006</v>
      </c>
      <c r="I28" s="314">
        <v>331.26620000000003</v>
      </c>
      <c r="J28" s="314">
        <v>1.4708000000000001</v>
      </c>
      <c r="K28" s="314">
        <v>16.9072</v>
      </c>
      <c r="L28" s="314">
        <v>10.116099999999999</v>
      </c>
      <c r="M28" s="314">
        <v>0.41239999999999999</v>
      </c>
      <c r="N28" s="314">
        <v>3333.8261000000002</v>
      </c>
      <c r="O28" s="315">
        <v>5</v>
      </c>
      <c r="P28" s="313">
        <v>0.62190000000000001</v>
      </c>
      <c r="Q28" s="317">
        <v>23.5275</v>
      </c>
      <c r="R28" s="313">
        <v>7.4096435976707138</v>
      </c>
      <c r="S28" s="326">
        <v>42200</v>
      </c>
      <c r="T28" s="311">
        <v>15</v>
      </c>
      <c r="U28" s="311">
        <v>14</v>
      </c>
      <c r="V28" s="310">
        <f>U28/N28</f>
        <v>4.1993792057720102E-3</v>
      </c>
      <c r="W28" s="311">
        <v>33</v>
      </c>
      <c r="X28" s="310">
        <f t="shared" si="0"/>
        <v>9.8985366993197387E-3</v>
      </c>
    </row>
    <row r="29" spans="1:24" s="307" customFormat="1" x14ac:dyDescent="0.3">
      <c r="A29" s="315"/>
      <c r="B29" s="316"/>
      <c r="C29" s="315"/>
      <c r="D29" s="338"/>
      <c r="E29" s="338"/>
      <c r="F29" s="334">
        <v>42563</v>
      </c>
      <c r="G29" s="315">
        <v>12</v>
      </c>
      <c r="H29" s="314">
        <v>45.058025730000004</v>
      </c>
      <c r="I29" s="314">
        <v>314.1712</v>
      </c>
      <c r="J29" s="314">
        <v>1.3920999999999999</v>
      </c>
      <c r="K29" s="314">
        <v>19.928899999999999</v>
      </c>
      <c r="L29" s="314">
        <v>11.708399999999999</v>
      </c>
      <c r="M29" s="314">
        <v>0.4148</v>
      </c>
      <c r="N29" s="314">
        <v>3698.1363999999999</v>
      </c>
      <c r="O29" s="315">
        <v>6</v>
      </c>
      <c r="P29" s="313">
        <v>0.41049999999999998</v>
      </c>
      <c r="Q29" s="317">
        <v>25.380800000000001</v>
      </c>
      <c r="R29" s="313">
        <v>11.515351294983505</v>
      </c>
      <c r="S29" s="326">
        <v>42569</v>
      </c>
      <c r="T29" s="311">
        <v>12</v>
      </c>
      <c r="U29" s="311">
        <v>3</v>
      </c>
      <c r="V29" s="310">
        <f>U29/N29</f>
        <v>8.1121940229138116E-4</v>
      </c>
      <c r="W29" s="311">
        <v>1</v>
      </c>
      <c r="X29" s="310">
        <f t="shared" si="0"/>
        <v>2.7040646743046039E-4</v>
      </c>
    </row>
    <row r="30" spans="1:24" s="307" customFormat="1" x14ac:dyDescent="0.3">
      <c r="A30" s="315"/>
      <c r="B30" s="316"/>
      <c r="C30" s="315"/>
      <c r="D30" s="338"/>
      <c r="E30" s="338"/>
      <c r="F30" s="334"/>
      <c r="G30" s="315"/>
      <c r="H30" s="314"/>
      <c r="I30" s="314"/>
      <c r="J30" s="314"/>
      <c r="K30" s="314"/>
      <c r="L30" s="314"/>
      <c r="M30" s="314"/>
      <c r="N30" s="314"/>
      <c r="O30" s="315"/>
      <c r="P30" s="313"/>
      <c r="Q30" s="317"/>
      <c r="R30" s="313"/>
      <c r="S30" s="326">
        <v>42642</v>
      </c>
      <c r="T30" s="311">
        <v>12</v>
      </c>
      <c r="U30" s="311">
        <v>9</v>
      </c>
      <c r="V30" s="328">
        <f>U30/N29</f>
        <v>2.4336582068741437E-3</v>
      </c>
      <c r="W30" s="311">
        <v>3</v>
      </c>
      <c r="X30" s="328">
        <f>W30/N29</f>
        <v>8.1121940229138116E-4</v>
      </c>
    </row>
    <row r="31" spans="1:24" s="307" customFormat="1" x14ac:dyDescent="0.3">
      <c r="A31" s="315"/>
      <c r="B31" s="316"/>
      <c r="C31" s="315"/>
      <c r="D31" s="338"/>
      <c r="E31" s="338"/>
      <c r="F31" s="326">
        <v>43712</v>
      </c>
      <c r="G31" s="311">
        <v>10</v>
      </c>
      <c r="H31" s="314">
        <v>33.658440570000003</v>
      </c>
      <c r="I31" s="319">
        <v>267.55590518000002</v>
      </c>
      <c r="J31" s="319">
        <v>1.1393855938699999</v>
      </c>
      <c r="K31" s="319">
        <v>16.646697655800001</v>
      </c>
      <c r="L31" s="319">
        <v>10.074096924599999</v>
      </c>
      <c r="M31" s="319">
        <v>0.37283884931200001</v>
      </c>
      <c r="N31" s="319">
        <v>2712.0550196700001</v>
      </c>
      <c r="O31" s="311">
        <v>6</v>
      </c>
      <c r="P31" s="318">
        <v>0.48175048828099998</v>
      </c>
      <c r="Q31" s="320">
        <v>8.5512387318225329</v>
      </c>
      <c r="R31" s="318">
        <v>5.4416973747961572</v>
      </c>
      <c r="S31" s="326">
        <v>43699</v>
      </c>
      <c r="T31" s="311">
        <v>10</v>
      </c>
      <c r="U31" s="311">
        <v>0</v>
      </c>
      <c r="V31" s="311">
        <v>0</v>
      </c>
      <c r="W31" s="311">
        <v>1</v>
      </c>
      <c r="X31" s="310">
        <f>W31/N31</f>
        <v>3.6872408293607512E-4</v>
      </c>
    </row>
    <row r="32" spans="1:24" s="307" customFormat="1" x14ac:dyDescent="0.3">
      <c r="A32" s="315">
        <v>836</v>
      </c>
      <c r="B32" s="316" t="s">
        <v>514</v>
      </c>
      <c r="C32" s="315"/>
      <c r="D32" s="338">
        <v>44.377470000000002</v>
      </c>
      <c r="E32" s="338">
        <v>-114.61649</v>
      </c>
      <c r="F32" s="334">
        <v>41524</v>
      </c>
      <c r="G32" s="315">
        <v>16</v>
      </c>
      <c r="H32" s="314">
        <v>0.22954555000000001</v>
      </c>
      <c r="I32" s="314">
        <v>114.5453</v>
      </c>
      <c r="J32" s="314">
        <v>1.2354000000000001</v>
      </c>
      <c r="K32" s="314">
        <v>3.2174</v>
      </c>
      <c r="L32" s="314">
        <v>1.7946</v>
      </c>
      <c r="M32" s="314">
        <v>0.09</v>
      </c>
      <c r="N32" s="314">
        <v>207.59889999999999</v>
      </c>
      <c r="O32" s="315">
        <v>7</v>
      </c>
      <c r="P32" s="313">
        <v>0.12089999999999999</v>
      </c>
      <c r="Q32" s="317">
        <v>58.7746</v>
      </c>
      <c r="R32" s="313">
        <v>18.313832650752655</v>
      </c>
      <c r="S32" s="326">
        <v>41549</v>
      </c>
      <c r="T32" s="311">
        <v>16</v>
      </c>
      <c r="U32" s="311">
        <v>0</v>
      </c>
      <c r="V32" s="311">
        <v>0</v>
      </c>
      <c r="W32" s="311">
        <v>0</v>
      </c>
      <c r="X32" s="311">
        <v>0</v>
      </c>
    </row>
    <row r="33" spans="1:24" s="307" customFormat="1" x14ac:dyDescent="0.3">
      <c r="A33" s="315">
        <v>2044</v>
      </c>
      <c r="B33" s="316" t="s">
        <v>494</v>
      </c>
      <c r="C33" s="315"/>
      <c r="D33" s="338">
        <v>44.387799999999999</v>
      </c>
      <c r="E33" s="338">
        <v>-114.62612</v>
      </c>
      <c r="F33" s="334">
        <v>42214</v>
      </c>
      <c r="G33" s="315">
        <v>13</v>
      </c>
      <c r="H33" s="314">
        <v>1.2854550800000002</v>
      </c>
      <c r="I33" s="314">
        <v>112.845</v>
      </c>
      <c r="J33" s="314">
        <v>1.1734</v>
      </c>
      <c r="K33" s="314">
        <v>4.5079000000000002</v>
      </c>
      <c r="L33" s="314">
        <v>3.2256</v>
      </c>
      <c r="M33" s="314">
        <v>0.1658</v>
      </c>
      <c r="N33" s="314">
        <v>372.28</v>
      </c>
      <c r="O33" s="315">
        <v>5</v>
      </c>
      <c r="P33" s="313">
        <v>0.14660000000000001</v>
      </c>
      <c r="Q33" s="317">
        <v>53.779400000000003</v>
      </c>
      <c r="R33" s="313">
        <v>3.0793037824259359</v>
      </c>
      <c r="S33" s="326">
        <v>42220</v>
      </c>
      <c r="T33" s="311">
        <v>13</v>
      </c>
      <c r="U33" s="311">
        <v>0</v>
      </c>
      <c r="V33" s="311">
        <v>0</v>
      </c>
      <c r="W33" s="311">
        <v>0</v>
      </c>
      <c r="X33" s="311">
        <v>0</v>
      </c>
    </row>
    <row r="34" spans="1:24" s="307" customFormat="1" x14ac:dyDescent="0.3">
      <c r="A34" s="315">
        <v>1582</v>
      </c>
      <c r="B34" s="316" t="s">
        <v>493</v>
      </c>
      <c r="C34" s="315"/>
      <c r="D34" s="338">
        <v>44.397950000000002</v>
      </c>
      <c r="E34" s="338">
        <v>-114.64926</v>
      </c>
      <c r="F34" s="334">
        <v>41877</v>
      </c>
      <c r="G34" s="315">
        <v>14</v>
      </c>
      <c r="H34" s="314">
        <v>1.6668538400000001</v>
      </c>
      <c r="I34" s="314">
        <v>127.0381</v>
      </c>
      <c r="J34" s="314">
        <v>1.1228</v>
      </c>
      <c r="K34" s="314">
        <v>5.1048</v>
      </c>
      <c r="L34" s="314">
        <v>2.8946999999999998</v>
      </c>
      <c r="M34" s="314">
        <v>0.1457</v>
      </c>
      <c r="N34" s="314">
        <v>365.34429999999998</v>
      </c>
      <c r="O34" s="315">
        <v>7</v>
      </c>
      <c r="P34" s="313">
        <v>0.12690000000000001</v>
      </c>
      <c r="Q34" s="317">
        <v>63.390900000000002</v>
      </c>
      <c r="R34" s="313">
        <v>1.6825991853089524</v>
      </c>
      <c r="S34" s="326">
        <v>41842</v>
      </c>
      <c r="T34" s="311">
        <v>15</v>
      </c>
      <c r="U34" s="311">
        <v>0</v>
      </c>
      <c r="V34" s="311">
        <v>0</v>
      </c>
      <c r="W34" s="311">
        <v>0</v>
      </c>
      <c r="X34" s="311">
        <v>0</v>
      </c>
    </row>
    <row r="35" spans="1:24" s="307" customFormat="1" x14ac:dyDescent="0.3">
      <c r="A35" s="315"/>
      <c r="B35" s="316"/>
      <c r="C35" s="315"/>
      <c r="D35" s="338"/>
      <c r="E35" s="338"/>
      <c r="F35" s="334">
        <v>42932</v>
      </c>
      <c r="G35" s="315">
        <v>12</v>
      </c>
      <c r="H35" s="314">
        <v>8.5708776899999997</v>
      </c>
      <c r="I35" s="314">
        <v>131.47300000000001</v>
      </c>
      <c r="J35" s="314">
        <v>1.1677</v>
      </c>
      <c r="K35" s="314">
        <v>4.6208999999999998</v>
      </c>
      <c r="L35" s="314">
        <v>3.3513000000000002</v>
      </c>
      <c r="M35" s="314">
        <v>0.25609999999999999</v>
      </c>
      <c r="N35" s="314">
        <v>463.37099999999998</v>
      </c>
      <c r="O35" s="315">
        <v>5</v>
      </c>
      <c r="P35" s="313">
        <v>0.2137</v>
      </c>
      <c r="Q35" s="317">
        <v>38.436599999999999</v>
      </c>
      <c r="R35" s="313">
        <v>3.3824246142114109</v>
      </c>
      <c r="S35" s="326">
        <v>42935</v>
      </c>
      <c r="T35" s="311">
        <v>13</v>
      </c>
      <c r="U35" s="311">
        <v>0</v>
      </c>
      <c r="V35" s="311">
        <v>0</v>
      </c>
      <c r="W35" s="311">
        <v>0</v>
      </c>
      <c r="X35" s="311">
        <v>0</v>
      </c>
    </row>
    <row r="36" spans="1:24" s="307" customFormat="1" x14ac:dyDescent="0.3">
      <c r="A36" s="315">
        <v>427</v>
      </c>
      <c r="B36" s="316" t="s">
        <v>479</v>
      </c>
      <c r="C36" s="315" t="s">
        <v>434</v>
      </c>
      <c r="D36" s="338">
        <v>44.395319999999998</v>
      </c>
      <c r="E36" s="338">
        <v>-114.67643</v>
      </c>
      <c r="F36" s="334">
        <v>41552</v>
      </c>
      <c r="G36" s="315">
        <v>8</v>
      </c>
      <c r="H36" s="314">
        <v>41.992709770000005</v>
      </c>
      <c r="I36" s="314">
        <v>247.06479999999999</v>
      </c>
      <c r="J36" s="314">
        <v>1.0545</v>
      </c>
      <c r="K36" s="314">
        <v>12.5205</v>
      </c>
      <c r="L36" s="314">
        <v>9.0358000000000001</v>
      </c>
      <c r="M36" s="314">
        <v>0.47839999999999999</v>
      </c>
      <c r="N36" s="314">
        <v>2219.9947000000002</v>
      </c>
      <c r="O36" s="315">
        <v>2</v>
      </c>
      <c r="P36" s="313">
        <v>0.26379999999999998</v>
      </c>
      <c r="Q36" s="317">
        <v>6.9576000000000002</v>
      </c>
      <c r="R36" s="313">
        <v>2.0463674113534105</v>
      </c>
      <c r="S36" s="326">
        <v>41555</v>
      </c>
      <c r="T36" s="311">
        <v>8</v>
      </c>
      <c r="U36" s="311">
        <v>1</v>
      </c>
      <c r="V36" s="310">
        <f t="shared" ref="V36:V43" si="2">U36/N36</f>
        <v>4.5045152585274187E-4</v>
      </c>
      <c r="W36" s="311">
        <v>0</v>
      </c>
      <c r="X36" s="311">
        <v>0</v>
      </c>
    </row>
    <row r="37" spans="1:24" s="307" customFormat="1" x14ac:dyDescent="0.3">
      <c r="A37" s="315"/>
      <c r="B37" s="316"/>
      <c r="C37" s="315"/>
      <c r="D37" s="338"/>
      <c r="E37" s="338"/>
      <c r="F37" s="334">
        <v>42244</v>
      </c>
      <c r="G37" s="315">
        <v>16</v>
      </c>
      <c r="H37" s="314">
        <v>22.174100130000003</v>
      </c>
      <c r="I37" s="314">
        <v>254.05279999999999</v>
      </c>
      <c r="J37" s="314">
        <v>1.0494000000000001</v>
      </c>
      <c r="K37" s="314">
        <v>11.712199999999999</v>
      </c>
      <c r="L37" s="314">
        <v>9.0642999999999994</v>
      </c>
      <c r="M37" s="314">
        <v>0.44369999999999998</v>
      </c>
      <c r="N37" s="314">
        <v>2293.9032999999999</v>
      </c>
      <c r="O37" s="315">
        <v>6</v>
      </c>
      <c r="P37" s="313">
        <v>0.1757</v>
      </c>
      <c r="Q37" s="317">
        <v>9.5228999999999999</v>
      </c>
      <c r="R37" s="313">
        <v>0.89277495087753822</v>
      </c>
      <c r="S37" s="326">
        <v>42207</v>
      </c>
      <c r="T37" s="311">
        <v>16</v>
      </c>
      <c r="U37" s="311">
        <v>226</v>
      </c>
      <c r="V37" s="310">
        <f t="shared" si="2"/>
        <v>9.8522025754093467E-2</v>
      </c>
      <c r="W37" s="311">
        <v>115</v>
      </c>
      <c r="X37" s="310">
        <f t="shared" ref="X37:X52" si="3">W37/N37</f>
        <v>5.0132889211153761E-2</v>
      </c>
    </row>
    <row r="38" spans="1:24" s="307" customFormat="1" x14ac:dyDescent="0.3">
      <c r="A38" s="315"/>
      <c r="B38" s="316"/>
      <c r="C38" s="315"/>
      <c r="D38" s="338"/>
      <c r="E38" s="338"/>
      <c r="F38" s="334">
        <v>42604</v>
      </c>
      <c r="G38" s="315">
        <v>14</v>
      </c>
      <c r="H38" s="314">
        <v>24.833297040000001</v>
      </c>
      <c r="I38" s="314">
        <v>249.83459999999999</v>
      </c>
      <c r="J38" s="314">
        <v>1.0472999999999999</v>
      </c>
      <c r="K38" s="314">
        <v>11.9648</v>
      </c>
      <c r="L38" s="314">
        <v>9.2207000000000008</v>
      </c>
      <c r="M38" s="314">
        <v>0.43969999999999998</v>
      </c>
      <c r="N38" s="314">
        <v>2295.8000999999999</v>
      </c>
      <c r="O38" s="315">
        <v>3</v>
      </c>
      <c r="P38" s="313">
        <v>0.14130000000000001</v>
      </c>
      <c r="Q38" s="317">
        <v>10.919700000000001</v>
      </c>
      <c r="R38" s="313">
        <v>0</v>
      </c>
      <c r="S38" s="326">
        <v>42612</v>
      </c>
      <c r="T38" s="311">
        <v>14</v>
      </c>
      <c r="U38" s="311">
        <v>9</v>
      </c>
      <c r="V38" s="310">
        <f t="shared" si="2"/>
        <v>3.9202019374422019E-3</v>
      </c>
      <c r="W38" s="311">
        <v>18</v>
      </c>
      <c r="X38" s="310">
        <f t="shared" si="3"/>
        <v>7.8404038748844038E-3</v>
      </c>
    </row>
    <row r="39" spans="1:24" s="307" customFormat="1" x14ac:dyDescent="0.3">
      <c r="A39" s="315">
        <v>1328</v>
      </c>
      <c r="B39" s="316" t="s">
        <v>258</v>
      </c>
      <c r="C39" s="315" t="s">
        <v>434</v>
      </c>
      <c r="D39" s="338">
        <v>44.393810000000002</v>
      </c>
      <c r="E39" s="338">
        <v>-114.68039</v>
      </c>
      <c r="F39" s="334">
        <v>42196</v>
      </c>
      <c r="G39" s="315">
        <v>8</v>
      </c>
      <c r="H39" s="314">
        <v>48.631873370000001</v>
      </c>
      <c r="I39" s="314">
        <v>215.53399999999999</v>
      </c>
      <c r="J39" s="314">
        <v>1.0720000000000001</v>
      </c>
      <c r="K39" s="314">
        <v>13.336</v>
      </c>
      <c r="L39" s="314">
        <v>10.219799999999999</v>
      </c>
      <c r="M39" s="314">
        <v>0.50160000000000005</v>
      </c>
      <c r="N39" s="314">
        <v>2152.7089000000001</v>
      </c>
      <c r="O39" s="315">
        <v>0</v>
      </c>
      <c r="P39" s="313"/>
      <c r="Q39" s="317">
        <v>8.0683000000000007</v>
      </c>
      <c r="R39" s="313">
        <v>0.87802062826410099</v>
      </c>
      <c r="S39" s="326">
        <v>42234</v>
      </c>
      <c r="T39" s="311">
        <v>8</v>
      </c>
      <c r="U39" s="311">
        <v>59</v>
      </c>
      <c r="V39" s="310">
        <f t="shared" si="2"/>
        <v>2.7407328505958235E-2</v>
      </c>
      <c r="W39" s="311">
        <v>53</v>
      </c>
      <c r="X39" s="310">
        <f t="shared" si="3"/>
        <v>2.4620142556199771E-2</v>
      </c>
    </row>
    <row r="40" spans="1:24" s="307" customFormat="1" x14ac:dyDescent="0.3">
      <c r="A40" s="315">
        <v>323</v>
      </c>
      <c r="B40" s="316" t="s">
        <v>444</v>
      </c>
      <c r="C40" s="315" t="s">
        <v>434</v>
      </c>
      <c r="D40" s="338">
        <v>44.383809999999997</v>
      </c>
      <c r="E40" s="338">
        <v>-114.70524</v>
      </c>
      <c r="F40" s="334">
        <v>41818</v>
      </c>
      <c r="G40" s="315">
        <v>8</v>
      </c>
      <c r="H40" s="317">
        <v>142.13460456000001</v>
      </c>
      <c r="I40" s="314">
        <v>388.11599999999999</v>
      </c>
      <c r="J40" s="314">
        <v>1.2024999999999999</v>
      </c>
      <c r="K40" s="314">
        <v>17.741099999999999</v>
      </c>
      <c r="L40" s="314">
        <v>12.251899999999999</v>
      </c>
      <c r="M40" s="314">
        <v>0.53090000000000004</v>
      </c>
      <c r="N40" s="314">
        <v>5798.1554999999998</v>
      </c>
      <c r="O40" s="315">
        <v>1</v>
      </c>
      <c r="P40" s="313">
        <v>0.35270000000000001</v>
      </c>
      <c r="Q40" s="317">
        <v>5.4020000000000001</v>
      </c>
      <c r="R40" s="313">
        <v>7.8733968589062968</v>
      </c>
      <c r="S40" s="326">
        <v>41829</v>
      </c>
      <c r="T40" s="311">
        <v>8</v>
      </c>
      <c r="U40" s="311">
        <v>151</v>
      </c>
      <c r="V40" s="310">
        <f t="shared" si="2"/>
        <v>2.6042764806842453E-2</v>
      </c>
      <c r="W40" s="311">
        <v>40</v>
      </c>
      <c r="X40" s="310">
        <f t="shared" si="3"/>
        <v>6.8987456441966764E-3</v>
      </c>
    </row>
    <row r="41" spans="1:24" s="307" customFormat="1" x14ac:dyDescent="0.3">
      <c r="A41" s="315"/>
      <c r="B41" s="316"/>
      <c r="C41" s="315"/>
      <c r="D41" s="338"/>
      <c r="E41" s="338"/>
      <c r="F41" s="334">
        <v>42231</v>
      </c>
      <c r="G41" s="315">
        <v>12</v>
      </c>
      <c r="H41" s="314">
        <v>27.902144470000003</v>
      </c>
      <c r="I41" s="314">
        <v>389.76909999999998</v>
      </c>
      <c r="J41" s="314">
        <v>1.1815</v>
      </c>
      <c r="K41" s="314">
        <v>13.670500000000001</v>
      </c>
      <c r="L41" s="314">
        <v>10.6275</v>
      </c>
      <c r="M41" s="314">
        <v>0.3543</v>
      </c>
      <c r="N41" s="314">
        <v>5188.2676000000001</v>
      </c>
      <c r="O41" s="315">
        <v>0</v>
      </c>
      <c r="P41" s="313"/>
      <c r="Q41" s="317">
        <v>8.4961000000000002</v>
      </c>
      <c r="R41" s="313">
        <v>4.8719836513751869</v>
      </c>
      <c r="S41" s="326">
        <v>42208</v>
      </c>
      <c r="T41" s="311">
        <v>12</v>
      </c>
      <c r="U41" s="311">
        <v>337</v>
      </c>
      <c r="V41" s="310">
        <f t="shared" si="2"/>
        <v>6.4954244071759135E-2</v>
      </c>
      <c r="W41" s="311">
        <v>143</v>
      </c>
      <c r="X41" s="310">
        <f t="shared" si="3"/>
        <v>2.7562186653595121E-2</v>
      </c>
    </row>
    <row r="42" spans="1:24" s="307" customFormat="1" x14ac:dyDescent="0.3">
      <c r="A42" s="315"/>
      <c r="B42" s="316"/>
      <c r="C42" s="315"/>
      <c r="D42" s="338"/>
      <c r="E42" s="338"/>
      <c r="F42" s="334">
        <v>42969</v>
      </c>
      <c r="G42" s="315">
        <v>9</v>
      </c>
      <c r="H42" s="314">
        <v>54.395232410000006</v>
      </c>
      <c r="I42" s="314">
        <v>414.7552</v>
      </c>
      <c r="J42" s="314">
        <v>1.2738</v>
      </c>
      <c r="K42" s="314">
        <v>13.277799999999999</v>
      </c>
      <c r="L42" s="314">
        <v>9.7597000000000005</v>
      </c>
      <c r="M42" s="314">
        <v>0.50800000000000001</v>
      </c>
      <c r="N42" s="314">
        <v>4061.2592</v>
      </c>
      <c r="O42" s="315">
        <v>2</v>
      </c>
      <c r="P42" s="313">
        <v>0.37809999999999999</v>
      </c>
      <c r="Q42" s="317">
        <v>20.150700000000001</v>
      </c>
      <c r="R42" s="313">
        <v>5.8363272668295103</v>
      </c>
      <c r="S42" s="326">
        <v>42970</v>
      </c>
      <c r="T42" s="311">
        <v>10</v>
      </c>
      <c r="U42" s="311">
        <v>97</v>
      </c>
      <c r="V42" s="310">
        <f t="shared" si="2"/>
        <v>2.3884217978502827E-2</v>
      </c>
      <c r="W42" s="311">
        <v>11</v>
      </c>
      <c r="X42" s="310">
        <f t="shared" si="3"/>
        <v>2.7085195645724855E-3</v>
      </c>
    </row>
    <row r="43" spans="1:24" s="307" customFormat="1" x14ac:dyDescent="0.3">
      <c r="A43" s="315"/>
      <c r="B43" s="316"/>
      <c r="C43" s="315"/>
      <c r="D43" s="338"/>
      <c r="E43" s="338"/>
      <c r="F43" s="326">
        <v>43700</v>
      </c>
      <c r="G43" s="311">
        <v>10</v>
      </c>
      <c r="H43" s="314">
        <v>32.454209300000002</v>
      </c>
      <c r="I43" s="319">
        <v>413.41869584199998</v>
      </c>
      <c r="J43" s="319">
        <v>1.2779573847300001</v>
      </c>
      <c r="K43" s="319">
        <v>14.3618882102</v>
      </c>
      <c r="L43" s="319">
        <v>9.74395899666</v>
      </c>
      <c r="M43" s="319">
        <v>0.45878527288999998</v>
      </c>
      <c r="N43" s="319">
        <v>4348.7488358600003</v>
      </c>
      <c r="O43" s="311">
        <v>3</v>
      </c>
      <c r="P43" s="318">
        <v>0.46321614583300003</v>
      </c>
      <c r="Q43" s="320">
        <v>23.140325626374558</v>
      </c>
      <c r="R43" s="318">
        <v>4.5542130222120143</v>
      </c>
      <c r="S43" s="326">
        <v>43698</v>
      </c>
      <c r="T43" s="329">
        <v>12</v>
      </c>
      <c r="U43" s="311">
        <v>51</v>
      </c>
      <c r="V43" s="310">
        <f t="shared" si="2"/>
        <v>1.1727511043970037E-2</v>
      </c>
      <c r="W43" s="311">
        <v>35</v>
      </c>
      <c r="X43" s="310">
        <f t="shared" si="3"/>
        <v>8.048291892920615E-3</v>
      </c>
    </row>
    <row r="44" spans="1:24" s="307" customFormat="1" x14ac:dyDescent="0.3">
      <c r="A44" s="315">
        <v>174</v>
      </c>
      <c r="B44" s="316" t="s">
        <v>116</v>
      </c>
      <c r="C44" s="315"/>
      <c r="D44" s="338">
        <v>44.428849999999997</v>
      </c>
      <c r="E44" s="338">
        <v>-114.72705999999999</v>
      </c>
      <c r="F44" s="334">
        <v>42194</v>
      </c>
      <c r="G44" s="315">
        <v>16</v>
      </c>
      <c r="H44" s="314">
        <v>2.89227393</v>
      </c>
      <c r="I44" s="314">
        <v>116.55710000000001</v>
      </c>
      <c r="J44" s="314">
        <v>1.3286</v>
      </c>
      <c r="K44" s="314">
        <v>6.9305000000000003</v>
      </c>
      <c r="L44" s="314">
        <v>3.9487999999999999</v>
      </c>
      <c r="M44" s="314">
        <v>0.20660000000000001</v>
      </c>
      <c r="N44" s="314">
        <v>517.02139999999997</v>
      </c>
      <c r="O44" s="315">
        <v>9</v>
      </c>
      <c r="P44" s="313">
        <v>0.19209999999999999</v>
      </c>
      <c r="Q44" s="317">
        <v>22.578499999999998</v>
      </c>
      <c r="R44" s="313">
        <v>4.055770608959322</v>
      </c>
      <c r="S44" s="326">
        <v>42269</v>
      </c>
      <c r="T44" s="329">
        <v>15</v>
      </c>
      <c r="U44" s="311">
        <v>0</v>
      </c>
      <c r="V44" s="311">
        <v>0</v>
      </c>
      <c r="W44" s="311">
        <v>5</v>
      </c>
      <c r="X44" s="310">
        <f t="shared" si="3"/>
        <v>9.6707795847521989E-3</v>
      </c>
    </row>
    <row r="45" spans="1:24" s="307" customFormat="1" x14ac:dyDescent="0.3">
      <c r="A45" s="315"/>
      <c r="B45" s="316"/>
      <c r="C45" s="315"/>
      <c r="D45" s="338"/>
      <c r="E45" s="338"/>
      <c r="F45" s="334">
        <v>43280</v>
      </c>
      <c r="G45" s="315">
        <v>22</v>
      </c>
      <c r="H45" s="314">
        <v>11.83100719255</v>
      </c>
      <c r="I45" s="314">
        <v>98.755982109300007</v>
      </c>
      <c r="J45" s="314">
        <v>1.1694495603799999</v>
      </c>
      <c r="K45" s="314">
        <v>8.0315044101800002</v>
      </c>
      <c r="L45" s="314">
        <v>4.9702820117500002</v>
      </c>
      <c r="M45" s="314">
        <v>0.35526854975</v>
      </c>
      <c r="N45" s="314">
        <v>622.83985098999995</v>
      </c>
      <c r="O45" s="315">
        <v>11</v>
      </c>
      <c r="P45" s="313">
        <v>0.24084472656200001</v>
      </c>
      <c r="Q45" s="317">
        <v>31.926277076800002</v>
      </c>
      <c r="R45" s="313">
        <v>8.084553503898869</v>
      </c>
      <c r="S45" s="326">
        <v>43291</v>
      </c>
      <c r="T45" s="311">
        <v>22</v>
      </c>
      <c r="U45" s="311">
        <v>1</v>
      </c>
      <c r="V45" s="310">
        <f>U45/N45</f>
        <v>1.6055491606879464E-3</v>
      </c>
      <c r="W45" s="311">
        <v>20</v>
      </c>
      <c r="X45" s="310">
        <f t="shared" si="3"/>
        <v>3.211098321375893E-2</v>
      </c>
    </row>
    <row r="46" spans="1:24" s="307" customFormat="1" x14ac:dyDescent="0.3">
      <c r="A46" s="315">
        <v>1408</v>
      </c>
      <c r="B46" s="316" t="s">
        <v>445</v>
      </c>
      <c r="C46" s="315"/>
      <c r="D46" s="338">
        <v>44.394599999999997</v>
      </c>
      <c r="E46" s="338">
        <v>-114.72914</v>
      </c>
      <c r="F46" s="334">
        <v>42182</v>
      </c>
      <c r="G46" s="315">
        <v>12</v>
      </c>
      <c r="H46" s="314">
        <v>8.4119615400000001</v>
      </c>
      <c r="I46" s="314">
        <v>151.62100000000001</v>
      </c>
      <c r="J46" s="314">
        <v>1.0246999999999999</v>
      </c>
      <c r="K46" s="314">
        <v>6.3220000000000001</v>
      </c>
      <c r="L46" s="314">
        <v>5.0406000000000004</v>
      </c>
      <c r="M46" s="314">
        <v>0.2883</v>
      </c>
      <c r="N46" s="314">
        <v>755.64350000000002</v>
      </c>
      <c r="O46" s="315">
        <v>4</v>
      </c>
      <c r="P46" s="313">
        <v>0.13039999999999999</v>
      </c>
      <c r="Q46" s="317">
        <v>2.0068000000000001</v>
      </c>
      <c r="R46" s="313">
        <v>0</v>
      </c>
      <c r="S46" s="326">
        <v>42201</v>
      </c>
      <c r="T46" s="311">
        <v>12</v>
      </c>
      <c r="U46" s="311">
        <v>0</v>
      </c>
      <c r="V46" s="311">
        <v>0</v>
      </c>
      <c r="W46" s="311">
        <v>5</v>
      </c>
      <c r="X46" s="310">
        <f t="shared" si="3"/>
        <v>6.61687687381682E-3</v>
      </c>
    </row>
    <row r="47" spans="1:24" s="307" customFormat="1" x14ac:dyDescent="0.3">
      <c r="A47" s="315"/>
      <c r="B47" s="316"/>
      <c r="C47" s="315"/>
      <c r="D47" s="338"/>
      <c r="E47" s="338"/>
      <c r="F47" s="334">
        <v>43278</v>
      </c>
      <c r="G47" s="315">
        <v>8</v>
      </c>
      <c r="H47" s="314">
        <v>23.387424935250003</v>
      </c>
      <c r="I47" s="314">
        <v>154.604150516</v>
      </c>
      <c r="J47" s="314">
        <v>1.03108209655</v>
      </c>
      <c r="K47" s="314">
        <v>7.5055648361899996</v>
      </c>
      <c r="L47" s="314">
        <v>5.5721314341300001</v>
      </c>
      <c r="M47" s="314">
        <v>0.395944915693</v>
      </c>
      <c r="N47" s="314">
        <v>851.77126504499995</v>
      </c>
      <c r="O47" s="315">
        <v>2</v>
      </c>
      <c r="P47" s="313">
        <v>0.214111328125</v>
      </c>
      <c r="Q47" s="317">
        <v>1.3110163392</v>
      </c>
      <c r="R47" s="313">
        <v>0</v>
      </c>
      <c r="S47" s="326">
        <v>43292</v>
      </c>
      <c r="T47" s="311">
        <v>8</v>
      </c>
      <c r="U47" s="311">
        <v>1</v>
      </c>
      <c r="V47" s="310">
        <f>U47/N47</f>
        <v>1.1740241083938996E-3</v>
      </c>
      <c r="W47" s="311">
        <v>14</v>
      </c>
      <c r="X47" s="310">
        <f t="shared" si="3"/>
        <v>1.6436337517514596E-2</v>
      </c>
    </row>
    <row r="48" spans="1:24" s="307" customFormat="1" x14ac:dyDescent="0.3">
      <c r="A48" s="315">
        <v>851</v>
      </c>
      <c r="B48" s="316" t="s">
        <v>446</v>
      </c>
      <c r="C48" s="315" t="s">
        <v>399</v>
      </c>
      <c r="D48" s="338">
        <v>44.377519999999997</v>
      </c>
      <c r="E48" s="338">
        <v>-114.72127999999999</v>
      </c>
      <c r="F48" s="334">
        <v>41525</v>
      </c>
      <c r="G48" s="315">
        <v>8</v>
      </c>
      <c r="H48" s="314">
        <v>17.039342749999999</v>
      </c>
      <c r="I48" s="314">
        <v>295.1062</v>
      </c>
      <c r="J48" s="314">
        <v>1.0763</v>
      </c>
      <c r="K48" s="314">
        <v>13.565200000000001</v>
      </c>
      <c r="L48" s="314">
        <v>9.8291000000000004</v>
      </c>
      <c r="M48" s="314">
        <v>0.30880000000000002</v>
      </c>
      <c r="N48" s="314">
        <v>2908.6520999999998</v>
      </c>
      <c r="O48" s="315">
        <v>2</v>
      </c>
      <c r="P48" s="313">
        <v>0.2646</v>
      </c>
      <c r="Q48" s="317">
        <v>3.3969</v>
      </c>
      <c r="R48" s="313">
        <v>0</v>
      </c>
      <c r="S48" s="326">
        <v>41534</v>
      </c>
      <c r="T48" s="311">
        <v>8</v>
      </c>
      <c r="U48" s="311">
        <v>147</v>
      </c>
      <c r="V48" s="310">
        <f>U48/N48</f>
        <v>5.0538873315237667E-2</v>
      </c>
      <c r="W48" s="311">
        <v>14</v>
      </c>
      <c r="X48" s="310">
        <f t="shared" si="3"/>
        <v>4.8132260300226349E-3</v>
      </c>
    </row>
    <row r="49" spans="1:24" s="307" customFormat="1" x14ac:dyDescent="0.3">
      <c r="A49" s="315"/>
      <c r="B49" s="316"/>
      <c r="C49" s="315"/>
      <c r="D49" s="338"/>
      <c r="E49" s="338"/>
      <c r="F49" s="334">
        <v>41901</v>
      </c>
      <c r="G49" s="315">
        <v>11</v>
      </c>
      <c r="H49" s="314">
        <v>27.563123350000001</v>
      </c>
      <c r="I49" s="314">
        <v>301.09930000000003</v>
      </c>
      <c r="J49" s="314">
        <v>1.0972999999999999</v>
      </c>
      <c r="K49" s="314">
        <v>16.190799999999999</v>
      </c>
      <c r="L49" s="314">
        <v>11.068</v>
      </c>
      <c r="M49" s="314">
        <v>0.4078</v>
      </c>
      <c r="N49" s="314">
        <v>3248.6037999999999</v>
      </c>
      <c r="O49" s="315">
        <v>2</v>
      </c>
      <c r="P49" s="313">
        <v>0.41710000000000003</v>
      </c>
      <c r="Q49" s="317">
        <v>2.7294999999999998</v>
      </c>
      <c r="R49" s="313">
        <v>0</v>
      </c>
      <c r="S49" s="326">
        <v>41899</v>
      </c>
      <c r="T49" s="311">
        <v>11</v>
      </c>
      <c r="U49" s="311">
        <v>277</v>
      </c>
      <c r="V49" s="310">
        <f>U49/N49</f>
        <v>8.5267400105854707E-2</v>
      </c>
      <c r="W49" s="311">
        <v>74</v>
      </c>
      <c r="X49" s="310">
        <f t="shared" si="3"/>
        <v>2.277901663477707E-2</v>
      </c>
    </row>
    <row r="50" spans="1:24" s="307" customFormat="1" x14ac:dyDescent="0.3">
      <c r="A50" s="315"/>
      <c r="B50" s="316"/>
      <c r="C50" s="315"/>
      <c r="D50" s="338"/>
      <c r="E50" s="338"/>
      <c r="F50" s="334">
        <v>42634</v>
      </c>
      <c r="G50" s="315">
        <v>4</v>
      </c>
      <c r="H50" s="314">
        <v>25.85742334</v>
      </c>
      <c r="I50" s="314">
        <v>298.4984</v>
      </c>
      <c r="J50" s="314">
        <v>1.0938000000000001</v>
      </c>
      <c r="K50" s="314">
        <v>14.6708</v>
      </c>
      <c r="L50" s="314">
        <v>10.949</v>
      </c>
      <c r="M50" s="314">
        <v>0.38919999999999999</v>
      </c>
      <c r="N50" s="314">
        <v>3198.0506999999998</v>
      </c>
      <c r="O50" s="315">
        <v>1</v>
      </c>
      <c r="P50" s="313">
        <v>0.40920000000000001</v>
      </c>
      <c r="Q50" s="317">
        <v>2.7484999999999999</v>
      </c>
      <c r="R50" s="313">
        <v>0</v>
      </c>
      <c r="S50" s="326">
        <v>42605</v>
      </c>
      <c r="T50" s="311">
        <v>4</v>
      </c>
      <c r="U50" s="311">
        <v>3</v>
      </c>
      <c r="V50" s="310">
        <f>U50/N50</f>
        <v>9.3807143207579546E-4</v>
      </c>
      <c r="W50" s="311">
        <v>25</v>
      </c>
      <c r="X50" s="310">
        <f t="shared" si="3"/>
        <v>7.8172619339649616E-3</v>
      </c>
    </row>
    <row r="51" spans="1:24" s="307" customFormat="1" x14ac:dyDescent="0.3">
      <c r="A51" s="315"/>
      <c r="B51" s="316"/>
      <c r="C51" s="315"/>
      <c r="D51" s="338"/>
      <c r="E51" s="338"/>
      <c r="F51" s="334">
        <v>42987</v>
      </c>
      <c r="G51" s="315">
        <v>7</v>
      </c>
      <c r="H51" s="314">
        <v>44.489459060000002</v>
      </c>
      <c r="I51" s="314">
        <v>303.1705</v>
      </c>
      <c r="J51" s="314">
        <v>1.0939000000000001</v>
      </c>
      <c r="K51" s="314">
        <v>15.577999999999999</v>
      </c>
      <c r="L51" s="314">
        <v>11.3896</v>
      </c>
      <c r="M51" s="314">
        <v>0.44159999999999999</v>
      </c>
      <c r="N51" s="314">
        <v>3353.9387999999999</v>
      </c>
      <c r="O51" s="315">
        <v>1</v>
      </c>
      <c r="P51" s="313">
        <v>0.25679999999999997</v>
      </c>
      <c r="Q51" s="317">
        <v>8.1814</v>
      </c>
      <c r="R51" s="313">
        <v>0</v>
      </c>
      <c r="S51" s="326">
        <v>42997</v>
      </c>
      <c r="T51" s="311">
        <v>7</v>
      </c>
      <c r="U51" s="311">
        <v>3</v>
      </c>
      <c r="V51" s="310">
        <f>U51/N51</f>
        <v>8.9447070411660461E-4</v>
      </c>
      <c r="W51" s="311">
        <v>0</v>
      </c>
      <c r="X51" s="310">
        <f t="shared" si="3"/>
        <v>0</v>
      </c>
    </row>
    <row r="52" spans="1:24" s="307" customFormat="1" x14ac:dyDescent="0.3">
      <c r="A52" s="315"/>
      <c r="B52" s="316"/>
      <c r="C52" s="315"/>
      <c r="D52" s="338"/>
      <c r="E52" s="338"/>
      <c r="F52" s="334">
        <v>43341</v>
      </c>
      <c r="G52" s="315">
        <v>6</v>
      </c>
      <c r="H52" s="314">
        <v>40.300146828400003</v>
      </c>
      <c r="I52" s="314">
        <v>302.03401001100002</v>
      </c>
      <c r="J52" s="314">
        <v>1.10050768071</v>
      </c>
      <c r="K52" s="314">
        <v>14.6649471377</v>
      </c>
      <c r="L52" s="314">
        <v>11.420108065499999</v>
      </c>
      <c r="M52" s="314">
        <v>0.444012544078</v>
      </c>
      <c r="N52" s="314">
        <v>3352.1743800499999</v>
      </c>
      <c r="O52" s="315">
        <v>1</v>
      </c>
      <c r="P52" s="313">
        <v>0.60583496093800004</v>
      </c>
      <c r="Q52" s="317">
        <v>4.4561645380500003</v>
      </c>
      <c r="R52" s="313">
        <v>0</v>
      </c>
      <c r="S52" s="326">
        <v>43333</v>
      </c>
      <c r="T52" s="311">
        <v>6</v>
      </c>
      <c r="U52" s="311">
        <v>0</v>
      </c>
      <c r="V52" s="311">
        <v>0</v>
      </c>
      <c r="W52" s="311">
        <v>1</v>
      </c>
      <c r="X52" s="310">
        <f t="shared" si="3"/>
        <v>2.9831383652096413E-4</v>
      </c>
    </row>
    <row r="53" spans="1:24" s="307" customFormat="1" x14ac:dyDescent="0.3">
      <c r="A53" s="315"/>
      <c r="B53" s="316"/>
      <c r="C53" s="315"/>
      <c r="D53" s="338"/>
      <c r="E53" s="338"/>
      <c r="F53" s="326">
        <v>44104</v>
      </c>
      <c r="G53" s="311">
        <v>6</v>
      </c>
      <c r="H53" s="314">
        <v>26.203931176399998</v>
      </c>
      <c r="I53" s="319">
        <v>299.40769465349803</v>
      </c>
      <c r="J53" s="319">
        <v>1.0885080290745099</v>
      </c>
      <c r="K53" s="319">
        <v>14.5562519557564</v>
      </c>
      <c r="L53" s="319">
        <v>10.646030611291399</v>
      </c>
      <c r="M53" s="319">
        <v>0.37224799895955002</v>
      </c>
      <c r="N53" s="319">
        <v>3122.9079655820601</v>
      </c>
      <c r="O53" s="311">
        <v>1</v>
      </c>
      <c r="P53" s="318">
        <v>0.1861572265625</v>
      </c>
      <c r="Q53" s="320">
        <v>12.689013280778067</v>
      </c>
      <c r="R53" s="318">
        <v>0</v>
      </c>
      <c r="S53" s="326">
        <v>44097</v>
      </c>
      <c r="T53" s="311">
        <v>7</v>
      </c>
      <c r="U53" s="311">
        <v>0</v>
      </c>
      <c r="V53" s="311">
        <v>0</v>
      </c>
      <c r="W53" s="311">
        <v>0</v>
      </c>
      <c r="X53" s="311">
        <v>0</v>
      </c>
    </row>
    <row r="54" spans="1:24" s="307" customFormat="1" x14ac:dyDescent="0.3">
      <c r="A54" s="315">
        <v>595</v>
      </c>
      <c r="B54" s="316" t="s">
        <v>495</v>
      </c>
      <c r="C54" s="315" t="s">
        <v>434</v>
      </c>
      <c r="D54" s="338">
        <v>44.374169999999999</v>
      </c>
      <c r="E54" s="338">
        <v>-114.72337</v>
      </c>
      <c r="F54" s="334">
        <v>41525</v>
      </c>
      <c r="G54" s="315">
        <v>9</v>
      </c>
      <c r="H54" s="314">
        <v>20.694414200000001</v>
      </c>
      <c r="I54" s="314">
        <v>299.83280000000002</v>
      </c>
      <c r="J54" s="314">
        <v>1.0601</v>
      </c>
      <c r="K54" s="314">
        <v>14.005100000000001</v>
      </c>
      <c r="L54" s="314">
        <v>9.8645999999999994</v>
      </c>
      <c r="M54" s="314">
        <v>0.33750000000000002</v>
      </c>
      <c r="N54" s="314">
        <v>2903.5592999999999</v>
      </c>
      <c r="O54" s="315">
        <v>1</v>
      </c>
      <c r="P54" s="313">
        <v>0.24709999999999999</v>
      </c>
      <c r="Q54" s="317">
        <v>8.4545999999999992</v>
      </c>
      <c r="R54" s="313">
        <v>0</v>
      </c>
      <c r="S54" s="326">
        <v>41534</v>
      </c>
      <c r="T54" s="311">
        <v>10</v>
      </c>
      <c r="U54" s="311">
        <v>146</v>
      </c>
      <c r="V54" s="310">
        <f t="shared" ref="V54:V63" si="4">U54/N54</f>
        <v>5.0283112867713774E-2</v>
      </c>
      <c r="W54" s="311">
        <v>25</v>
      </c>
      <c r="X54" s="310">
        <f>W54/N54</f>
        <v>8.610122066389345E-3</v>
      </c>
    </row>
    <row r="55" spans="1:24" s="307" customFormat="1" x14ac:dyDescent="0.3">
      <c r="A55" s="315"/>
      <c r="B55" s="316"/>
      <c r="C55" s="315"/>
      <c r="D55" s="338"/>
      <c r="E55" s="338"/>
      <c r="F55" s="334">
        <v>41902</v>
      </c>
      <c r="G55" s="315">
        <v>11</v>
      </c>
      <c r="H55" s="314">
        <v>25.797388350000002</v>
      </c>
      <c r="I55" s="314">
        <v>301.61959999999999</v>
      </c>
      <c r="J55" s="314">
        <v>1.0712999999999999</v>
      </c>
      <c r="K55" s="314">
        <v>14.9009</v>
      </c>
      <c r="L55" s="314">
        <v>10.3599</v>
      </c>
      <c r="M55" s="314">
        <v>0.35189999999999999</v>
      </c>
      <c r="N55" s="314">
        <v>3039.8123999999998</v>
      </c>
      <c r="O55" s="315">
        <v>1</v>
      </c>
      <c r="P55" s="313">
        <v>0.15970000000000001</v>
      </c>
      <c r="Q55" s="317">
        <v>6.4631999999999996</v>
      </c>
      <c r="R55" s="313">
        <v>0</v>
      </c>
      <c r="S55" s="326">
        <v>41899</v>
      </c>
      <c r="T55" s="311">
        <v>11</v>
      </c>
      <c r="U55" s="311">
        <v>210</v>
      </c>
      <c r="V55" s="310">
        <f t="shared" si="4"/>
        <v>6.9083210529702427E-2</v>
      </c>
      <c r="W55" s="311">
        <v>94</v>
      </c>
      <c r="X55" s="310">
        <f>W55/N55</f>
        <v>3.0922960903771564E-2</v>
      </c>
    </row>
    <row r="56" spans="1:24" s="307" customFormat="1" x14ac:dyDescent="0.3">
      <c r="A56" s="315"/>
      <c r="B56" s="316"/>
      <c r="C56" s="315"/>
      <c r="D56" s="338"/>
      <c r="E56" s="338"/>
      <c r="F56" s="334">
        <v>42605</v>
      </c>
      <c r="G56" s="315">
        <v>10</v>
      </c>
      <c r="H56" s="314">
        <v>22.463680670000002</v>
      </c>
      <c r="I56" s="314">
        <v>302.09309999999999</v>
      </c>
      <c r="J56" s="314">
        <v>1.0626</v>
      </c>
      <c r="K56" s="314">
        <v>14.248900000000001</v>
      </c>
      <c r="L56" s="314">
        <v>10.676</v>
      </c>
      <c r="M56" s="314">
        <v>0.38500000000000001</v>
      </c>
      <c r="N56" s="314">
        <v>3160.97</v>
      </c>
      <c r="O56" s="315">
        <v>1</v>
      </c>
      <c r="P56" s="313">
        <v>0.18659999999999999</v>
      </c>
      <c r="Q56" s="317">
        <v>5.0731999999999999</v>
      </c>
      <c r="R56" s="313">
        <v>0</v>
      </c>
      <c r="S56" s="326">
        <v>42613</v>
      </c>
      <c r="T56" s="311">
        <v>10</v>
      </c>
      <c r="U56" s="311">
        <v>3</v>
      </c>
      <c r="V56" s="310">
        <f t="shared" si="4"/>
        <v>9.4907575839062066E-4</v>
      </c>
      <c r="W56" s="311">
        <v>26</v>
      </c>
      <c r="X56" s="310">
        <f>W56/N56</f>
        <v>8.2253232393853792E-3</v>
      </c>
    </row>
    <row r="57" spans="1:24" s="307" customFormat="1" x14ac:dyDescent="0.3">
      <c r="A57" s="315"/>
      <c r="B57" s="316"/>
      <c r="C57" s="315"/>
      <c r="D57" s="338"/>
      <c r="E57" s="338"/>
      <c r="F57" s="334">
        <v>42987</v>
      </c>
      <c r="G57" s="315">
        <v>11</v>
      </c>
      <c r="H57" s="314">
        <v>40.915611420000005</v>
      </c>
      <c r="I57" s="314">
        <v>302.36649999999997</v>
      </c>
      <c r="J57" s="314">
        <v>1.0788</v>
      </c>
      <c r="K57" s="314">
        <v>15.7004</v>
      </c>
      <c r="L57" s="314">
        <v>11.2171</v>
      </c>
      <c r="M57" s="314">
        <v>0.46439999999999998</v>
      </c>
      <c r="N57" s="314">
        <v>3327.0639000000001</v>
      </c>
      <c r="O57" s="315">
        <v>2</v>
      </c>
      <c r="P57" s="313">
        <v>0.40139999999999998</v>
      </c>
      <c r="Q57" s="317">
        <v>8.8284000000000002</v>
      </c>
      <c r="R57" s="313">
        <v>0</v>
      </c>
      <c r="S57" s="326">
        <v>42997</v>
      </c>
      <c r="T57" s="311">
        <v>11</v>
      </c>
      <c r="U57" s="311">
        <v>5</v>
      </c>
      <c r="V57" s="310">
        <f t="shared" si="4"/>
        <v>1.5028265612812546E-3</v>
      </c>
      <c r="W57" s="311">
        <v>8</v>
      </c>
      <c r="X57" s="310">
        <f>W57/N57</f>
        <v>2.4045224980500071E-3</v>
      </c>
    </row>
    <row r="58" spans="1:24" s="307" customFormat="1" x14ac:dyDescent="0.3">
      <c r="A58" s="315"/>
      <c r="B58" s="316"/>
      <c r="C58" s="315"/>
      <c r="D58" s="338"/>
      <c r="E58" s="338"/>
      <c r="F58" s="334">
        <v>43341</v>
      </c>
      <c r="G58" s="315">
        <v>8</v>
      </c>
      <c r="H58" s="314">
        <v>35.058174019200003</v>
      </c>
      <c r="I58" s="314">
        <v>303.04626751199999</v>
      </c>
      <c r="J58" s="314">
        <v>1.07665729296</v>
      </c>
      <c r="K58" s="314">
        <v>15.2150792619</v>
      </c>
      <c r="L58" s="314">
        <v>11.3064584333</v>
      </c>
      <c r="M58" s="314">
        <v>0.46100103131699999</v>
      </c>
      <c r="N58" s="314">
        <v>3343.54649367</v>
      </c>
      <c r="O58" s="315">
        <v>1</v>
      </c>
      <c r="P58" s="313"/>
      <c r="Q58" s="317">
        <v>3.7538344565799999</v>
      </c>
      <c r="R58" s="313">
        <v>0</v>
      </c>
      <c r="S58" s="326">
        <v>43321</v>
      </c>
      <c r="T58" s="311">
        <v>8</v>
      </c>
      <c r="U58" s="311">
        <v>11</v>
      </c>
      <c r="V58" s="310">
        <f t="shared" si="4"/>
        <v>3.2899198563038357E-3</v>
      </c>
      <c r="W58" s="311">
        <v>22</v>
      </c>
      <c r="X58" s="310">
        <f>W58/N58</f>
        <v>6.5798397126076713E-3</v>
      </c>
    </row>
    <row r="59" spans="1:24" s="307" customFormat="1" x14ac:dyDescent="0.3">
      <c r="A59" s="315" t="s">
        <v>450</v>
      </c>
      <c r="B59" s="316" t="s">
        <v>518</v>
      </c>
      <c r="C59" s="315" t="s">
        <v>434</v>
      </c>
      <c r="D59" s="338">
        <v>44.374169999999999</v>
      </c>
      <c r="E59" s="338">
        <v>-114.72337</v>
      </c>
      <c r="F59" s="326">
        <v>44086</v>
      </c>
      <c r="G59" s="311">
        <v>12</v>
      </c>
      <c r="H59" s="310"/>
      <c r="I59" s="319">
        <v>386.58758559936302</v>
      </c>
      <c r="J59" s="319">
        <v>1.4095640706261101</v>
      </c>
      <c r="K59" s="319">
        <v>14.6379416969639</v>
      </c>
      <c r="L59" s="319">
        <v>7.5461740561092796</v>
      </c>
      <c r="M59" s="319">
        <v>0.45979569955149502</v>
      </c>
      <c r="N59" s="319">
        <v>2614.3828750818202</v>
      </c>
      <c r="O59" s="315">
        <v>3</v>
      </c>
      <c r="P59" s="318">
        <v>1.191650390625</v>
      </c>
      <c r="Q59" s="320">
        <v>95.471067177045995</v>
      </c>
      <c r="R59" s="318">
        <v>0</v>
      </c>
      <c r="S59" s="326">
        <v>44098</v>
      </c>
      <c r="T59" s="311">
        <v>15</v>
      </c>
      <c r="U59" s="311">
        <v>1</v>
      </c>
      <c r="V59" s="310">
        <f t="shared" si="4"/>
        <v>3.8249944548336435E-4</v>
      </c>
      <c r="W59" s="311">
        <v>0</v>
      </c>
      <c r="X59" s="311">
        <v>0</v>
      </c>
    </row>
    <row r="60" spans="1:24" s="307" customFormat="1" x14ac:dyDescent="0.3">
      <c r="A60" s="315"/>
      <c r="B60" s="316"/>
      <c r="C60" s="315"/>
      <c r="D60" s="338"/>
      <c r="E60" s="338"/>
      <c r="F60" s="326">
        <v>44427</v>
      </c>
      <c r="G60" s="311">
        <v>14</v>
      </c>
      <c r="H60" s="310"/>
      <c r="I60" s="319">
        <v>266</v>
      </c>
      <c r="J60" s="319" t="s">
        <v>436</v>
      </c>
      <c r="K60" s="319" t="s">
        <v>436</v>
      </c>
      <c r="L60" s="319">
        <v>9.1</v>
      </c>
      <c r="M60" s="319" t="s">
        <v>436</v>
      </c>
      <c r="N60" s="319">
        <v>2379.5</v>
      </c>
      <c r="O60" s="315">
        <v>3</v>
      </c>
      <c r="P60" s="318"/>
      <c r="Q60" s="320"/>
      <c r="R60" s="318"/>
      <c r="S60" s="326">
        <v>44427</v>
      </c>
      <c r="T60" s="311">
        <v>14</v>
      </c>
      <c r="U60" s="311">
        <v>1</v>
      </c>
      <c r="V60" s="310">
        <f t="shared" si="4"/>
        <v>4.202563563773902E-4</v>
      </c>
      <c r="W60" s="311">
        <v>16</v>
      </c>
      <c r="X60" s="310">
        <f>W60/N60</f>
        <v>6.7241017020382432E-3</v>
      </c>
    </row>
    <row r="61" spans="1:24" s="307" customFormat="1" x14ac:dyDescent="0.3">
      <c r="A61" s="315">
        <v>1196</v>
      </c>
      <c r="B61" s="316" t="s">
        <v>262</v>
      </c>
      <c r="C61" s="315" t="s">
        <v>434</v>
      </c>
      <c r="D61" s="338">
        <v>44.367719999999998</v>
      </c>
      <c r="E61" s="338">
        <v>-114.72505</v>
      </c>
      <c r="F61" s="334">
        <v>41527</v>
      </c>
      <c r="G61" s="315">
        <v>6</v>
      </c>
      <c r="H61" s="314">
        <v>20.143504880000002</v>
      </c>
      <c r="I61" s="314">
        <v>319.10180000000003</v>
      </c>
      <c r="J61" s="314">
        <v>1.0739000000000001</v>
      </c>
      <c r="K61" s="314">
        <v>16.714600000000001</v>
      </c>
      <c r="L61" s="314">
        <v>10.9773</v>
      </c>
      <c r="M61" s="314">
        <v>0.33300000000000002</v>
      </c>
      <c r="N61" s="314">
        <v>3465.9283</v>
      </c>
      <c r="O61" s="315">
        <v>1</v>
      </c>
      <c r="P61" s="313">
        <v>0.56459999999999999</v>
      </c>
      <c r="Q61" s="317">
        <v>1.5749</v>
      </c>
      <c r="R61" s="313">
        <v>0</v>
      </c>
      <c r="S61" s="326">
        <v>41536</v>
      </c>
      <c r="T61" s="311">
        <v>6</v>
      </c>
      <c r="U61" s="311">
        <v>321</v>
      </c>
      <c r="V61" s="310">
        <f t="shared" si="4"/>
        <v>9.2615880138085943E-2</v>
      </c>
      <c r="W61" s="311">
        <v>11</v>
      </c>
      <c r="X61" s="310">
        <f>W61/N61</f>
        <v>3.173752901928179E-3</v>
      </c>
    </row>
    <row r="62" spans="1:24" s="307" customFormat="1" x14ac:dyDescent="0.3">
      <c r="A62" s="315"/>
      <c r="B62" s="316"/>
      <c r="C62" s="315"/>
      <c r="D62" s="338"/>
      <c r="E62" s="338"/>
      <c r="F62" s="334">
        <v>41903</v>
      </c>
      <c r="G62" s="315">
        <v>6</v>
      </c>
      <c r="H62" s="314">
        <v>27.944522110000001</v>
      </c>
      <c r="I62" s="314">
        <v>324.08150000000001</v>
      </c>
      <c r="J62" s="314">
        <v>1.0817000000000001</v>
      </c>
      <c r="K62" s="314">
        <v>15.8957</v>
      </c>
      <c r="L62" s="314">
        <v>11.808299999999999</v>
      </c>
      <c r="M62" s="314">
        <v>0.36840000000000001</v>
      </c>
      <c r="N62" s="314">
        <v>3754.0344</v>
      </c>
      <c r="O62" s="315">
        <v>1</v>
      </c>
      <c r="P62" s="313">
        <v>0.68030000000000002</v>
      </c>
      <c r="Q62" s="317">
        <v>0.315</v>
      </c>
      <c r="R62" s="313">
        <v>0</v>
      </c>
      <c r="S62" s="326">
        <v>41899</v>
      </c>
      <c r="T62" s="311">
        <v>6</v>
      </c>
      <c r="U62" s="311">
        <v>216</v>
      </c>
      <c r="V62" s="310">
        <f t="shared" si="4"/>
        <v>5.7538098212419148E-2</v>
      </c>
      <c r="W62" s="311">
        <v>56</v>
      </c>
      <c r="X62" s="310">
        <f>W62/N62</f>
        <v>1.4917284721738299E-2</v>
      </c>
    </row>
    <row r="63" spans="1:24" s="307" customFormat="1" x14ac:dyDescent="0.3">
      <c r="A63" s="315"/>
      <c r="B63" s="316"/>
      <c r="C63" s="315"/>
      <c r="D63" s="338"/>
      <c r="E63" s="338"/>
      <c r="F63" s="334">
        <v>43004</v>
      </c>
      <c r="G63" s="315">
        <v>10</v>
      </c>
      <c r="H63" s="314">
        <v>53.572399900000001</v>
      </c>
      <c r="I63" s="314">
        <v>307.31279999999998</v>
      </c>
      <c r="J63" s="314">
        <v>1.0722</v>
      </c>
      <c r="K63" s="314">
        <v>16.148800000000001</v>
      </c>
      <c r="L63" s="314">
        <v>13.708600000000001</v>
      </c>
      <c r="M63" s="314">
        <v>0.47039999999999998</v>
      </c>
      <c r="N63" s="314">
        <v>3859.8431</v>
      </c>
      <c r="O63" s="315">
        <v>4</v>
      </c>
      <c r="P63" s="313">
        <v>0.33679999999999999</v>
      </c>
      <c r="Q63" s="317">
        <v>1.2638</v>
      </c>
      <c r="R63" s="313">
        <v>0</v>
      </c>
      <c r="S63" s="326">
        <v>43005</v>
      </c>
      <c r="T63" s="311">
        <v>6</v>
      </c>
      <c r="U63" s="311">
        <v>42</v>
      </c>
      <c r="V63" s="310">
        <f t="shared" si="4"/>
        <v>1.0881271313852109E-2</v>
      </c>
      <c r="W63" s="311">
        <v>5</v>
      </c>
      <c r="X63" s="310">
        <f>W63/N63</f>
        <v>1.2953894421252512E-3</v>
      </c>
    </row>
    <row r="64" spans="1:24" s="307" customFormat="1" x14ac:dyDescent="0.3">
      <c r="A64" s="315"/>
      <c r="B64" s="316"/>
      <c r="C64" s="315"/>
      <c r="D64" s="338"/>
      <c r="E64" s="338"/>
      <c r="F64" s="334">
        <v>43341</v>
      </c>
      <c r="G64" s="315">
        <v>6</v>
      </c>
      <c r="H64" s="314">
        <v>35.423116129</v>
      </c>
      <c r="I64" s="314">
        <v>287.11344237399999</v>
      </c>
      <c r="J64" s="314">
        <v>1.0914042718700001</v>
      </c>
      <c r="K64" s="314">
        <v>16.457422174200001</v>
      </c>
      <c r="L64" s="314">
        <v>12.3768521957</v>
      </c>
      <c r="M64" s="314">
        <v>0.44717393417700002</v>
      </c>
      <c r="N64" s="314">
        <v>3449.8797979800001</v>
      </c>
      <c r="O64" s="315">
        <v>1</v>
      </c>
      <c r="P64" s="313">
        <v>0.547119140625</v>
      </c>
      <c r="Q64" s="317">
        <v>0</v>
      </c>
      <c r="R64" s="313">
        <v>0</v>
      </c>
      <c r="S64" s="326">
        <v>43321</v>
      </c>
      <c r="T64" s="311">
        <v>6</v>
      </c>
      <c r="U64" s="311">
        <v>0</v>
      </c>
      <c r="V64" s="311">
        <v>0</v>
      </c>
      <c r="W64" s="311">
        <v>2</v>
      </c>
      <c r="X64" s="310">
        <f>W64/N64</f>
        <v>5.7973034340821244E-4</v>
      </c>
    </row>
    <row r="65" spans="1:24" s="307" customFormat="1" x14ac:dyDescent="0.3">
      <c r="A65" s="315" t="s">
        <v>453</v>
      </c>
      <c r="B65" s="316" t="s">
        <v>287</v>
      </c>
      <c r="C65" s="315" t="s">
        <v>434</v>
      </c>
      <c r="D65" s="338">
        <v>44.367719999999998</v>
      </c>
      <c r="E65" s="338">
        <v>-114.72505</v>
      </c>
      <c r="F65" s="326">
        <v>44083</v>
      </c>
      <c r="G65" s="311">
        <v>18</v>
      </c>
      <c r="H65" s="314">
        <v>30.948284547900002</v>
      </c>
      <c r="I65" s="319">
        <v>660.85766632545597</v>
      </c>
      <c r="J65" s="319">
        <v>1.24127541646776</v>
      </c>
      <c r="K65" s="319">
        <v>15.6545952316021</v>
      </c>
      <c r="L65" s="319">
        <v>8.4383258724866899</v>
      </c>
      <c r="M65" s="319">
        <v>0.44857548835796301</v>
      </c>
      <c r="N65" s="319">
        <v>6326.5328807844899</v>
      </c>
      <c r="O65" s="311">
        <v>6</v>
      </c>
      <c r="P65" s="318">
        <v>0.6231689453125</v>
      </c>
      <c r="Q65" s="320">
        <v>98.079877969718424</v>
      </c>
      <c r="R65" s="318">
        <v>0</v>
      </c>
      <c r="S65" s="326">
        <v>44097</v>
      </c>
      <c r="T65" s="329">
        <v>21</v>
      </c>
      <c r="U65" s="311">
        <v>0</v>
      </c>
      <c r="V65" s="311">
        <v>0</v>
      </c>
      <c r="W65" s="311">
        <v>0</v>
      </c>
      <c r="X65" s="311">
        <v>0</v>
      </c>
    </row>
    <row r="66" spans="1:24" s="307" customFormat="1" x14ac:dyDescent="0.3">
      <c r="A66" s="315"/>
      <c r="B66" s="316"/>
      <c r="C66" s="315"/>
      <c r="D66" s="338"/>
      <c r="E66" s="338"/>
      <c r="F66" s="326">
        <v>44413</v>
      </c>
      <c r="G66" s="311">
        <v>25</v>
      </c>
      <c r="H66" s="314"/>
      <c r="I66" s="319">
        <v>848</v>
      </c>
      <c r="J66" s="319" t="s">
        <v>436</v>
      </c>
      <c r="K66" s="319" t="s">
        <v>436</v>
      </c>
      <c r="L66" s="319">
        <v>6.3</v>
      </c>
      <c r="M66" s="319" t="s">
        <v>436</v>
      </c>
      <c r="N66" s="319">
        <v>5985.2</v>
      </c>
      <c r="O66" s="311">
        <v>8</v>
      </c>
      <c r="P66" s="318"/>
      <c r="Q66" s="320"/>
      <c r="R66" s="318"/>
      <c r="S66" s="312">
        <v>44426</v>
      </c>
      <c r="T66" s="311">
        <v>25</v>
      </c>
      <c r="U66" s="311">
        <v>41</v>
      </c>
      <c r="V66" s="310">
        <f>U66/N66</f>
        <v>6.8502305687362158E-3</v>
      </c>
      <c r="W66" s="311">
        <v>90</v>
      </c>
      <c r="X66" s="310">
        <f>W66/N66</f>
        <v>1.5037091492347792E-2</v>
      </c>
    </row>
    <row r="67" spans="1:24" s="307" customFormat="1" x14ac:dyDescent="0.3">
      <c r="A67" s="315">
        <v>2166</v>
      </c>
      <c r="B67" s="316" t="s">
        <v>496</v>
      </c>
      <c r="C67" s="315" t="s">
        <v>434</v>
      </c>
      <c r="D67" s="338">
        <v>44.365760000000002</v>
      </c>
      <c r="E67" s="338">
        <v>-114.72739</v>
      </c>
      <c r="F67" s="334">
        <v>41555</v>
      </c>
      <c r="G67" s="315">
        <v>5</v>
      </c>
      <c r="H67" s="314">
        <v>56.814289360000004</v>
      </c>
      <c r="I67" s="314">
        <v>377.61739999999998</v>
      </c>
      <c r="J67" s="314">
        <v>1.0680000000000001</v>
      </c>
      <c r="K67" s="314">
        <v>20.2011</v>
      </c>
      <c r="L67" s="314">
        <v>12.683999999999999</v>
      </c>
      <c r="M67" s="314">
        <v>0.41760000000000003</v>
      </c>
      <c r="N67" s="314">
        <v>4704.8973999999998</v>
      </c>
      <c r="O67" s="315">
        <v>0</v>
      </c>
      <c r="P67" s="313"/>
      <c r="Q67" s="317">
        <v>1.0846</v>
      </c>
      <c r="R67" s="313">
        <v>3.4572849060364197</v>
      </c>
      <c r="S67" s="326">
        <v>41556</v>
      </c>
      <c r="T67" s="311">
        <v>5</v>
      </c>
      <c r="U67" s="311">
        <v>3</v>
      </c>
      <c r="V67" s="310">
        <f>U67/N67</f>
        <v>6.3763345827690099E-4</v>
      </c>
      <c r="W67" s="311">
        <v>0</v>
      </c>
      <c r="X67" s="311">
        <v>0</v>
      </c>
    </row>
    <row r="68" spans="1:24" s="307" customFormat="1" x14ac:dyDescent="0.3">
      <c r="A68" s="315"/>
      <c r="B68" s="316"/>
      <c r="C68" s="315"/>
      <c r="D68" s="338"/>
      <c r="E68" s="338"/>
      <c r="F68" s="334">
        <v>41844</v>
      </c>
      <c r="G68" s="315">
        <v>12</v>
      </c>
      <c r="H68" s="314">
        <v>48.684845420000002</v>
      </c>
      <c r="I68" s="314">
        <v>379.55279999999999</v>
      </c>
      <c r="J68" s="314">
        <v>1.0678000000000001</v>
      </c>
      <c r="K68" s="314">
        <v>17.8794</v>
      </c>
      <c r="L68" s="314">
        <v>13.2615</v>
      </c>
      <c r="M68" s="314">
        <v>0.43330000000000002</v>
      </c>
      <c r="N68" s="314">
        <v>4924.0119000000004</v>
      </c>
      <c r="O68" s="315">
        <v>3</v>
      </c>
      <c r="P68" s="313">
        <v>0.2094</v>
      </c>
      <c r="Q68" s="317">
        <v>4.8601000000000001</v>
      </c>
      <c r="R68" s="313">
        <v>3.1050508917841162</v>
      </c>
      <c r="S68" s="326">
        <v>41864</v>
      </c>
      <c r="T68" s="311">
        <v>13</v>
      </c>
      <c r="U68" s="311">
        <v>191</v>
      </c>
      <c r="V68" s="310">
        <f>U68/N68</f>
        <v>3.8789508205697064E-2</v>
      </c>
      <c r="W68" s="311">
        <v>137</v>
      </c>
      <c r="X68" s="310">
        <f>W68/N68</f>
        <v>2.7822840964295797E-2</v>
      </c>
    </row>
    <row r="69" spans="1:24" s="307" customFormat="1" x14ac:dyDescent="0.3">
      <c r="A69" s="315"/>
      <c r="B69" s="316"/>
      <c r="C69" s="315"/>
      <c r="D69" s="338"/>
      <c r="E69" s="338"/>
      <c r="F69" s="334">
        <v>42264</v>
      </c>
      <c r="G69" s="315">
        <v>14</v>
      </c>
      <c r="H69" s="314">
        <v>38.666065029999999</v>
      </c>
      <c r="I69" s="314">
        <v>375.93060000000003</v>
      </c>
      <c r="J69" s="314">
        <v>1.0625</v>
      </c>
      <c r="K69" s="314">
        <v>16.531500000000001</v>
      </c>
      <c r="L69" s="314">
        <v>12.5327</v>
      </c>
      <c r="M69" s="314">
        <v>0.39639999999999997</v>
      </c>
      <c r="N69" s="314">
        <v>4648.8005999999996</v>
      </c>
      <c r="O69" s="315">
        <v>4</v>
      </c>
      <c r="P69" s="313">
        <v>0.26290000000000002</v>
      </c>
      <c r="Q69" s="317">
        <v>12.9879</v>
      </c>
      <c r="R69" s="313">
        <v>2.0699429669831919</v>
      </c>
      <c r="S69" s="326">
        <v>42220</v>
      </c>
      <c r="T69" s="311">
        <v>15</v>
      </c>
      <c r="U69" s="311">
        <v>304</v>
      </c>
      <c r="V69" s="310">
        <f>U69/N69</f>
        <v>6.5393211315624089E-2</v>
      </c>
      <c r="W69" s="311">
        <v>195</v>
      </c>
      <c r="X69" s="310">
        <f>W69/N69</f>
        <v>4.1946303311008869E-2</v>
      </c>
    </row>
    <row r="70" spans="1:24" s="307" customFormat="1" x14ac:dyDescent="0.3">
      <c r="A70" s="315"/>
      <c r="B70" s="316"/>
      <c r="C70" s="315"/>
      <c r="D70" s="338"/>
      <c r="E70" s="338"/>
      <c r="F70" s="334">
        <v>42619</v>
      </c>
      <c r="G70" s="315">
        <v>8</v>
      </c>
      <c r="H70" s="314">
        <v>33.725538499999999</v>
      </c>
      <c r="I70" s="314">
        <v>376.18810000000002</v>
      </c>
      <c r="J70" s="314">
        <v>1.0597000000000001</v>
      </c>
      <c r="K70" s="314">
        <v>17.251200000000001</v>
      </c>
      <c r="L70" s="314">
        <v>13.013999999999999</v>
      </c>
      <c r="M70" s="314">
        <v>0.42920000000000003</v>
      </c>
      <c r="N70" s="314">
        <v>4829.1316999999999</v>
      </c>
      <c r="O70" s="315">
        <v>0</v>
      </c>
      <c r="P70" s="313" t="s">
        <v>413</v>
      </c>
      <c r="Q70" s="317">
        <v>14.8855</v>
      </c>
      <c r="R70" s="313">
        <v>2.4358109680778854</v>
      </c>
      <c r="S70" s="326">
        <v>42627</v>
      </c>
      <c r="T70" s="311">
        <v>8</v>
      </c>
      <c r="U70" s="311">
        <v>6</v>
      </c>
      <c r="V70" s="310">
        <f>U70/N70</f>
        <v>1.242459384572179E-3</v>
      </c>
      <c r="W70" s="311">
        <v>12</v>
      </c>
      <c r="X70" s="310">
        <f>W70/N70</f>
        <v>2.484918769144358E-3</v>
      </c>
    </row>
    <row r="71" spans="1:24" s="307" customFormat="1" x14ac:dyDescent="0.3">
      <c r="A71" s="315"/>
      <c r="B71" s="316"/>
      <c r="C71" s="315"/>
      <c r="D71" s="338"/>
      <c r="E71" s="338"/>
      <c r="F71" s="334"/>
      <c r="G71" s="315"/>
      <c r="H71" s="314"/>
      <c r="I71" s="314"/>
      <c r="J71" s="314"/>
      <c r="K71" s="314"/>
      <c r="L71" s="314"/>
      <c r="M71" s="314"/>
      <c r="N71" s="314"/>
      <c r="O71" s="315"/>
      <c r="P71" s="313"/>
      <c r="Q71" s="317"/>
      <c r="R71" s="313"/>
      <c r="S71" s="326">
        <v>42640</v>
      </c>
      <c r="T71" s="311">
        <v>8</v>
      </c>
      <c r="U71" s="311">
        <v>4</v>
      </c>
      <c r="V71" s="328">
        <f>U71/N70</f>
        <v>8.2830625638145264E-4</v>
      </c>
      <c r="W71" s="311">
        <v>13</v>
      </c>
      <c r="X71" s="328">
        <f>W71/N70</f>
        <v>2.691995333239721E-3</v>
      </c>
    </row>
    <row r="72" spans="1:24" s="307" customFormat="1" x14ac:dyDescent="0.3">
      <c r="A72" s="315"/>
      <c r="B72" s="316"/>
      <c r="C72" s="315"/>
      <c r="D72" s="338"/>
      <c r="E72" s="338"/>
      <c r="F72" s="334">
        <v>43340</v>
      </c>
      <c r="G72" s="315">
        <v>10</v>
      </c>
      <c r="H72" s="314">
        <v>46.839934862600003</v>
      </c>
      <c r="I72" s="314">
        <v>376.597982403</v>
      </c>
      <c r="J72" s="314">
        <v>1.0639603184199999</v>
      </c>
      <c r="K72" s="314">
        <v>17.771684077</v>
      </c>
      <c r="L72" s="314">
        <v>12.571504518499999</v>
      </c>
      <c r="M72" s="314">
        <v>0.46101012000800001</v>
      </c>
      <c r="N72" s="314">
        <v>4694.9024499400002</v>
      </c>
      <c r="O72" s="315">
        <v>3</v>
      </c>
      <c r="P72" s="313">
        <v>0.4423828125</v>
      </c>
      <c r="Q72" s="317">
        <v>21.835414886399999</v>
      </c>
      <c r="R72" s="313">
        <v>3.3022695441672889</v>
      </c>
      <c r="S72" s="326">
        <v>43327</v>
      </c>
      <c r="T72" s="329">
        <v>7</v>
      </c>
      <c r="U72" s="311">
        <v>1</v>
      </c>
      <c r="V72" s="310">
        <f t="shared" ref="V72:V80" si="5">U72/N72</f>
        <v>2.1299697079175305E-4</v>
      </c>
      <c r="W72" s="311">
        <v>11</v>
      </c>
      <c r="X72" s="310">
        <f t="shared" ref="X72:X80" si="6">W72/N72</f>
        <v>2.3429666787092834E-3</v>
      </c>
    </row>
    <row r="73" spans="1:24" s="307" customFormat="1" x14ac:dyDescent="0.3">
      <c r="A73" s="315"/>
      <c r="B73" s="316"/>
      <c r="C73" s="315"/>
      <c r="D73" s="338"/>
      <c r="E73" s="338"/>
      <c r="F73" s="326">
        <v>43683</v>
      </c>
      <c r="G73" s="311">
        <v>10</v>
      </c>
      <c r="H73" s="314">
        <v>53.102714390000003</v>
      </c>
      <c r="I73" s="319">
        <v>372.70509560900001</v>
      </c>
      <c r="J73" s="319">
        <v>1.0537258273300001</v>
      </c>
      <c r="K73" s="319">
        <v>17.3184405298</v>
      </c>
      <c r="L73" s="319">
        <v>12.698764698</v>
      </c>
      <c r="M73" s="319">
        <v>0.44827551213900002</v>
      </c>
      <c r="N73" s="319">
        <v>4701.1507210500004</v>
      </c>
      <c r="O73" s="311">
        <v>3</v>
      </c>
      <c r="P73" s="318">
        <v>0.3037109375</v>
      </c>
      <c r="Q73" s="320">
        <v>55.338734606907934</v>
      </c>
      <c r="R73" s="318">
        <v>1.2140965857936301</v>
      </c>
      <c r="S73" s="326">
        <v>43697</v>
      </c>
      <c r="T73" s="311">
        <v>10</v>
      </c>
      <c r="U73" s="311">
        <v>0</v>
      </c>
      <c r="V73" s="310">
        <f t="shared" si="5"/>
        <v>0</v>
      </c>
      <c r="W73" s="311">
        <v>2</v>
      </c>
      <c r="X73" s="310">
        <f t="shared" si="6"/>
        <v>4.2542775560135642E-4</v>
      </c>
    </row>
    <row r="74" spans="1:24" s="307" customFormat="1" x14ac:dyDescent="0.3">
      <c r="A74" s="315">
        <v>835</v>
      </c>
      <c r="B74" s="316" t="s">
        <v>497</v>
      </c>
      <c r="C74" s="315" t="s">
        <v>434</v>
      </c>
      <c r="D74" s="338">
        <v>44.362180000000002</v>
      </c>
      <c r="E74" s="338">
        <v>-114.7291</v>
      </c>
      <c r="F74" s="334">
        <v>41556</v>
      </c>
      <c r="G74" s="315">
        <v>8</v>
      </c>
      <c r="H74" s="314">
        <v>51.72897256000001</v>
      </c>
      <c r="I74" s="314">
        <v>355.25959999999998</v>
      </c>
      <c r="J74" s="314">
        <v>1.0988</v>
      </c>
      <c r="K74" s="314">
        <v>17.370799999999999</v>
      </c>
      <c r="L74" s="314">
        <v>13.1843</v>
      </c>
      <c r="M74" s="314">
        <v>0.38979999999999998</v>
      </c>
      <c r="N74" s="314">
        <v>4647.2314999999999</v>
      </c>
      <c r="O74" s="315">
        <v>0</v>
      </c>
      <c r="P74" s="313"/>
      <c r="Q74" s="317">
        <v>2.9045000000000001</v>
      </c>
      <c r="R74" s="313">
        <v>0.29045340648111917</v>
      </c>
      <c r="S74" s="326">
        <v>41556</v>
      </c>
      <c r="T74" s="311">
        <v>8</v>
      </c>
      <c r="U74" s="311">
        <v>2</v>
      </c>
      <c r="V74" s="310">
        <f t="shared" si="5"/>
        <v>4.3036375528096674E-4</v>
      </c>
      <c r="W74" s="311">
        <v>3</v>
      </c>
      <c r="X74" s="310">
        <f t="shared" si="6"/>
        <v>6.4554563292145014E-4</v>
      </c>
    </row>
    <row r="75" spans="1:24" s="307" customFormat="1" x14ac:dyDescent="0.3">
      <c r="A75" s="315"/>
      <c r="B75" s="316"/>
      <c r="C75" s="315"/>
      <c r="D75" s="338"/>
      <c r="E75" s="338"/>
      <c r="F75" s="334">
        <v>41859</v>
      </c>
      <c r="G75" s="315">
        <v>10</v>
      </c>
      <c r="H75" s="314">
        <v>47.265194480000005</v>
      </c>
      <c r="I75" s="314">
        <v>358.99590000000001</v>
      </c>
      <c r="J75" s="314">
        <v>1.1076999999999999</v>
      </c>
      <c r="K75" s="314">
        <v>17.2424</v>
      </c>
      <c r="L75" s="314">
        <v>13.5047</v>
      </c>
      <c r="M75" s="314">
        <v>0.42059999999999997</v>
      </c>
      <c r="N75" s="314">
        <v>4787.0879999999997</v>
      </c>
      <c r="O75" s="315">
        <v>3</v>
      </c>
      <c r="P75" s="313">
        <v>0.152</v>
      </c>
      <c r="Q75" s="317">
        <v>7.1535000000000002</v>
      </c>
      <c r="R75" s="313">
        <v>0.71534954124633932</v>
      </c>
      <c r="S75" s="326">
        <v>41862</v>
      </c>
      <c r="T75" s="311">
        <v>10</v>
      </c>
      <c r="U75" s="311">
        <v>345</v>
      </c>
      <c r="V75" s="310">
        <f t="shared" si="5"/>
        <v>7.2068865247515823E-2</v>
      </c>
      <c r="W75" s="311">
        <v>272</v>
      </c>
      <c r="X75" s="310">
        <f t="shared" si="6"/>
        <v>5.6819511151664649E-2</v>
      </c>
    </row>
    <row r="76" spans="1:24" s="307" customFormat="1" x14ac:dyDescent="0.3">
      <c r="A76" s="315"/>
      <c r="B76" s="316"/>
      <c r="C76" s="315"/>
      <c r="D76" s="338"/>
      <c r="E76" s="338"/>
      <c r="F76" s="334">
        <v>42259</v>
      </c>
      <c r="G76" s="315">
        <v>13</v>
      </c>
      <c r="H76" s="314">
        <v>25.585500150000001</v>
      </c>
      <c r="I76" s="314">
        <v>356.94369999999998</v>
      </c>
      <c r="J76" s="314">
        <v>1.0952999999999999</v>
      </c>
      <c r="K76" s="314">
        <v>16.811800000000002</v>
      </c>
      <c r="L76" s="314">
        <v>13.1326</v>
      </c>
      <c r="M76" s="314">
        <v>0.38200000000000001</v>
      </c>
      <c r="N76" s="314">
        <v>4627.3333000000002</v>
      </c>
      <c r="O76" s="315">
        <v>4</v>
      </c>
      <c r="P76" s="313">
        <v>0.23449999999999999</v>
      </c>
      <c r="Q76" s="317">
        <v>12.015599999999999</v>
      </c>
      <c r="R76" s="313">
        <v>1.1872556828064782</v>
      </c>
      <c r="S76" s="326">
        <v>42207</v>
      </c>
      <c r="T76" s="311">
        <v>13</v>
      </c>
      <c r="U76" s="311">
        <v>439</v>
      </c>
      <c r="V76" s="310">
        <f t="shared" si="5"/>
        <v>9.4871056727208303E-2</v>
      </c>
      <c r="W76" s="311">
        <v>204</v>
      </c>
      <c r="X76" s="310">
        <f t="shared" si="6"/>
        <v>4.4085866907404313E-2</v>
      </c>
    </row>
    <row r="77" spans="1:24" s="307" customFormat="1" x14ac:dyDescent="0.3">
      <c r="A77" s="315"/>
      <c r="B77" s="316"/>
      <c r="C77" s="315"/>
      <c r="D77" s="338"/>
      <c r="E77" s="338"/>
      <c r="F77" s="334">
        <v>42616</v>
      </c>
      <c r="G77" s="315">
        <v>9</v>
      </c>
      <c r="H77" s="314">
        <v>34.209349889999999</v>
      </c>
      <c r="I77" s="314">
        <v>359.82639999999998</v>
      </c>
      <c r="J77" s="314">
        <v>1.1015999999999999</v>
      </c>
      <c r="K77" s="314">
        <v>16.873899999999999</v>
      </c>
      <c r="L77" s="314">
        <v>12.949400000000001</v>
      </c>
      <c r="M77" s="314">
        <v>0.40279999999999999</v>
      </c>
      <c r="N77" s="314">
        <v>4557.1098000000002</v>
      </c>
      <c r="O77" s="315">
        <v>1</v>
      </c>
      <c r="P77" s="313"/>
      <c r="Q77" s="317">
        <v>12.8376</v>
      </c>
      <c r="R77" s="313">
        <v>1.2124376129528276</v>
      </c>
      <c r="S77" s="326">
        <v>42620</v>
      </c>
      <c r="T77" s="311">
        <v>9</v>
      </c>
      <c r="U77" s="311">
        <v>71</v>
      </c>
      <c r="V77" s="310">
        <f t="shared" si="5"/>
        <v>1.5580050320490412E-2</v>
      </c>
      <c r="W77" s="311">
        <v>243</v>
      </c>
      <c r="X77" s="310">
        <f t="shared" si="6"/>
        <v>5.332327081519958E-2</v>
      </c>
    </row>
    <row r="78" spans="1:24" s="307" customFormat="1" x14ac:dyDescent="0.3">
      <c r="A78" s="315"/>
      <c r="B78" s="316"/>
      <c r="C78" s="315"/>
      <c r="D78" s="338"/>
      <c r="E78" s="338"/>
      <c r="F78" s="334">
        <v>42965</v>
      </c>
      <c r="G78" s="315">
        <v>11</v>
      </c>
      <c r="H78" s="314">
        <v>63.223907410000002</v>
      </c>
      <c r="I78" s="314">
        <v>355.63339999999999</v>
      </c>
      <c r="J78" s="314">
        <v>1.0907</v>
      </c>
      <c r="K78" s="314">
        <v>16.906500000000001</v>
      </c>
      <c r="L78" s="314">
        <v>12.5608</v>
      </c>
      <c r="M78" s="314">
        <v>0.49509999999999998</v>
      </c>
      <c r="N78" s="314">
        <v>4435.5744999999997</v>
      </c>
      <c r="O78" s="315">
        <v>4</v>
      </c>
      <c r="P78" s="313">
        <v>0.38819999999999999</v>
      </c>
      <c r="Q78" s="317">
        <v>15.917400000000001</v>
      </c>
      <c r="R78" s="313">
        <v>1.4211998678852602</v>
      </c>
      <c r="S78" s="326">
        <v>42970</v>
      </c>
      <c r="T78" s="311">
        <v>11</v>
      </c>
      <c r="U78" s="311">
        <v>70</v>
      </c>
      <c r="V78" s="310">
        <f t="shared" si="5"/>
        <v>1.5781495722820123E-2</v>
      </c>
      <c r="W78" s="311">
        <v>51</v>
      </c>
      <c r="X78" s="310">
        <f t="shared" si="6"/>
        <v>1.1497946883768947E-2</v>
      </c>
    </row>
    <row r="79" spans="1:24" s="307" customFormat="1" x14ac:dyDescent="0.3">
      <c r="A79" s="315"/>
      <c r="B79" s="316"/>
      <c r="C79" s="315"/>
      <c r="D79" s="338"/>
      <c r="E79" s="338"/>
      <c r="F79" s="334">
        <v>43313</v>
      </c>
      <c r="G79" s="315">
        <v>11</v>
      </c>
      <c r="H79" s="314">
        <v>54.029901838500002</v>
      </c>
      <c r="I79" s="314">
        <v>356.51380440399998</v>
      </c>
      <c r="J79" s="314">
        <v>1.1043001535700001</v>
      </c>
      <c r="K79" s="314">
        <v>17.145483364499999</v>
      </c>
      <c r="L79" s="314">
        <v>12.921453423499999</v>
      </c>
      <c r="M79" s="314">
        <v>0.50798142039899996</v>
      </c>
      <c r="N79" s="314">
        <v>4544.3695347800003</v>
      </c>
      <c r="O79" s="315">
        <v>4</v>
      </c>
      <c r="P79" s="313">
        <v>0.26529947916699997</v>
      </c>
      <c r="Q79" s="317">
        <v>22.4336030063</v>
      </c>
      <c r="R79" s="313">
        <v>1.4380515757449874</v>
      </c>
      <c r="S79" s="326">
        <v>43320</v>
      </c>
      <c r="T79" s="329">
        <v>10</v>
      </c>
      <c r="U79" s="311">
        <v>5</v>
      </c>
      <c r="V79" s="310">
        <f t="shared" si="5"/>
        <v>1.1002626352748968E-3</v>
      </c>
      <c r="W79" s="311">
        <v>7</v>
      </c>
      <c r="X79" s="310">
        <f t="shared" si="6"/>
        <v>1.5403676893848556E-3</v>
      </c>
    </row>
    <row r="80" spans="1:24" s="307" customFormat="1" x14ac:dyDescent="0.3">
      <c r="A80" s="315"/>
      <c r="B80" s="316"/>
      <c r="C80" s="315"/>
      <c r="D80" s="338"/>
      <c r="E80" s="338"/>
      <c r="F80" s="326">
        <v>43685</v>
      </c>
      <c r="G80" s="311">
        <v>12</v>
      </c>
      <c r="H80" s="314">
        <v>53.102714390000003</v>
      </c>
      <c r="I80" s="319">
        <v>361.48202435500002</v>
      </c>
      <c r="J80" s="319">
        <v>1.1048613272200001</v>
      </c>
      <c r="K80" s="319">
        <v>16.147645513699999</v>
      </c>
      <c r="L80" s="319">
        <v>12.337044887299999</v>
      </c>
      <c r="M80" s="319">
        <v>0.49695600661599998</v>
      </c>
      <c r="N80" s="319">
        <v>4314.57367178</v>
      </c>
      <c r="O80" s="311"/>
      <c r="P80" s="318"/>
      <c r="Q80" s="320">
        <v>35.098636991266709</v>
      </c>
      <c r="R80" s="318">
        <v>2.0196151831944875</v>
      </c>
      <c r="S80" s="326">
        <v>43697</v>
      </c>
      <c r="T80" s="311">
        <v>12</v>
      </c>
      <c r="U80" s="311">
        <v>2</v>
      </c>
      <c r="V80" s="310">
        <f t="shared" si="5"/>
        <v>4.6354521956160956E-4</v>
      </c>
      <c r="W80" s="311">
        <v>2</v>
      </c>
      <c r="X80" s="310">
        <f t="shared" si="6"/>
        <v>4.6354521956160956E-4</v>
      </c>
    </row>
    <row r="81" spans="1:24" s="307" customFormat="1" x14ac:dyDescent="0.3">
      <c r="A81" s="315">
        <v>777</v>
      </c>
      <c r="B81" s="316" t="s">
        <v>498</v>
      </c>
      <c r="C81" s="315" t="s">
        <v>399</v>
      </c>
      <c r="D81" s="338">
        <v>44.358060000000002</v>
      </c>
      <c r="E81" s="338">
        <v>-114.72829</v>
      </c>
      <c r="F81" s="334">
        <v>41560</v>
      </c>
      <c r="G81" s="315">
        <v>6</v>
      </c>
      <c r="H81" s="314">
        <v>43.938549739999999</v>
      </c>
      <c r="I81" s="314">
        <v>344.89120000000003</v>
      </c>
      <c r="J81" s="314">
        <v>1.0307999999999999</v>
      </c>
      <c r="K81" s="314">
        <v>15.8154</v>
      </c>
      <c r="L81" s="314">
        <v>11.9389</v>
      </c>
      <c r="M81" s="314">
        <v>0.35399999999999998</v>
      </c>
      <c r="N81" s="314">
        <v>4068.6954999999998</v>
      </c>
      <c r="O81" s="315">
        <v>0</v>
      </c>
      <c r="P81" s="313"/>
      <c r="Q81" s="317">
        <v>1.7708999999999999</v>
      </c>
      <c r="R81" s="313">
        <v>0</v>
      </c>
      <c r="S81" s="326">
        <v>41556</v>
      </c>
      <c r="T81" s="311">
        <v>6</v>
      </c>
      <c r="U81" s="311">
        <v>0</v>
      </c>
      <c r="V81" s="311">
        <v>0</v>
      </c>
      <c r="W81" s="311">
        <v>0</v>
      </c>
      <c r="X81" s="311">
        <v>0</v>
      </c>
    </row>
    <row r="82" spans="1:24" s="307" customFormat="1" x14ac:dyDescent="0.3">
      <c r="A82" s="315"/>
      <c r="B82" s="316"/>
      <c r="C82" s="315"/>
      <c r="D82" s="338"/>
      <c r="E82" s="338"/>
      <c r="F82" s="334">
        <v>41833</v>
      </c>
      <c r="G82" s="315">
        <v>6</v>
      </c>
      <c r="H82" s="314">
        <v>48.091558460000002</v>
      </c>
      <c r="I82" s="314">
        <v>346.69189999999998</v>
      </c>
      <c r="J82" s="314">
        <v>1.0325</v>
      </c>
      <c r="K82" s="314">
        <v>17.4739</v>
      </c>
      <c r="L82" s="314">
        <v>12.2986</v>
      </c>
      <c r="M82" s="314">
        <v>0.35499999999999998</v>
      </c>
      <c r="N82" s="314">
        <v>4171.6172999999999</v>
      </c>
      <c r="O82" s="315">
        <v>0</v>
      </c>
      <c r="P82" s="313"/>
      <c r="Q82" s="317">
        <v>0.58989999999999998</v>
      </c>
      <c r="R82" s="313">
        <v>0</v>
      </c>
      <c r="S82" s="326">
        <v>41863</v>
      </c>
      <c r="T82" s="311">
        <v>6</v>
      </c>
      <c r="U82" s="311">
        <v>235</v>
      </c>
      <c r="V82" s="310">
        <f>U82/N82</f>
        <v>5.6333067752883277E-2</v>
      </c>
      <c r="W82" s="311">
        <v>243</v>
      </c>
      <c r="X82" s="310">
        <f>W82/N82</f>
        <v>5.8250789208300582E-2</v>
      </c>
    </row>
    <row r="83" spans="1:24" s="307" customFormat="1" x14ac:dyDescent="0.3">
      <c r="A83" s="315"/>
      <c r="B83" s="316"/>
      <c r="C83" s="315"/>
      <c r="D83" s="338"/>
      <c r="E83" s="338"/>
      <c r="F83" s="334">
        <v>42241</v>
      </c>
      <c r="G83" s="315">
        <v>6</v>
      </c>
      <c r="H83" s="314">
        <v>30.356516120000002</v>
      </c>
      <c r="I83" s="314">
        <v>343.29109999999997</v>
      </c>
      <c r="J83" s="314">
        <v>1.0215000000000001</v>
      </c>
      <c r="K83" s="314">
        <v>16.375800000000002</v>
      </c>
      <c r="L83" s="314">
        <v>12.2117</v>
      </c>
      <c r="M83" s="314">
        <v>0.3251</v>
      </c>
      <c r="N83" s="314">
        <v>4150.9813999999997</v>
      </c>
      <c r="O83" s="315">
        <v>0</v>
      </c>
      <c r="P83" s="313"/>
      <c r="Q83" s="317">
        <v>0.58899999999999997</v>
      </c>
      <c r="R83" s="313">
        <v>0</v>
      </c>
      <c r="S83" s="326">
        <v>42206</v>
      </c>
      <c r="T83" s="311">
        <v>6</v>
      </c>
      <c r="U83" s="311">
        <v>192</v>
      </c>
      <c r="V83" s="310">
        <f>U83/N83</f>
        <v>4.6254121977034157E-2</v>
      </c>
      <c r="W83" s="311">
        <v>223</v>
      </c>
      <c r="X83" s="310">
        <f>W83/N83</f>
        <v>5.3722235421242798E-2</v>
      </c>
    </row>
    <row r="84" spans="1:24" s="307" customFormat="1" x14ac:dyDescent="0.3">
      <c r="A84" s="315"/>
      <c r="B84" s="316"/>
      <c r="C84" s="315"/>
      <c r="D84" s="338"/>
      <c r="E84" s="338"/>
      <c r="F84" s="334">
        <v>42620</v>
      </c>
      <c r="G84" s="315">
        <v>6</v>
      </c>
      <c r="H84" s="314">
        <v>32.079873480000003</v>
      </c>
      <c r="I84" s="314">
        <v>342.39089999999999</v>
      </c>
      <c r="J84" s="314">
        <v>1.0208999999999999</v>
      </c>
      <c r="K84" s="314">
        <v>16.820499999999999</v>
      </c>
      <c r="L84" s="314">
        <v>12.322800000000001</v>
      </c>
      <c r="M84" s="314">
        <v>0.33779999999999999</v>
      </c>
      <c r="N84" s="314">
        <v>4174.2358999999997</v>
      </c>
      <c r="O84" s="315">
        <v>0</v>
      </c>
      <c r="P84" s="313"/>
      <c r="Q84" s="317">
        <v>0.59179999999999999</v>
      </c>
      <c r="R84" s="313">
        <v>0</v>
      </c>
      <c r="S84" s="326">
        <v>42629</v>
      </c>
      <c r="T84" s="311">
        <v>6</v>
      </c>
      <c r="U84" s="311">
        <v>8</v>
      </c>
      <c r="V84" s="310">
        <f>U84/N84</f>
        <v>1.9165184219703541E-3</v>
      </c>
      <c r="W84" s="311">
        <v>43</v>
      </c>
      <c r="X84" s="310">
        <f>W84/N84</f>
        <v>1.0301286518090653E-2</v>
      </c>
    </row>
    <row r="85" spans="1:24" s="307" customFormat="1" x14ac:dyDescent="0.3">
      <c r="A85" s="315"/>
      <c r="B85" s="316"/>
      <c r="C85" s="315"/>
      <c r="D85" s="338"/>
      <c r="E85" s="338"/>
      <c r="F85" s="334">
        <v>42967</v>
      </c>
      <c r="G85" s="315">
        <v>6</v>
      </c>
      <c r="H85" s="314">
        <v>60.292787310000001</v>
      </c>
      <c r="I85" s="314">
        <v>348.8202</v>
      </c>
      <c r="J85" s="314">
        <v>1.034</v>
      </c>
      <c r="K85" s="314">
        <v>17.611799999999999</v>
      </c>
      <c r="L85" s="314">
        <v>12.569900000000001</v>
      </c>
      <c r="M85" s="314">
        <v>0.40060000000000001</v>
      </c>
      <c r="N85" s="314">
        <v>4293.2750999999998</v>
      </c>
      <c r="O85" s="315">
        <v>0</v>
      </c>
      <c r="P85" s="313"/>
      <c r="Q85" s="317">
        <v>2.3451</v>
      </c>
      <c r="R85" s="313">
        <v>0</v>
      </c>
      <c r="S85" s="326">
        <v>42970</v>
      </c>
      <c r="T85" s="311">
        <v>6</v>
      </c>
      <c r="U85" s="311">
        <v>1</v>
      </c>
      <c r="V85" s="310">
        <f>U85/N85</f>
        <v>2.3292241393988475E-4</v>
      </c>
      <c r="W85" s="311">
        <v>8</v>
      </c>
      <c r="X85" s="310">
        <f>W85/N85</f>
        <v>1.863379311519078E-3</v>
      </c>
    </row>
    <row r="86" spans="1:24" s="307" customFormat="1" x14ac:dyDescent="0.3">
      <c r="A86" s="315"/>
      <c r="B86" s="316"/>
      <c r="C86" s="315"/>
      <c r="D86" s="338"/>
      <c r="E86" s="338"/>
      <c r="F86" s="334">
        <v>43313</v>
      </c>
      <c r="G86" s="315">
        <v>6</v>
      </c>
      <c r="H86" s="314">
        <v>59.824832220300003</v>
      </c>
      <c r="I86" s="314">
        <v>343.86810719599998</v>
      </c>
      <c r="J86" s="314">
        <v>1.0269251132599999</v>
      </c>
      <c r="K86" s="314">
        <v>15.3780539064</v>
      </c>
      <c r="L86" s="314">
        <v>12.6603054767</v>
      </c>
      <c r="M86" s="314">
        <v>0.48381063771799998</v>
      </c>
      <c r="N86" s="314">
        <v>4316.0648508800004</v>
      </c>
      <c r="O86" s="315">
        <v>0</v>
      </c>
      <c r="P86" s="313"/>
      <c r="Q86" s="317">
        <v>0.88737653634500002</v>
      </c>
      <c r="R86" s="313">
        <v>0</v>
      </c>
      <c r="S86" s="326">
        <v>43314</v>
      </c>
      <c r="T86" s="311">
        <v>6</v>
      </c>
      <c r="U86" s="311">
        <v>2</v>
      </c>
      <c r="V86" s="310">
        <f>U86/N86</f>
        <v>4.6338506697651241E-4</v>
      </c>
      <c r="W86" s="311">
        <v>1</v>
      </c>
      <c r="X86" s="310">
        <f>W86/N86</f>
        <v>2.3169253348825621E-4</v>
      </c>
    </row>
    <row r="87" spans="1:24" s="307" customFormat="1" x14ac:dyDescent="0.3">
      <c r="A87" s="315"/>
      <c r="B87" s="316"/>
      <c r="C87" s="315"/>
      <c r="D87" s="338"/>
      <c r="E87" s="338"/>
      <c r="F87" s="326">
        <v>43687</v>
      </c>
      <c r="G87" s="311">
        <v>6</v>
      </c>
      <c r="H87" s="314">
        <v>53.102714390000003</v>
      </c>
      <c r="I87" s="319">
        <v>346.68888281</v>
      </c>
      <c r="J87" s="319">
        <v>1.03041568372</v>
      </c>
      <c r="K87" s="319">
        <v>17.486615680500002</v>
      </c>
      <c r="L87" s="319">
        <v>12.446226488500001</v>
      </c>
      <c r="M87" s="319">
        <v>0.41428069892399999</v>
      </c>
      <c r="N87" s="319">
        <v>4238.7005048299998</v>
      </c>
      <c r="O87" s="311">
        <v>0</v>
      </c>
      <c r="P87" s="318"/>
      <c r="Q87" s="320">
        <v>0</v>
      </c>
      <c r="R87" s="318">
        <v>0</v>
      </c>
      <c r="S87" s="326">
        <v>43697</v>
      </c>
      <c r="T87" s="311">
        <v>6</v>
      </c>
      <c r="U87" s="311">
        <v>0</v>
      </c>
      <c r="V87" s="311">
        <v>0</v>
      </c>
      <c r="W87" s="311">
        <v>0</v>
      </c>
      <c r="X87" s="311">
        <v>0</v>
      </c>
    </row>
    <row r="88" spans="1:24" s="307" customFormat="1" x14ac:dyDescent="0.3">
      <c r="A88" s="315"/>
      <c r="B88" s="316"/>
      <c r="C88" s="315"/>
      <c r="D88" s="338"/>
      <c r="E88" s="338"/>
      <c r="F88" s="326">
        <v>44084</v>
      </c>
      <c r="G88" s="311">
        <v>6</v>
      </c>
      <c r="H88" s="314">
        <v>36.092117805800008</v>
      </c>
      <c r="I88" s="319">
        <v>346.20434910191</v>
      </c>
      <c r="J88" s="319">
        <v>1.02770270765201</v>
      </c>
      <c r="K88" s="319">
        <v>15.324160206609699</v>
      </c>
      <c r="L88" s="319">
        <v>11.9753886259317</v>
      </c>
      <c r="M88" s="319">
        <v>0.333329445220031</v>
      </c>
      <c r="N88" s="319">
        <v>4081.5634607032198</v>
      </c>
      <c r="O88" s="311">
        <v>0</v>
      </c>
      <c r="P88" s="318" t="s">
        <v>413</v>
      </c>
      <c r="Q88" s="320">
        <v>0.88507703936574023</v>
      </c>
      <c r="R88" s="318">
        <v>0</v>
      </c>
      <c r="S88" s="326">
        <v>44084</v>
      </c>
      <c r="T88" s="311">
        <v>6</v>
      </c>
      <c r="U88" s="311">
        <v>0</v>
      </c>
      <c r="V88" s="311">
        <v>0</v>
      </c>
      <c r="W88" s="311">
        <v>0</v>
      </c>
      <c r="X88" s="311">
        <v>0</v>
      </c>
    </row>
    <row r="89" spans="1:24" s="307" customFormat="1" x14ac:dyDescent="0.3">
      <c r="A89" s="315">
        <v>1971</v>
      </c>
      <c r="B89" s="316" t="s">
        <v>520</v>
      </c>
      <c r="C89" s="315" t="s">
        <v>434</v>
      </c>
      <c r="D89" s="338">
        <v>44.35427</v>
      </c>
      <c r="E89" s="338">
        <v>-114.73061</v>
      </c>
      <c r="F89" s="334">
        <v>42575</v>
      </c>
      <c r="G89" s="315">
        <v>9</v>
      </c>
      <c r="H89" s="314">
        <v>51.114496780000003</v>
      </c>
      <c r="I89" s="314">
        <v>312.76850000000002</v>
      </c>
      <c r="J89" s="314">
        <v>1.2255</v>
      </c>
      <c r="K89" s="314">
        <v>11.7422</v>
      </c>
      <c r="L89" s="314">
        <v>9.4093</v>
      </c>
      <c r="M89" s="314">
        <v>0.67059999999999997</v>
      </c>
      <c r="N89" s="314">
        <v>4533.0748000000003</v>
      </c>
      <c r="O89" s="315">
        <v>2</v>
      </c>
      <c r="P89" s="313">
        <v>0.80710000000000004</v>
      </c>
      <c r="Q89" s="317">
        <v>85.569699999999997</v>
      </c>
      <c r="R89" s="313">
        <v>0</v>
      </c>
      <c r="S89" s="326">
        <v>42585</v>
      </c>
      <c r="T89" s="311">
        <v>10</v>
      </c>
      <c r="U89" s="311">
        <v>40</v>
      </c>
      <c r="V89" s="310">
        <f t="shared" ref="V89:V96" si="7">U89/N89</f>
        <v>8.8240326411556224E-3</v>
      </c>
      <c r="W89" s="311">
        <v>34</v>
      </c>
      <c r="X89" s="310">
        <f t="shared" ref="X89:X101" si="8">W89/N89</f>
        <v>7.5004277449822795E-3</v>
      </c>
    </row>
    <row r="90" spans="1:24" s="307" customFormat="1" x14ac:dyDescent="0.3">
      <c r="A90" s="315"/>
      <c r="B90" s="316"/>
      <c r="C90" s="315"/>
      <c r="D90" s="338"/>
      <c r="E90" s="338"/>
      <c r="F90" s="334">
        <v>42947</v>
      </c>
      <c r="G90" s="315">
        <v>12</v>
      </c>
      <c r="H90" s="314">
        <v>63.845446130000006</v>
      </c>
      <c r="I90" s="314">
        <v>322.10180000000003</v>
      </c>
      <c r="J90" s="314">
        <v>1.2886</v>
      </c>
      <c r="K90" s="314">
        <v>15.8261</v>
      </c>
      <c r="L90" s="314">
        <v>10.095700000000001</v>
      </c>
      <c r="M90" s="314">
        <v>0.60129999999999995</v>
      </c>
      <c r="N90" s="314">
        <v>4236.3019000000004</v>
      </c>
      <c r="O90" s="315">
        <v>4</v>
      </c>
      <c r="P90" s="313">
        <v>0.7087</v>
      </c>
      <c r="Q90" s="317">
        <v>87.446700000000007</v>
      </c>
      <c r="R90" s="313">
        <v>0</v>
      </c>
      <c r="S90" s="326">
        <v>42949</v>
      </c>
      <c r="T90" s="311">
        <v>13</v>
      </c>
      <c r="U90" s="311">
        <v>474</v>
      </c>
      <c r="V90" s="310">
        <f t="shared" si="7"/>
        <v>0.11189004258643605</v>
      </c>
      <c r="W90" s="311">
        <v>133</v>
      </c>
      <c r="X90" s="310">
        <f t="shared" si="8"/>
        <v>3.1395307308008429E-2</v>
      </c>
    </row>
    <row r="91" spans="1:24" s="307" customFormat="1" x14ac:dyDescent="0.3">
      <c r="A91" s="315"/>
      <c r="B91" s="316"/>
      <c r="C91" s="315"/>
      <c r="D91" s="338"/>
      <c r="E91" s="338"/>
      <c r="F91" s="334">
        <v>43311</v>
      </c>
      <c r="G91" s="315">
        <v>13</v>
      </c>
      <c r="H91" s="314">
        <v>39.063708552000001</v>
      </c>
      <c r="I91" s="314">
        <v>312.65778530599999</v>
      </c>
      <c r="J91" s="314">
        <v>1.24920117461</v>
      </c>
      <c r="K91" s="314">
        <v>14.8475648936</v>
      </c>
      <c r="L91" s="314">
        <v>9.3763701631600007</v>
      </c>
      <c r="M91" s="314">
        <v>0.50893567955999996</v>
      </c>
      <c r="N91" s="314">
        <v>3811.7069459300001</v>
      </c>
      <c r="O91" s="315">
        <v>5</v>
      </c>
      <c r="P91" s="313">
        <v>0.64296874999999998</v>
      </c>
      <c r="Q91" s="317">
        <v>73.214085208100002</v>
      </c>
      <c r="R91" s="313">
        <v>0.3283142413984822</v>
      </c>
      <c r="S91" s="326">
        <v>43313</v>
      </c>
      <c r="T91" s="311">
        <v>14</v>
      </c>
      <c r="U91" s="311">
        <v>11</v>
      </c>
      <c r="V91" s="310">
        <f t="shared" si="7"/>
        <v>2.8858461985765706E-3</v>
      </c>
      <c r="W91" s="311">
        <v>9</v>
      </c>
      <c r="X91" s="310">
        <f t="shared" si="8"/>
        <v>2.3611468897444666E-3</v>
      </c>
    </row>
    <row r="92" spans="1:24" s="307" customFormat="1" x14ac:dyDescent="0.3">
      <c r="A92" s="315"/>
      <c r="B92" s="316"/>
      <c r="C92" s="315"/>
      <c r="D92" s="338"/>
      <c r="E92" s="338"/>
      <c r="F92" s="326">
        <v>43701</v>
      </c>
      <c r="G92" s="311">
        <v>13</v>
      </c>
      <c r="H92" s="314">
        <v>22.657911519999999</v>
      </c>
      <c r="I92" s="319">
        <v>315.13798361599999</v>
      </c>
      <c r="J92" s="319">
        <v>1.2534994473700001</v>
      </c>
      <c r="K92" s="319">
        <v>15.2534292713</v>
      </c>
      <c r="L92" s="319">
        <v>9.0933572307600006</v>
      </c>
      <c r="M92" s="319">
        <v>0.47127301875200001</v>
      </c>
      <c r="N92" s="319">
        <v>3775.7541587699998</v>
      </c>
      <c r="O92" s="311">
        <v>5</v>
      </c>
      <c r="P92" s="318">
        <v>0.50424804687500002</v>
      </c>
      <c r="Q92" s="320">
        <v>88.352000737811508</v>
      </c>
      <c r="R92" s="318">
        <v>0</v>
      </c>
      <c r="S92" s="326">
        <v>43691</v>
      </c>
      <c r="T92" s="329">
        <v>14</v>
      </c>
      <c r="U92" s="311">
        <v>4</v>
      </c>
      <c r="V92" s="310">
        <f t="shared" si="7"/>
        <v>1.0593910068824638E-3</v>
      </c>
      <c r="W92" s="311">
        <v>9</v>
      </c>
      <c r="X92" s="310">
        <f t="shared" si="8"/>
        <v>2.3836297654855434E-3</v>
      </c>
    </row>
    <row r="93" spans="1:24" s="307" customFormat="1" x14ac:dyDescent="0.3">
      <c r="A93" s="315"/>
      <c r="B93" s="316"/>
      <c r="C93" s="315"/>
      <c r="D93" s="338"/>
      <c r="E93" s="338"/>
      <c r="F93" s="326">
        <v>44448</v>
      </c>
      <c r="G93" s="311">
        <v>22</v>
      </c>
      <c r="H93" s="314"/>
      <c r="I93" s="319">
        <v>487</v>
      </c>
      <c r="J93" s="319" t="s">
        <v>436</v>
      </c>
      <c r="K93" s="319" t="s">
        <v>436</v>
      </c>
      <c r="L93" s="319">
        <v>6.2</v>
      </c>
      <c r="M93" s="319" t="s">
        <v>436</v>
      </c>
      <c r="N93" s="319">
        <v>5244.7</v>
      </c>
      <c r="O93" s="311">
        <v>6</v>
      </c>
      <c r="P93" s="318"/>
      <c r="Q93" s="320"/>
      <c r="R93" s="318"/>
      <c r="S93" s="312">
        <v>44448</v>
      </c>
      <c r="T93" s="311">
        <v>22</v>
      </c>
      <c r="U93" s="311">
        <v>1</v>
      </c>
      <c r="V93" s="310">
        <f t="shared" si="7"/>
        <v>1.9066867504337714E-4</v>
      </c>
      <c r="W93" s="311">
        <v>9</v>
      </c>
      <c r="X93" s="310">
        <f t="shared" si="8"/>
        <v>1.7160180753903942E-3</v>
      </c>
    </row>
    <row r="94" spans="1:24" s="307" customFormat="1" x14ac:dyDescent="0.3">
      <c r="A94" s="315">
        <v>1709</v>
      </c>
      <c r="B94" s="316" t="s">
        <v>134</v>
      </c>
      <c r="C94" s="315" t="s">
        <v>434</v>
      </c>
      <c r="D94" s="338">
        <v>44.351709999999997</v>
      </c>
      <c r="E94" s="338">
        <v>-114.72803</v>
      </c>
      <c r="F94" s="334">
        <v>41550</v>
      </c>
      <c r="G94" s="315">
        <v>5</v>
      </c>
      <c r="H94" s="314">
        <v>65.120306800000009</v>
      </c>
      <c r="I94" s="314">
        <v>306.46140000000003</v>
      </c>
      <c r="J94" s="314">
        <v>1.054</v>
      </c>
      <c r="K94" s="314">
        <v>17.325500000000002</v>
      </c>
      <c r="L94" s="314">
        <v>12.6584</v>
      </c>
      <c r="M94" s="314">
        <v>0.40379999999999999</v>
      </c>
      <c r="N94" s="314">
        <v>3899.5241999999998</v>
      </c>
      <c r="O94" s="315">
        <v>1</v>
      </c>
      <c r="P94" s="313">
        <v>0.2024</v>
      </c>
      <c r="Q94" s="317">
        <v>0.3291</v>
      </c>
      <c r="R94" s="313">
        <v>0</v>
      </c>
      <c r="S94" s="326">
        <v>41555</v>
      </c>
      <c r="T94" s="311">
        <v>5</v>
      </c>
      <c r="U94" s="311">
        <v>1</v>
      </c>
      <c r="V94" s="310">
        <f t="shared" si="7"/>
        <v>2.5644154227841439E-4</v>
      </c>
      <c r="W94" s="311">
        <v>2</v>
      </c>
      <c r="X94" s="310">
        <f t="shared" si="8"/>
        <v>5.1288308455682877E-4</v>
      </c>
    </row>
    <row r="95" spans="1:24" s="307" customFormat="1" x14ac:dyDescent="0.3">
      <c r="A95" s="315"/>
      <c r="B95" s="316"/>
      <c r="C95" s="315"/>
      <c r="D95" s="338"/>
      <c r="E95" s="338"/>
      <c r="F95" s="334">
        <v>41872</v>
      </c>
      <c r="G95" s="315">
        <v>12</v>
      </c>
      <c r="H95" s="314">
        <v>51.481769660000005</v>
      </c>
      <c r="I95" s="314">
        <v>310.99959999999999</v>
      </c>
      <c r="J95" s="314">
        <v>1.0564</v>
      </c>
      <c r="K95" s="314">
        <v>18.344100000000001</v>
      </c>
      <c r="L95" s="314">
        <v>13.1896</v>
      </c>
      <c r="M95" s="314">
        <v>0.37530000000000002</v>
      </c>
      <c r="N95" s="314">
        <v>4087.3137000000002</v>
      </c>
      <c r="O95" s="315">
        <v>4</v>
      </c>
      <c r="P95" s="313">
        <v>0.1714</v>
      </c>
      <c r="Q95" s="317">
        <v>0.97840000000000005</v>
      </c>
      <c r="R95" s="313">
        <v>0.40765145474498138</v>
      </c>
      <c r="S95" s="326">
        <v>41885</v>
      </c>
      <c r="T95" s="311">
        <v>12</v>
      </c>
      <c r="U95" s="311">
        <v>239</v>
      </c>
      <c r="V95" s="310">
        <f t="shared" si="7"/>
        <v>5.8473613121498354E-2</v>
      </c>
      <c r="W95" s="311">
        <v>89</v>
      </c>
      <c r="X95" s="310">
        <f t="shared" si="8"/>
        <v>2.177469275235713E-2</v>
      </c>
    </row>
    <row r="96" spans="1:24" s="307" customFormat="1" x14ac:dyDescent="0.3">
      <c r="A96" s="315"/>
      <c r="B96" s="316"/>
      <c r="C96" s="315"/>
      <c r="D96" s="338"/>
      <c r="E96" s="338"/>
      <c r="F96" s="334">
        <v>42245</v>
      </c>
      <c r="G96" s="315">
        <v>5</v>
      </c>
      <c r="H96" s="314">
        <v>27.506619830000002</v>
      </c>
      <c r="I96" s="314">
        <v>307.68369999999999</v>
      </c>
      <c r="J96" s="314">
        <v>1.0491999999999999</v>
      </c>
      <c r="K96" s="314">
        <v>15.069900000000001</v>
      </c>
      <c r="L96" s="314">
        <v>11.4533</v>
      </c>
      <c r="M96" s="314">
        <v>0.3493</v>
      </c>
      <c r="N96" s="314">
        <v>3775.5201000000002</v>
      </c>
      <c r="O96" s="315">
        <v>0</v>
      </c>
      <c r="P96" s="313"/>
      <c r="Q96" s="317">
        <v>0.32819999999999999</v>
      </c>
      <c r="R96" s="313">
        <v>0</v>
      </c>
      <c r="S96" s="326">
        <v>42206</v>
      </c>
      <c r="T96" s="329">
        <v>12</v>
      </c>
      <c r="U96" s="311">
        <v>221</v>
      </c>
      <c r="V96" s="310">
        <f t="shared" si="7"/>
        <v>5.8534981710201987E-2</v>
      </c>
      <c r="W96" s="311">
        <v>474</v>
      </c>
      <c r="X96" s="310">
        <f t="shared" si="8"/>
        <v>0.12554561688070473</v>
      </c>
    </row>
    <row r="97" spans="1:24" s="307" customFormat="1" x14ac:dyDescent="0.3">
      <c r="A97" s="315">
        <v>1709</v>
      </c>
      <c r="B97" s="316" t="s">
        <v>232</v>
      </c>
      <c r="C97" s="315" t="s">
        <v>434</v>
      </c>
      <c r="D97" s="338">
        <v>44.351709999999997</v>
      </c>
      <c r="E97" s="338">
        <v>-114.72803</v>
      </c>
      <c r="F97" s="334">
        <v>42633</v>
      </c>
      <c r="G97" s="315">
        <v>26</v>
      </c>
      <c r="H97" s="335"/>
      <c r="I97" s="314">
        <v>300.10789999999997</v>
      </c>
      <c r="J97" s="314">
        <v>1.1194</v>
      </c>
      <c r="K97" s="314">
        <v>2.7761999999999998</v>
      </c>
      <c r="L97" s="314">
        <v>2.1128</v>
      </c>
      <c r="M97" s="314">
        <v>0.2382</v>
      </c>
      <c r="N97" s="314">
        <v>631.69079999999997</v>
      </c>
      <c r="O97" s="315">
        <v>12</v>
      </c>
      <c r="P97" s="313">
        <v>0.4052</v>
      </c>
      <c r="Q97" s="317">
        <v>26.4542</v>
      </c>
      <c r="R97" s="313">
        <v>1.3394523983732352</v>
      </c>
      <c r="S97" s="326">
        <v>42654</v>
      </c>
      <c r="T97" s="311">
        <v>26</v>
      </c>
      <c r="U97" s="311">
        <v>0</v>
      </c>
      <c r="V97" s="311">
        <v>0</v>
      </c>
      <c r="W97" s="311">
        <v>4</v>
      </c>
      <c r="X97" s="310">
        <f t="shared" si="8"/>
        <v>6.3322118986060905E-3</v>
      </c>
    </row>
    <row r="98" spans="1:24" s="307" customFormat="1" x14ac:dyDescent="0.3">
      <c r="A98" s="315"/>
      <c r="B98" s="316"/>
      <c r="C98" s="315"/>
      <c r="D98" s="338"/>
      <c r="E98" s="338"/>
      <c r="F98" s="334">
        <v>42946</v>
      </c>
      <c r="G98" s="315">
        <v>13</v>
      </c>
      <c r="H98" s="314">
        <v>27.764417140000003</v>
      </c>
      <c r="I98" s="314">
        <v>299.27510000000001</v>
      </c>
      <c r="J98" s="314">
        <v>1.1177999999999999</v>
      </c>
      <c r="K98" s="314">
        <v>15.113099999999999</v>
      </c>
      <c r="L98" s="314">
        <v>11.198</v>
      </c>
      <c r="M98" s="314">
        <v>0.5363</v>
      </c>
      <c r="N98" s="314">
        <v>3566.6981000000001</v>
      </c>
      <c r="O98" s="315">
        <v>5</v>
      </c>
      <c r="P98" s="313">
        <v>0.26669999999999999</v>
      </c>
      <c r="Q98" s="317">
        <v>43.5505</v>
      </c>
      <c r="R98" s="313">
        <v>1.1233267615837454</v>
      </c>
      <c r="S98" s="326">
        <v>42949</v>
      </c>
      <c r="T98" s="311">
        <v>13</v>
      </c>
      <c r="U98" s="311">
        <v>214</v>
      </c>
      <c r="V98" s="310">
        <f>U98/N98</f>
        <v>5.9999471219613458E-2</v>
      </c>
      <c r="W98" s="311">
        <v>32</v>
      </c>
      <c r="X98" s="310">
        <f t="shared" si="8"/>
        <v>8.9718835468580865E-3</v>
      </c>
    </row>
    <row r="99" spans="1:24" s="307" customFormat="1" x14ac:dyDescent="0.3">
      <c r="A99" s="315"/>
      <c r="B99" s="316"/>
      <c r="C99" s="315"/>
      <c r="D99" s="338"/>
      <c r="E99" s="338"/>
      <c r="F99" s="334">
        <v>43310</v>
      </c>
      <c r="G99" s="315">
        <v>22</v>
      </c>
      <c r="H99" s="314">
        <v>19.1643341931</v>
      </c>
      <c r="I99" s="314">
        <v>296.54732170300002</v>
      </c>
      <c r="J99" s="314">
        <v>1.11422809126</v>
      </c>
      <c r="K99" s="314">
        <v>13.913981445599999</v>
      </c>
      <c r="L99" s="314">
        <v>10.3803822436</v>
      </c>
      <c r="M99" s="314">
        <v>0.49716773835099998</v>
      </c>
      <c r="N99" s="314">
        <v>2977.8542658199999</v>
      </c>
      <c r="O99" s="315">
        <v>12</v>
      </c>
      <c r="P99" s="313">
        <v>0.26483709161899999</v>
      </c>
      <c r="Q99" s="317">
        <v>32.006425542599999</v>
      </c>
      <c r="R99" s="313">
        <v>6.8392675386045267</v>
      </c>
      <c r="S99" s="326">
        <v>43312</v>
      </c>
      <c r="T99" s="311">
        <v>22</v>
      </c>
      <c r="U99" s="311">
        <v>43</v>
      </c>
      <c r="V99" s="310">
        <f>U99/N99</f>
        <v>1.4439927599398239E-2</v>
      </c>
      <c r="W99" s="311">
        <v>41</v>
      </c>
      <c r="X99" s="310">
        <f t="shared" si="8"/>
        <v>1.3768303059891344E-2</v>
      </c>
    </row>
    <row r="100" spans="1:24" s="307" customFormat="1" x14ac:dyDescent="0.3">
      <c r="A100" s="315"/>
      <c r="B100" s="316"/>
      <c r="C100" s="315"/>
      <c r="D100" s="338"/>
      <c r="E100" s="338"/>
      <c r="F100" s="326">
        <v>43671</v>
      </c>
      <c r="G100" s="311">
        <v>14</v>
      </c>
      <c r="H100" s="314">
        <v>18.48724545</v>
      </c>
      <c r="I100" s="319">
        <v>294.48523453199999</v>
      </c>
      <c r="J100" s="319">
        <v>1.1111528505899999</v>
      </c>
      <c r="K100" s="319">
        <v>12.7817008695</v>
      </c>
      <c r="L100" s="319">
        <v>11.1904413432</v>
      </c>
      <c r="M100" s="319">
        <v>0.61021391226999999</v>
      </c>
      <c r="N100" s="319">
        <v>3589.7265049500002</v>
      </c>
      <c r="O100" s="311">
        <v>8</v>
      </c>
      <c r="P100" s="318">
        <v>0.33021545410199998</v>
      </c>
      <c r="Q100" s="320">
        <v>24.534948263534258</v>
      </c>
      <c r="R100" s="318">
        <v>0</v>
      </c>
      <c r="S100" s="326">
        <v>43699</v>
      </c>
      <c r="T100" s="311">
        <v>14</v>
      </c>
      <c r="U100" s="311">
        <v>15</v>
      </c>
      <c r="V100" s="310">
        <f>U100/N100</f>
        <v>4.1785913158888209E-3</v>
      </c>
      <c r="W100" s="311">
        <v>239</v>
      </c>
      <c r="X100" s="310">
        <f t="shared" si="8"/>
        <v>6.6578888299828554E-2</v>
      </c>
    </row>
    <row r="101" spans="1:24" s="307" customFormat="1" x14ac:dyDescent="0.3">
      <c r="A101" s="315"/>
      <c r="B101" s="316"/>
      <c r="C101" s="315"/>
      <c r="D101" s="338"/>
      <c r="E101" s="338"/>
      <c r="F101" s="326">
        <v>44086</v>
      </c>
      <c r="G101" s="311">
        <v>11</v>
      </c>
      <c r="H101" s="310"/>
      <c r="I101" s="319">
        <v>293.80215053102802</v>
      </c>
      <c r="J101" s="319">
        <v>1.1133084860701901</v>
      </c>
      <c r="K101" s="319">
        <v>20.1871663238447</v>
      </c>
      <c r="L101" s="319">
        <v>11.2171556774328</v>
      </c>
      <c r="M101" s="319">
        <v>0.55801179846938698</v>
      </c>
      <c r="N101" s="319">
        <v>3736.9651158033498</v>
      </c>
      <c r="O101" s="311">
        <v>7</v>
      </c>
      <c r="P101" s="318">
        <v>0.5465087890625</v>
      </c>
      <c r="Q101" s="320">
        <v>19.139457036777166</v>
      </c>
      <c r="R101" s="318">
        <v>0</v>
      </c>
      <c r="S101" s="326">
        <v>44084</v>
      </c>
      <c r="T101" s="311">
        <v>11</v>
      </c>
      <c r="U101" s="311">
        <v>182</v>
      </c>
      <c r="V101" s="310">
        <f>U101/N101</f>
        <v>4.8702622143925137E-2</v>
      </c>
      <c r="W101" s="311">
        <v>316</v>
      </c>
      <c r="X101" s="310">
        <f t="shared" si="8"/>
        <v>8.4560596689452441E-2</v>
      </c>
    </row>
    <row r="102" spans="1:24" s="307" customFormat="1" x14ac:dyDescent="0.3">
      <c r="A102" s="315">
        <v>214</v>
      </c>
      <c r="B102" s="316" t="s">
        <v>198</v>
      </c>
      <c r="C102" s="315"/>
      <c r="D102" s="338">
        <v>44.38673</v>
      </c>
      <c r="E102" s="338">
        <v>-114.89046</v>
      </c>
      <c r="F102" s="334">
        <v>41536</v>
      </c>
      <c r="G102" s="315">
        <v>11</v>
      </c>
      <c r="H102" s="314">
        <v>6.413149520000001</v>
      </c>
      <c r="I102" s="314">
        <v>118.4888</v>
      </c>
      <c r="J102" s="314">
        <v>1.1725000000000001</v>
      </c>
      <c r="K102" s="314">
        <v>4.2344999999999997</v>
      </c>
      <c r="L102" s="314">
        <v>3.3990999999999998</v>
      </c>
      <c r="M102" s="314">
        <v>0.27410000000000001</v>
      </c>
      <c r="N102" s="314">
        <v>399.83359999999999</v>
      </c>
      <c r="O102" s="315">
        <v>4</v>
      </c>
      <c r="P102" s="313">
        <v>0.13850000000000001</v>
      </c>
      <c r="Q102" s="317">
        <v>57.746699999999997</v>
      </c>
      <c r="R102" s="313">
        <v>10.461362839397994</v>
      </c>
      <c r="S102" s="326">
        <v>41549</v>
      </c>
      <c r="T102" s="311">
        <v>11</v>
      </c>
      <c r="U102" s="311">
        <v>0</v>
      </c>
      <c r="V102" s="311">
        <v>0</v>
      </c>
      <c r="W102" s="311">
        <v>0</v>
      </c>
      <c r="X102" s="311">
        <v>0</v>
      </c>
    </row>
    <row r="103" spans="1:24" s="307" customFormat="1" x14ac:dyDescent="0.3">
      <c r="A103" s="315">
        <v>950</v>
      </c>
      <c r="B103" s="316" t="s">
        <v>499</v>
      </c>
      <c r="C103" s="315"/>
      <c r="D103" s="338">
        <v>44.422199999999997</v>
      </c>
      <c r="E103" s="338">
        <v>-114.85226</v>
      </c>
      <c r="F103" s="334">
        <v>42208</v>
      </c>
      <c r="G103" s="315">
        <v>18</v>
      </c>
      <c r="H103" s="314">
        <v>3.2136377</v>
      </c>
      <c r="I103" s="314">
        <v>165.6354</v>
      </c>
      <c r="J103" s="314">
        <v>1.0808</v>
      </c>
      <c r="K103" s="314">
        <v>6.2050000000000001</v>
      </c>
      <c r="L103" s="314">
        <v>4.4809000000000001</v>
      </c>
      <c r="M103" s="314">
        <v>0.2281</v>
      </c>
      <c r="N103" s="314">
        <v>726.61569999999995</v>
      </c>
      <c r="O103" s="315">
        <v>7</v>
      </c>
      <c r="P103" s="313">
        <v>0.19400000000000001</v>
      </c>
      <c r="Q103" s="317">
        <v>67.780299999999997</v>
      </c>
      <c r="R103" s="313">
        <v>6.0694156292690025</v>
      </c>
      <c r="S103" s="326">
        <v>42221</v>
      </c>
      <c r="T103" s="311">
        <v>18</v>
      </c>
      <c r="U103" s="311">
        <v>0</v>
      </c>
      <c r="V103" s="311">
        <v>0</v>
      </c>
      <c r="W103" s="311">
        <v>19</v>
      </c>
      <c r="X103" s="310">
        <f t="shared" ref="X103:X120" si="9">W103/N103</f>
        <v>2.6148622992869547E-2</v>
      </c>
    </row>
    <row r="104" spans="1:24" s="307" customFormat="1" x14ac:dyDescent="0.3">
      <c r="A104" s="315">
        <v>482</v>
      </c>
      <c r="B104" s="316" t="s">
        <v>500</v>
      </c>
      <c r="C104" s="315"/>
      <c r="D104" s="338">
        <v>44.396250000000002</v>
      </c>
      <c r="E104" s="338">
        <v>-114.82510000000001</v>
      </c>
      <c r="F104" s="334">
        <v>41535</v>
      </c>
      <c r="G104" s="315">
        <v>8</v>
      </c>
      <c r="H104" s="314">
        <v>12.035249760000001</v>
      </c>
      <c r="I104" s="314">
        <v>198.49639999999999</v>
      </c>
      <c r="J104" s="314">
        <v>1.1615</v>
      </c>
      <c r="K104" s="314">
        <v>8.6425999999999998</v>
      </c>
      <c r="L104" s="314">
        <v>6.2149000000000001</v>
      </c>
      <c r="M104" s="314">
        <v>0.2883</v>
      </c>
      <c r="N104" s="314">
        <v>1228.4601</v>
      </c>
      <c r="O104" s="315">
        <v>3</v>
      </c>
      <c r="P104" s="313">
        <v>0.2293</v>
      </c>
      <c r="Q104" s="317">
        <v>17.360600000000002</v>
      </c>
      <c r="R104" s="313">
        <v>15.573516443846239</v>
      </c>
      <c r="S104" s="326">
        <v>41541</v>
      </c>
      <c r="T104" s="311">
        <v>8</v>
      </c>
      <c r="U104" s="311">
        <v>2</v>
      </c>
      <c r="V104" s="310">
        <f>U104/N104</f>
        <v>1.6280545049855506E-3</v>
      </c>
      <c r="W104" s="311">
        <v>2</v>
      </c>
      <c r="X104" s="310">
        <f t="shared" si="9"/>
        <v>1.6280545049855506E-3</v>
      </c>
    </row>
    <row r="105" spans="1:24" s="307" customFormat="1" x14ac:dyDescent="0.3">
      <c r="A105" s="315"/>
      <c r="B105" s="316"/>
      <c r="C105" s="315"/>
      <c r="D105" s="338"/>
      <c r="E105" s="338"/>
      <c r="F105" s="334">
        <v>42587</v>
      </c>
      <c r="G105" s="315">
        <v>11</v>
      </c>
      <c r="H105" s="314">
        <v>17.226510660000002</v>
      </c>
      <c r="I105" s="314">
        <v>196.239</v>
      </c>
      <c r="J105" s="314">
        <v>1.1676</v>
      </c>
      <c r="K105" s="314">
        <v>9.0745000000000005</v>
      </c>
      <c r="L105" s="314">
        <v>6.3968999999999996</v>
      </c>
      <c r="M105" s="314">
        <v>0.32619999999999999</v>
      </c>
      <c r="N105" s="314">
        <v>1251.0404000000001</v>
      </c>
      <c r="O105" s="315">
        <v>3</v>
      </c>
      <c r="P105" s="313">
        <v>0.25530000000000003</v>
      </c>
      <c r="Q105" s="317">
        <v>20.565300000000001</v>
      </c>
      <c r="R105" s="313">
        <v>24.035693132835377</v>
      </c>
      <c r="S105" s="326">
        <v>42599</v>
      </c>
      <c r="T105" s="311">
        <v>11</v>
      </c>
      <c r="U105" s="311">
        <v>0</v>
      </c>
      <c r="V105" s="311">
        <v>0</v>
      </c>
      <c r="W105" s="311">
        <v>62</v>
      </c>
      <c r="X105" s="310">
        <f t="shared" si="9"/>
        <v>4.9558751260151149E-2</v>
      </c>
    </row>
    <row r="106" spans="1:24" s="307" customFormat="1" x14ac:dyDescent="0.3">
      <c r="A106" s="315">
        <v>218</v>
      </c>
      <c r="B106" s="316" t="s">
        <v>504</v>
      </c>
      <c r="C106" s="315"/>
      <c r="D106" s="338">
        <v>44.391800000000003</v>
      </c>
      <c r="E106" s="338">
        <v>-114.80418</v>
      </c>
      <c r="F106" s="334">
        <v>41888</v>
      </c>
      <c r="G106" s="315">
        <v>13</v>
      </c>
      <c r="H106" s="314">
        <v>14.037593250000002</v>
      </c>
      <c r="I106" s="314">
        <v>286.47800000000001</v>
      </c>
      <c r="J106" s="314">
        <v>1.3620000000000001</v>
      </c>
      <c r="K106" s="314">
        <v>9.7574000000000005</v>
      </c>
      <c r="L106" s="314">
        <v>6.8609</v>
      </c>
      <c r="M106" s="314">
        <v>0.39529999999999998</v>
      </c>
      <c r="N106" s="314">
        <v>1897.5705</v>
      </c>
      <c r="O106" s="315">
        <v>7</v>
      </c>
      <c r="P106" s="313">
        <v>0.54430000000000001</v>
      </c>
      <c r="Q106" s="317">
        <v>22.490200000000002</v>
      </c>
      <c r="R106" s="313">
        <v>27.172640653441178</v>
      </c>
      <c r="S106" s="326">
        <v>41892</v>
      </c>
      <c r="T106" s="311">
        <v>13</v>
      </c>
      <c r="U106" s="311">
        <v>10</v>
      </c>
      <c r="V106" s="310">
        <f>U106/N106</f>
        <v>5.2698964280905505E-3</v>
      </c>
      <c r="W106" s="311">
        <v>50</v>
      </c>
      <c r="X106" s="310">
        <f t="shared" si="9"/>
        <v>2.6349482140452751E-2</v>
      </c>
    </row>
    <row r="107" spans="1:24" s="307" customFormat="1" x14ac:dyDescent="0.3">
      <c r="A107" s="315"/>
      <c r="B107" s="316"/>
      <c r="C107" s="315"/>
      <c r="D107" s="338"/>
      <c r="E107" s="338"/>
      <c r="F107" s="334">
        <v>42959</v>
      </c>
      <c r="G107" s="315">
        <v>14</v>
      </c>
      <c r="H107" s="314">
        <v>28.55193495</v>
      </c>
      <c r="I107" s="314">
        <v>279.45310000000001</v>
      </c>
      <c r="J107" s="314">
        <v>1.3484</v>
      </c>
      <c r="K107" s="314">
        <v>10.9275</v>
      </c>
      <c r="L107" s="314">
        <v>7.7577999999999996</v>
      </c>
      <c r="M107" s="314">
        <v>0.41449999999999998</v>
      </c>
      <c r="N107" s="314">
        <v>2640.1415000000002</v>
      </c>
      <c r="O107" s="315">
        <v>7</v>
      </c>
      <c r="P107" s="313">
        <v>0.30009999999999998</v>
      </c>
      <c r="Q107" s="317">
        <v>31.0151</v>
      </c>
      <c r="R107" s="313">
        <v>17.020465407606103</v>
      </c>
      <c r="S107" s="326">
        <v>42962</v>
      </c>
      <c r="T107" s="311">
        <v>18</v>
      </c>
      <c r="U107" s="311">
        <v>0</v>
      </c>
      <c r="V107" s="311">
        <v>0</v>
      </c>
      <c r="W107" s="311">
        <v>137</v>
      </c>
      <c r="X107" s="310">
        <f t="shared" si="9"/>
        <v>5.1891158106487853E-2</v>
      </c>
    </row>
    <row r="108" spans="1:24" s="307" customFormat="1" x14ac:dyDescent="0.3">
      <c r="A108" s="315">
        <v>1411</v>
      </c>
      <c r="B108" s="316" t="s">
        <v>505</v>
      </c>
      <c r="C108" s="315"/>
      <c r="D108" s="338">
        <v>44.387680000000003</v>
      </c>
      <c r="E108" s="338">
        <v>-114.79705</v>
      </c>
      <c r="F108" s="334">
        <v>41889</v>
      </c>
      <c r="G108" s="315">
        <v>9</v>
      </c>
      <c r="H108" s="314">
        <v>15.549062410000001</v>
      </c>
      <c r="I108" s="314">
        <v>291.36759999999998</v>
      </c>
      <c r="J108" s="314">
        <v>1.2713000000000001</v>
      </c>
      <c r="K108" s="314">
        <v>11.495200000000001</v>
      </c>
      <c r="L108" s="314">
        <v>8.8731000000000009</v>
      </c>
      <c r="M108" s="314">
        <v>0.30120000000000002</v>
      </c>
      <c r="N108" s="314">
        <v>2496.8737999999998</v>
      </c>
      <c r="O108" s="315">
        <v>5</v>
      </c>
      <c r="P108" s="313">
        <v>0.35160000000000002</v>
      </c>
      <c r="Q108" s="317">
        <v>37.362000000000002</v>
      </c>
      <c r="R108" s="313">
        <v>16.937446381061942</v>
      </c>
      <c r="S108" s="326">
        <v>41891</v>
      </c>
      <c r="T108" s="311">
        <v>10</v>
      </c>
      <c r="U108" s="311">
        <v>17</v>
      </c>
      <c r="V108" s="310">
        <f>U108/N108</f>
        <v>6.8085139104747706E-3</v>
      </c>
      <c r="W108" s="311">
        <v>86</v>
      </c>
      <c r="X108" s="310">
        <f t="shared" si="9"/>
        <v>3.4443070370637076E-2</v>
      </c>
    </row>
    <row r="109" spans="1:24" s="307" customFormat="1" x14ac:dyDescent="0.3">
      <c r="A109" s="315"/>
      <c r="B109" s="316"/>
      <c r="C109" s="315"/>
      <c r="D109" s="338"/>
      <c r="E109" s="338"/>
      <c r="F109" s="334">
        <v>42957</v>
      </c>
      <c r="G109" s="315">
        <v>15</v>
      </c>
      <c r="H109" s="314">
        <v>29.388893340000003</v>
      </c>
      <c r="I109" s="314">
        <v>298.32889999999998</v>
      </c>
      <c r="J109" s="314">
        <v>1.2912999999999999</v>
      </c>
      <c r="K109" s="314">
        <v>17.141200000000001</v>
      </c>
      <c r="L109" s="314">
        <v>8.9225999999999992</v>
      </c>
      <c r="M109" s="314">
        <v>0.43130000000000002</v>
      </c>
      <c r="N109" s="314">
        <v>3035.1006000000002</v>
      </c>
      <c r="O109" s="315">
        <v>10</v>
      </c>
      <c r="P109" s="313">
        <v>0.2208</v>
      </c>
      <c r="Q109" s="317">
        <v>41.289700000000003</v>
      </c>
      <c r="R109" s="313">
        <v>10.934766855024586</v>
      </c>
      <c r="S109" s="326">
        <v>42963</v>
      </c>
      <c r="T109" s="311">
        <v>17</v>
      </c>
      <c r="U109" s="311">
        <v>2</v>
      </c>
      <c r="V109" s="310">
        <f>U109/N109</f>
        <v>6.589567410055534E-4</v>
      </c>
      <c r="W109" s="311">
        <v>96</v>
      </c>
      <c r="X109" s="310">
        <f t="shared" si="9"/>
        <v>3.1629923568266563E-2</v>
      </c>
    </row>
    <row r="110" spans="1:24" s="307" customFormat="1" x14ac:dyDescent="0.3">
      <c r="A110" s="315">
        <v>1288</v>
      </c>
      <c r="B110" s="316" t="s">
        <v>503</v>
      </c>
      <c r="C110" s="315"/>
      <c r="D110" s="338">
        <v>44.411490000000001</v>
      </c>
      <c r="E110" s="338">
        <v>-114.78628</v>
      </c>
      <c r="F110" s="334">
        <v>41890</v>
      </c>
      <c r="G110" s="315">
        <v>15</v>
      </c>
      <c r="H110" s="314">
        <v>4.1353513700000004</v>
      </c>
      <c r="I110" s="314">
        <v>153.84559999999999</v>
      </c>
      <c r="J110" s="314">
        <v>1.1133</v>
      </c>
      <c r="K110" s="314">
        <v>7.3792999999999997</v>
      </c>
      <c r="L110" s="314">
        <v>4.6210000000000004</v>
      </c>
      <c r="M110" s="314">
        <v>0.27279999999999999</v>
      </c>
      <c r="N110" s="314">
        <v>718.91790000000003</v>
      </c>
      <c r="O110" s="315">
        <v>7</v>
      </c>
      <c r="P110" s="313">
        <v>0.1565</v>
      </c>
      <c r="Q110" s="317">
        <v>41.393900000000002</v>
      </c>
      <c r="R110" s="313">
        <v>1.9403397276151091</v>
      </c>
      <c r="S110" s="326">
        <v>41878</v>
      </c>
      <c r="T110" s="311">
        <v>15</v>
      </c>
      <c r="U110" s="311">
        <v>0</v>
      </c>
      <c r="V110" s="311">
        <v>0</v>
      </c>
      <c r="W110" s="311">
        <v>12</v>
      </c>
      <c r="X110" s="310">
        <f t="shared" si="9"/>
        <v>1.6691752980416818E-2</v>
      </c>
    </row>
    <row r="111" spans="1:24" s="307" customFormat="1" x14ac:dyDescent="0.3">
      <c r="A111" s="315"/>
      <c r="B111" s="316"/>
      <c r="C111" s="315"/>
      <c r="D111" s="338"/>
      <c r="E111" s="338"/>
      <c r="F111" s="334">
        <v>42958</v>
      </c>
      <c r="G111" s="315">
        <v>11</v>
      </c>
      <c r="H111" s="314">
        <v>9.8881160000000019</v>
      </c>
      <c r="I111" s="314">
        <v>151.27699999999999</v>
      </c>
      <c r="J111" s="314">
        <v>1.1148</v>
      </c>
      <c r="K111" s="314">
        <v>7.5002000000000004</v>
      </c>
      <c r="L111" s="314">
        <v>5.9894999999999996</v>
      </c>
      <c r="M111" s="314">
        <v>0.34710000000000002</v>
      </c>
      <c r="N111" s="314">
        <v>909.50940000000003</v>
      </c>
      <c r="O111" s="315">
        <v>5</v>
      </c>
      <c r="P111" s="313">
        <v>0.15029999999999999</v>
      </c>
      <c r="Q111" s="317">
        <v>21.158000000000001</v>
      </c>
      <c r="R111" s="313">
        <v>1.6529679701090496</v>
      </c>
      <c r="S111" s="326">
        <v>42962</v>
      </c>
      <c r="T111" s="311">
        <v>11</v>
      </c>
      <c r="U111" s="311">
        <v>0</v>
      </c>
      <c r="V111" s="311">
        <v>0</v>
      </c>
      <c r="W111" s="311">
        <v>16</v>
      </c>
      <c r="X111" s="310">
        <f t="shared" si="9"/>
        <v>1.7591901743951189E-2</v>
      </c>
    </row>
    <row r="112" spans="1:24" s="307" customFormat="1" x14ac:dyDescent="0.3">
      <c r="A112" s="315">
        <v>362</v>
      </c>
      <c r="B112" s="316" t="s">
        <v>502</v>
      </c>
      <c r="C112" s="315"/>
      <c r="D112" s="338">
        <v>44.397919999999999</v>
      </c>
      <c r="E112" s="338">
        <v>-114.78708</v>
      </c>
      <c r="F112" s="334">
        <v>42209</v>
      </c>
      <c r="G112" s="315">
        <v>11</v>
      </c>
      <c r="H112" s="314">
        <v>8.58853504</v>
      </c>
      <c r="I112" s="314">
        <v>170.31829999999999</v>
      </c>
      <c r="J112" s="314">
        <v>1.2128000000000001</v>
      </c>
      <c r="K112" s="314">
        <v>8.4886999999999997</v>
      </c>
      <c r="L112" s="314">
        <v>6.0795000000000003</v>
      </c>
      <c r="M112" s="314">
        <v>0.245</v>
      </c>
      <c r="N112" s="314">
        <v>1042.1675</v>
      </c>
      <c r="O112" s="315">
        <v>5</v>
      </c>
      <c r="P112" s="313">
        <v>0.1313</v>
      </c>
      <c r="Q112" s="317">
        <v>24.681899999999999</v>
      </c>
      <c r="R112" s="313">
        <v>4.1724184336271071</v>
      </c>
      <c r="S112" s="326">
        <v>42214</v>
      </c>
      <c r="T112" s="311">
        <v>11</v>
      </c>
      <c r="U112" s="311">
        <v>0</v>
      </c>
      <c r="V112" s="311">
        <v>0</v>
      </c>
      <c r="W112" s="311">
        <v>4</v>
      </c>
      <c r="X112" s="310">
        <f t="shared" si="9"/>
        <v>3.8381546152609827E-3</v>
      </c>
    </row>
    <row r="113" spans="1:24" s="307" customFormat="1" x14ac:dyDescent="0.3">
      <c r="A113" s="315">
        <v>106</v>
      </c>
      <c r="B113" s="316" t="s">
        <v>501</v>
      </c>
      <c r="C113" s="315"/>
      <c r="D113" s="338">
        <v>44.395090000000003</v>
      </c>
      <c r="E113" s="338">
        <v>-114.78818</v>
      </c>
      <c r="F113" s="334">
        <v>41538</v>
      </c>
      <c r="G113" s="315">
        <v>12</v>
      </c>
      <c r="H113" s="314">
        <v>4.7710159700000006</v>
      </c>
      <c r="I113" s="314">
        <v>162.40799999999999</v>
      </c>
      <c r="J113" s="314">
        <v>1.1224000000000001</v>
      </c>
      <c r="K113" s="314">
        <v>7.1768000000000001</v>
      </c>
      <c r="L113" s="314">
        <v>4.8906000000000001</v>
      </c>
      <c r="M113" s="314">
        <v>0.21390000000000001</v>
      </c>
      <c r="N113" s="314">
        <v>789.46109999999999</v>
      </c>
      <c r="O113" s="315">
        <v>8</v>
      </c>
      <c r="P113" s="313">
        <v>0.1825</v>
      </c>
      <c r="Q113" s="317">
        <v>21.787299999999998</v>
      </c>
      <c r="R113" s="313">
        <v>2.9568431621912512</v>
      </c>
      <c r="S113" s="326">
        <v>41541</v>
      </c>
      <c r="T113" s="311">
        <v>12</v>
      </c>
      <c r="U113" s="311">
        <v>0</v>
      </c>
      <c r="V113" s="311">
        <v>0</v>
      </c>
      <c r="W113" s="311">
        <v>3</v>
      </c>
      <c r="X113" s="310">
        <f t="shared" si="9"/>
        <v>3.8000605729655332E-3</v>
      </c>
    </row>
    <row r="114" spans="1:24" s="307" customFormat="1" x14ac:dyDescent="0.3">
      <c r="A114" s="315"/>
      <c r="B114" s="316"/>
      <c r="C114" s="315"/>
      <c r="D114" s="338"/>
      <c r="E114" s="338"/>
      <c r="F114" s="334">
        <v>42586</v>
      </c>
      <c r="G114" s="315">
        <v>16</v>
      </c>
      <c r="H114" s="314">
        <v>5.8163310900000011</v>
      </c>
      <c r="I114" s="314">
        <v>168.46600000000001</v>
      </c>
      <c r="J114" s="314">
        <v>1.1237999999999999</v>
      </c>
      <c r="K114" s="314">
        <v>7.8689</v>
      </c>
      <c r="L114" s="314">
        <v>5.5867000000000004</v>
      </c>
      <c r="M114" s="314">
        <v>0.247</v>
      </c>
      <c r="N114" s="314">
        <v>926.45590000000004</v>
      </c>
      <c r="O114" s="315">
        <v>4</v>
      </c>
      <c r="P114" s="313">
        <v>0.22950000000000001</v>
      </c>
      <c r="Q114" s="317">
        <v>17.5275</v>
      </c>
      <c r="R114" s="313">
        <v>4.2307831784060825</v>
      </c>
      <c r="S114" s="326">
        <v>42598</v>
      </c>
      <c r="T114" s="311">
        <v>16</v>
      </c>
      <c r="U114" s="311">
        <v>0</v>
      </c>
      <c r="V114" s="311">
        <v>0</v>
      </c>
      <c r="W114" s="311">
        <v>45</v>
      </c>
      <c r="X114" s="310">
        <f t="shared" si="9"/>
        <v>4.857219863352373E-2</v>
      </c>
    </row>
    <row r="115" spans="1:24" s="307" customFormat="1" x14ac:dyDescent="0.3">
      <c r="A115" s="315">
        <v>1633</v>
      </c>
      <c r="B115" s="316" t="s">
        <v>506</v>
      </c>
      <c r="C115" s="315"/>
      <c r="D115" s="338">
        <v>44.38205</v>
      </c>
      <c r="E115" s="338">
        <v>-114.78992</v>
      </c>
      <c r="F115" s="334">
        <v>42588</v>
      </c>
      <c r="G115" s="315">
        <v>7</v>
      </c>
      <c r="H115" s="314">
        <v>22.456617730000001</v>
      </c>
      <c r="I115" s="314">
        <v>267.51569999999998</v>
      </c>
      <c r="J115" s="314">
        <v>1.1895</v>
      </c>
      <c r="K115" s="314">
        <v>16.4849</v>
      </c>
      <c r="L115" s="314">
        <v>9.3049999999999997</v>
      </c>
      <c r="M115" s="314">
        <v>0.32879999999999998</v>
      </c>
      <c r="N115" s="314">
        <v>2406.9431</v>
      </c>
      <c r="O115" s="315">
        <v>2</v>
      </c>
      <c r="P115" s="313">
        <v>0.3538</v>
      </c>
      <c r="Q115" s="317">
        <v>11.7502</v>
      </c>
      <c r="R115" s="313">
        <v>6.0709581421144723</v>
      </c>
      <c r="S115" s="326">
        <v>42599</v>
      </c>
      <c r="T115" s="311">
        <v>7</v>
      </c>
      <c r="U115" s="311">
        <v>7</v>
      </c>
      <c r="V115" s="310">
        <f t="shared" ref="V115:V120" si="10">U115/N115</f>
        <v>2.9082532113035827E-3</v>
      </c>
      <c r="W115" s="311">
        <v>142</v>
      </c>
      <c r="X115" s="310">
        <f t="shared" si="9"/>
        <v>5.8995993715015529E-2</v>
      </c>
    </row>
    <row r="116" spans="1:24" s="307" customFormat="1" x14ac:dyDescent="0.3">
      <c r="A116" s="315">
        <v>1711</v>
      </c>
      <c r="B116" s="316" t="s">
        <v>507</v>
      </c>
      <c r="C116" s="315"/>
      <c r="D116" s="338">
        <v>44.375279999999997</v>
      </c>
      <c r="E116" s="338">
        <v>-114.78004</v>
      </c>
      <c r="F116" s="334">
        <v>41539</v>
      </c>
      <c r="G116" s="315">
        <v>8</v>
      </c>
      <c r="H116" s="314">
        <v>18.317734890000004</v>
      </c>
      <c r="I116" s="314">
        <v>294.03309999999999</v>
      </c>
      <c r="J116" s="314">
        <v>1.2168000000000001</v>
      </c>
      <c r="K116" s="314">
        <v>16.626200000000001</v>
      </c>
      <c r="L116" s="314">
        <v>8.1898999999999997</v>
      </c>
      <c r="M116" s="314">
        <v>0.36009999999999998</v>
      </c>
      <c r="N116" s="314">
        <v>2305.0455000000002</v>
      </c>
      <c r="O116" s="315">
        <v>4</v>
      </c>
      <c r="P116" s="313">
        <v>0.65759999999999996</v>
      </c>
      <c r="Q116" s="317">
        <v>45.4009</v>
      </c>
      <c r="R116" s="313">
        <v>2.5602005558707446</v>
      </c>
      <c r="S116" s="326">
        <v>41542</v>
      </c>
      <c r="T116" s="311">
        <v>8</v>
      </c>
      <c r="U116" s="311">
        <v>5</v>
      </c>
      <c r="V116" s="310">
        <f t="shared" si="10"/>
        <v>2.169154578510489E-3</v>
      </c>
      <c r="W116" s="311">
        <v>11</v>
      </c>
      <c r="X116" s="310">
        <f t="shared" si="9"/>
        <v>4.7721400727230761E-3</v>
      </c>
    </row>
    <row r="117" spans="1:24" s="307" customFormat="1" x14ac:dyDescent="0.3">
      <c r="A117" s="315"/>
      <c r="B117" s="316"/>
      <c r="C117" s="315"/>
      <c r="D117" s="338"/>
      <c r="E117" s="338"/>
      <c r="F117" s="334">
        <v>42589</v>
      </c>
      <c r="G117" s="315">
        <v>11</v>
      </c>
      <c r="H117" s="314">
        <v>28.248228530000002</v>
      </c>
      <c r="I117" s="314">
        <v>294.56259999999997</v>
      </c>
      <c r="J117" s="314">
        <v>1.2165999999999999</v>
      </c>
      <c r="K117" s="314">
        <v>14.4503</v>
      </c>
      <c r="L117" s="314">
        <v>9.5434000000000001</v>
      </c>
      <c r="M117" s="314">
        <v>0.4173</v>
      </c>
      <c r="N117" s="314">
        <v>2702.9229999999998</v>
      </c>
      <c r="O117" s="315">
        <v>5</v>
      </c>
      <c r="P117" s="313">
        <v>0.68130000000000002</v>
      </c>
      <c r="Q117" s="317">
        <v>45.677399999999999</v>
      </c>
      <c r="R117" s="313">
        <v>0.79057105230980262</v>
      </c>
      <c r="S117" s="326">
        <v>42600</v>
      </c>
      <c r="T117" s="311">
        <v>11</v>
      </c>
      <c r="U117" s="311">
        <v>30</v>
      </c>
      <c r="V117" s="310">
        <f t="shared" si="10"/>
        <v>1.1099095312741059E-2</v>
      </c>
      <c r="W117" s="311">
        <v>169</v>
      </c>
      <c r="X117" s="310">
        <f t="shared" si="9"/>
        <v>6.252490359510797E-2</v>
      </c>
    </row>
    <row r="118" spans="1:24" s="307" customFormat="1" x14ac:dyDescent="0.3">
      <c r="A118" s="315">
        <v>654</v>
      </c>
      <c r="B118" s="316" t="s">
        <v>508</v>
      </c>
      <c r="C118" s="315"/>
      <c r="D118" s="338">
        <v>44.373190000000001</v>
      </c>
      <c r="E118" s="338">
        <v>-114.76635</v>
      </c>
      <c r="F118" s="334">
        <v>42615</v>
      </c>
      <c r="G118" s="315">
        <v>13</v>
      </c>
      <c r="H118" s="314">
        <v>25.274730790000003</v>
      </c>
      <c r="I118" s="314">
        <v>254.79759999999999</v>
      </c>
      <c r="J118" s="314">
        <v>1.8648</v>
      </c>
      <c r="K118" s="314">
        <v>12.9778</v>
      </c>
      <c r="L118" s="314">
        <v>9.2347999999999999</v>
      </c>
      <c r="M118" s="314">
        <v>0.34510000000000002</v>
      </c>
      <c r="N118" s="314">
        <v>2496.3166000000001</v>
      </c>
      <c r="O118" s="315">
        <v>4</v>
      </c>
      <c r="P118" s="313">
        <v>0.42680000000000001</v>
      </c>
      <c r="Q118" s="317">
        <v>18.1616</v>
      </c>
      <c r="R118" s="313">
        <v>2.6233372078005939</v>
      </c>
      <c r="S118" s="326">
        <v>42600</v>
      </c>
      <c r="T118" s="329">
        <v>14</v>
      </c>
      <c r="U118" s="311">
        <v>22</v>
      </c>
      <c r="V118" s="310">
        <f t="shared" si="10"/>
        <v>8.8129846991363194E-3</v>
      </c>
      <c r="W118" s="311">
        <v>214</v>
      </c>
      <c r="X118" s="310">
        <f t="shared" si="9"/>
        <v>8.5726305709780556E-2</v>
      </c>
    </row>
    <row r="119" spans="1:24" s="307" customFormat="1" x14ac:dyDescent="0.3">
      <c r="A119" s="315">
        <v>643</v>
      </c>
      <c r="B119" s="316" t="s">
        <v>510</v>
      </c>
      <c r="C119" s="315"/>
      <c r="D119" s="338">
        <v>44.363219999999998</v>
      </c>
      <c r="E119" s="338">
        <v>-114.74226</v>
      </c>
      <c r="F119" s="334">
        <v>42257</v>
      </c>
      <c r="G119" s="315">
        <v>7</v>
      </c>
      <c r="H119" s="314">
        <v>18.278888719999998</v>
      </c>
      <c r="I119" s="314">
        <v>291.6508</v>
      </c>
      <c r="J119" s="314">
        <v>1.6003000000000001</v>
      </c>
      <c r="K119" s="314">
        <v>13.720499999999999</v>
      </c>
      <c r="L119" s="314">
        <v>10.6457</v>
      </c>
      <c r="M119" s="314">
        <v>0.31630000000000003</v>
      </c>
      <c r="N119" s="314">
        <v>3038.5209</v>
      </c>
      <c r="O119" s="315">
        <v>2</v>
      </c>
      <c r="P119" s="313">
        <v>0.24399999999999999</v>
      </c>
      <c r="Q119" s="317">
        <v>12.015700000000001</v>
      </c>
      <c r="R119" s="313">
        <v>1.360603839518014</v>
      </c>
      <c r="S119" s="326">
        <v>42227</v>
      </c>
      <c r="T119" s="311">
        <v>7</v>
      </c>
      <c r="U119" s="311">
        <v>196</v>
      </c>
      <c r="V119" s="310">
        <f t="shared" si="10"/>
        <v>6.450506889717296E-2</v>
      </c>
      <c r="W119" s="311">
        <v>357</v>
      </c>
      <c r="X119" s="310">
        <f t="shared" si="9"/>
        <v>0.11749137549127933</v>
      </c>
    </row>
    <row r="120" spans="1:24" s="307" customFormat="1" x14ac:dyDescent="0.3">
      <c r="A120" s="315">
        <v>1529</v>
      </c>
      <c r="B120" s="316" t="s">
        <v>509</v>
      </c>
      <c r="C120" s="315"/>
      <c r="D120" s="338">
        <v>44.357689999999998</v>
      </c>
      <c r="E120" s="338">
        <v>-114.73797</v>
      </c>
      <c r="F120" s="334">
        <v>42577</v>
      </c>
      <c r="G120" s="315">
        <v>17</v>
      </c>
      <c r="H120" s="314">
        <v>35.9503646</v>
      </c>
      <c r="I120" s="314">
        <v>304.85950000000003</v>
      </c>
      <c r="J120" s="314">
        <v>1.1718999999999999</v>
      </c>
      <c r="K120" s="314">
        <v>16.645600000000002</v>
      </c>
      <c r="L120" s="314">
        <v>10.292899999999999</v>
      </c>
      <c r="M120" s="314">
        <v>0.41189999999999999</v>
      </c>
      <c r="N120" s="314">
        <v>3294.2606999999998</v>
      </c>
      <c r="O120" s="315">
        <v>7</v>
      </c>
      <c r="P120" s="313">
        <v>0.32890000000000003</v>
      </c>
      <c r="Q120" s="317">
        <v>17.333100000000002</v>
      </c>
      <c r="R120" s="313">
        <v>18.499784169184693</v>
      </c>
      <c r="S120" s="326">
        <v>42612</v>
      </c>
      <c r="T120" s="311">
        <v>18</v>
      </c>
      <c r="U120" s="311">
        <v>75</v>
      </c>
      <c r="V120" s="310">
        <f t="shared" si="10"/>
        <v>2.2766868450939538E-2</v>
      </c>
      <c r="W120" s="311">
        <v>224</v>
      </c>
      <c r="X120" s="310">
        <f t="shared" si="9"/>
        <v>6.7997047106806097E-2</v>
      </c>
    </row>
    <row r="121" spans="1:24" s="307" customFormat="1" x14ac:dyDescent="0.3">
      <c r="A121" s="315"/>
      <c r="B121" s="316"/>
      <c r="C121" s="315"/>
      <c r="D121" s="338"/>
      <c r="E121" s="338"/>
      <c r="F121" s="334"/>
      <c r="G121" s="315"/>
      <c r="H121" s="314"/>
      <c r="I121" s="314"/>
      <c r="J121" s="314"/>
      <c r="K121" s="314"/>
      <c r="L121" s="314"/>
      <c r="M121" s="314"/>
      <c r="N121" s="314"/>
      <c r="O121" s="315"/>
      <c r="P121" s="313"/>
      <c r="Q121" s="317"/>
      <c r="R121" s="313"/>
      <c r="S121" s="326">
        <v>42631</v>
      </c>
      <c r="T121" s="311">
        <v>18</v>
      </c>
      <c r="U121" s="311">
        <v>200</v>
      </c>
      <c r="V121" s="328">
        <f>U121/N120</f>
        <v>6.0711649202505442E-2</v>
      </c>
      <c r="W121" s="311">
        <v>238</v>
      </c>
      <c r="X121" s="328">
        <f>W121/N120</f>
        <v>7.2246862550981478E-2</v>
      </c>
    </row>
    <row r="122" spans="1:24" s="307" customFormat="1" x14ac:dyDescent="0.3">
      <c r="A122" s="315"/>
      <c r="B122" s="316"/>
      <c r="C122" s="315"/>
      <c r="D122" s="338"/>
      <c r="E122" s="338"/>
      <c r="F122" s="334"/>
      <c r="G122" s="315"/>
      <c r="H122" s="314"/>
      <c r="I122" s="314"/>
      <c r="J122" s="314"/>
      <c r="K122" s="314"/>
      <c r="L122" s="314"/>
      <c r="M122" s="314"/>
      <c r="N122" s="314"/>
      <c r="O122" s="315"/>
      <c r="P122" s="313"/>
      <c r="Q122" s="317"/>
      <c r="R122" s="313"/>
      <c r="S122" s="326">
        <v>42641</v>
      </c>
      <c r="T122" s="311">
        <v>18</v>
      </c>
      <c r="U122" s="311">
        <v>25</v>
      </c>
      <c r="V122" s="328">
        <f>U122/N120</f>
        <v>7.5889561503131803E-3</v>
      </c>
      <c r="W122" s="311">
        <v>71</v>
      </c>
      <c r="X122" s="328">
        <f>W122/N120</f>
        <v>2.155263546688943E-2</v>
      </c>
    </row>
    <row r="123" spans="1:24" s="307" customFormat="1" x14ac:dyDescent="0.3">
      <c r="A123" s="315">
        <v>1013</v>
      </c>
      <c r="B123" s="316" t="s">
        <v>511</v>
      </c>
      <c r="C123" s="315" t="s">
        <v>399</v>
      </c>
      <c r="D123" s="338">
        <v>44.353200000000001</v>
      </c>
      <c r="E123" s="338">
        <v>-114.73263</v>
      </c>
      <c r="F123" s="334">
        <v>41510</v>
      </c>
      <c r="G123" s="315">
        <v>9</v>
      </c>
      <c r="H123" s="314">
        <v>28.368298510000002</v>
      </c>
      <c r="I123" s="314">
        <v>299.13310000000001</v>
      </c>
      <c r="J123" s="314">
        <v>1.0640000000000001</v>
      </c>
      <c r="K123" s="314">
        <v>15.877800000000001</v>
      </c>
      <c r="L123" s="314">
        <v>12.974500000000001</v>
      </c>
      <c r="M123" s="314">
        <v>0.37330000000000002</v>
      </c>
      <c r="N123" s="314">
        <v>3733.4814999999999</v>
      </c>
      <c r="O123" s="315">
        <v>4</v>
      </c>
      <c r="P123" s="313">
        <v>0.32469999999999999</v>
      </c>
      <c r="Q123" s="317">
        <v>13.6615</v>
      </c>
      <c r="R123" s="313">
        <v>7.0015358978991635</v>
      </c>
      <c r="S123" s="326">
        <v>41522</v>
      </c>
      <c r="T123" s="311">
        <v>9</v>
      </c>
      <c r="U123" s="311">
        <v>173</v>
      </c>
      <c r="V123" s="310">
        <f>U123/N123</f>
        <v>4.6337446696869934E-2</v>
      </c>
      <c r="W123" s="311">
        <v>59</v>
      </c>
      <c r="X123" s="310">
        <f>W123/N123</f>
        <v>1.5802944249221539E-2</v>
      </c>
    </row>
    <row r="124" spans="1:24" s="307" customFormat="1" x14ac:dyDescent="0.3">
      <c r="A124" s="315"/>
      <c r="B124" s="316"/>
      <c r="C124" s="315"/>
      <c r="D124" s="338"/>
      <c r="E124" s="338"/>
      <c r="F124" s="334">
        <v>41919</v>
      </c>
      <c r="G124" s="315">
        <v>9</v>
      </c>
      <c r="H124" s="314">
        <v>20.793295360000002</v>
      </c>
      <c r="I124" s="314">
        <v>298.5849</v>
      </c>
      <c r="J124" s="314">
        <v>1.0466</v>
      </c>
      <c r="K124" s="314">
        <v>15.5314</v>
      </c>
      <c r="L124" s="314">
        <v>11.6919</v>
      </c>
      <c r="M124" s="314">
        <v>0.37509999999999999</v>
      </c>
      <c r="N124" s="314">
        <v>3543.3013000000001</v>
      </c>
      <c r="O124" s="315">
        <v>3</v>
      </c>
      <c r="P124" s="313">
        <v>0.36470000000000002</v>
      </c>
      <c r="Q124" s="317">
        <v>19.1829</v>
      </c>
      <c r="R124" s="313">
        <v>9.7969697903928044</v>
      </c>
      <c r="S124" s="326">
        <v>41858</v>
      </c>
      <c r="T124" s="311">
        <v>9</v>
      </c>
      <c r="U124" s="311">
        <v>238</v>
      </c>
      <c r="V124" s="310">
        <f>U124/N124</f>
        <v>6.7168998583326797E-2</v>
      </c>
      <c r="W124" s="311">
        <v>58</v>
      </c>
      <c r="X124" s="310">
        <f>W124/N124</f>
        <v>1.6368915621146868E-2</v>
      </c>
    </row>
    <row r="125" spans="1:24" s="307" customFormat="1" x14ac:dyDescent="0.3">
      <c r="A125" s="315"/>
      <c r="B125" s="316"/>
      <c r="C125" s="315"/>
      <c r="D125" s="338"/>
      <c r="E125" s="338"/>
      <c r="F125" s="334">
        <v>42550</v>
      </c>
      <c r="G125" s="315">
        <v>8</v>
      </c>
      <c r="H125" s="314">
        <v>61.956109680000004</v>
      </c>
      <c r="I125" s="314">
        <v>296.267</v>
      </c>
      <c r="J125" s="314">
        <v>1.0512999999999999</v>
      </c>
      <c r="K125" s="314">
        <v>17.715299999999999</v>
      </c>
      <c r="L125" s="314">
        <v>14.110300000000001</v>
      </c>
      <c r="M125" s="314">
        <v>0.45579999999999998</v>
      </c>
      <c r="N125" s="314">
        <v>4072.0913999999998</v>
      </c>
      <c r="O125" s="315">
        <v>3</v>
      </c>
      <c r="P125" s="313">
        <v>0.44940000000000002</v>
      </c>
      <c r="Q125" s="317">
        <v>12.4406</v>
      </c>
      <c r="R125" s="313">
        <v>6.565865654094992</v>
      </c>
      <c r="S125" s="326">
        <v>42563</v>
      </c>
      <c r="T125" s="311">
        <v>8</v>
      </c>
      <c r="U125" s="311">
        <v>0</v>
      </c>
      <c r="V125" s="311">
        <v>0</v>
      </c>
      <c r="W125" s="311">
        <v>6</v>
      </c>
      <c r="X125" s="310">
        <f>W125/N125</f>
        <v>1.473444333788775E-3</v>
      </c>
    </row>
    <row r="126" spans="1:24" s="307" customFormat="1" x14ac:dyDescent="0.3">
      <c r="A126" s="315"/>
      <c r="B126" s="316"/>
      <c r="C126" s="315"/>
      <c r="D126" s="338"/>
      <c r="E126" s="338"/>
      <c r="F126" s="334"/>
      <c r="G126" s="315"/>
      <c r="H126" s="314"/>
      <c r="I126" s="314"/>
      <c r="J126" s="314"/>
      <c r="K126" s="314"/>
      <c r="L126" s="314"/>
      <c r="M126" s="314"/>
      <c r="N126" s="314"/>
      <c r="O126" s="315"/>
      <c r="P126" s="313"/>
      <c r="Q126" s="317"/>
      <c r="R126" s="313"/>
      <c r="S126" s="326">
        <v>42583</v>
      </c>
      <c r="T126" s="311">
        <v>8</v>
      </c>
      <c r="U126" s="311">
        <v>4</v>
      </c>
      <c r="V126" s="328">
        <f>U126/N125</f>
        <v>9.8229622252585008E-4</v>
      </c>
      <c r="W126" s="311">
        <v>51</v>
      </c>
      <c r="X126" s="328">
        <f>W126/N125</f>
        <v>1.2524276837204588E-2</v>
      </c>
    </row>
    <row r="127" spans="1:24" s="307" customFormat="1" x14ac:dyDescent="0.3">
      <c r="A127" s="315"/>
      <c r="B127" s="316"/>
      <c r="C127" s="315"/>
      <c r="D127" s="338"/>
      <c r="E127" s="338"/>
      <c r="F127" s="334">
        <v>42970</v>
      </c>
      <c r="G127" s="315">
        <v>6</v>
      </c>
      <c r="H127" s="314">
        <v>39.284072280000004</v>
      </c>
      <c r="I127" s="314">
        <v>324.02699999999999</v>
      </c>
      <c r="J127" s="314">
        <v>1.0707</v>
      </c>
      <c r="K127" s="314">
        <v>16.442799999999998</v>
      </c>
      <c r="L127" s="314">
        <v>12.128</v>
      </c>
      <c r="M127" s="314">
        <v>0.4531</v>
      </c>
      <c r="N127" s="314">
        <v>4024.4468000000002</v>
      </c>
      <c r="O127" s="315">
        <v>1</v>
      </c>
      <c r="P127" s="313">
        <v>0.44400000000000001</v>
      </c>
      <c r="Q127" s="317">
        <v>13.582100000000001</v>
      </c>
      <c r="R127" s="313">
        <v>9.2418550820250189</v>
      </c>
      <c r="S127" s="326">
        <v>43004</v>
      </c>
      <c r="T127" s="311">
        <v>10</v>
      </c>
      <c r="U127" s="311">
        <v>454</v>
      </c>
      <c r="V127" s="310">
        <f t="shared" ref="V127:V132" si="11">U127/N127</f>
        <v>0.11281053584805742</v>
      </c>
      <c r="W127" s="311">
        <v>41</v>
      </c>
      <c r="X127" s="310">
        <f>W127/N127</f>
        <v>1.0187735616234261E-2</v>
      </c>
    </row>
    <row r="128" spans="1:24" s="307" customFormat="1" x14ac:dyDescent="0.3">
      <c r="A128" s="315"/>
      <c r="B128" s="316"/>
      <c r="C128" s="315"/>
      <c r="D128" s="338"/>
      <c r="E128" s="338"/>
      <c r="F128" s="326">
        <v>43698</v>
      </c>
      <c r="G128" s="311">
        <v>7</v>
      </c>
      <c r="H128" s="314">
        <v>26.736759370000001</v>
      </c>
      <c r="I128" s="319">
        <v>300.77854319400001</v>
      </c>
      <c r="J128" s="319">
        <v>1.0680767436700001</v>
      </c>
      <c r="K128" s="319">
        <v>18.0783314868</v>
      </c>
      <c r="L128" s="319">
        <v>12.9520269823</v>
      </c>
      <c r="M128" s="319">
        <v>0.39141717912700003</v>
      </c>
      <c r="N128" s="319">
        <v>3751.0584318900001</v>
      </c>
      <c r="O128" s="311">
        <v>2</v>
      </c>
      <c r="P128" s="318">
        <v>0.415771484375</v>
      </c>
      <c r="Q128" s="320">
        <v>10.52217041021146</v>
      </c>
      <c r="R128" s="318">
        <v>10.217860397960683</v>
      </c>
      <c r="S128" s="326">
        <v>43698</v>
      </c>
      <c r="T128" s="311">
        <v>7</v>
      </c>
      <c r="U128" s="311">
        <v>12</v>
      </c>
      <c r="V128" s="310">
        <f t="shared" si="11"/>
        <v>3.1990970596407656E-3</v>
      </c>
      <c r="W128" s="311">
        <v>6</v>
      </c>
      <c r="X128" s="310">
        <f>W128/N128</f>
        <v>1.5995485298203828E-3</v>
      </c>
    </row>
    <row r="129" spans="1:24" s="307" customFormat="1" x14ac:dyDescent="0.3">
      <c r="A129" s="315">
        <v>213</v>
      </c>
      <c r="B129" s="316" t="s">
        <v>253</v>
      </c>
      <c r="C129" s="315" t="s">
        <v>399</v>
      </c>
      <c r="D129" s="338">
        <v>44.347940000000001</v>
      </c>
      <c r="E129" s="338">
        <v>-114.72449</v>
      </c>
      <c r="F129" s="334">
        <v>41560</v>
      </c>
      <c r="G129" s="315">
        <v>12</v>
      </c>
      <c r="H129" s="314">
        <v>86.598707340000004</v>
      </c>
      <c r="I129" s="314">
        <v>458.66379999999998</v>
      </c>
      <c r="J129" s="314">
        <v>1.1898</v>
      </c>
      <c r="K129" s="314">
        <v>20.953600000000002</v>
      </c>
      <c r="L129" s="314">
        <v>14.589600000000001</v>
      </c>
      <c r="M129" s="314">
        <v>0.54310000000000003</v>
      </c>
      <c r="N129" s="314">
        <v>6878.5810000000001</v>
      </c>
      <c r="O129" s="315">
        <v>3</v>
      </c>
      <c r="P129" s="313">
        <v>0.64880000000000004</v>
      </c>
      <c r="Q129" s="317">
        <v>2.8706</v>
      </c>
      <c r="R129" s="313">
        <v>0.55203516596495628</v>
      </c>
      <c r="S129" s="326">
        <v>41555</v>
      </c>
      <c r="T129" s="311">
        <v>12</v>
      </c>
      <c r="U129" s="311">
        <v>9</v>
      </c>
      <c r="V129" s="310">
        <f t="shared" si="11"/>
        <v>1.3084093943212997E-3</v>
      </c>
      <c r="W129" s="311">
        <v>0</v>
      </c>
      <c r="X129" s="311">
        <v>0</v>
      </c>
    </row>
    <row r="130" spans="1:24" s="307" customFormat="1" x14ac:dyDescent="0.3">
      <c r="A130" s="315"/>
      <c r="B130" s="316"/>
      <c r="C130" s="315"/>
      <c r="D130" s="338"/>
      <c r="E130" s="338"/>
      <c r="F130" s="334">
        <v>41920</v>
      </c>
      <c r="G130" s="315">
        <v>11</v>
      </c>
      <c r="H130" s="314">
        <v>51.315790570000004</v>
      </c>
      <c r="I130" s="314">
        <v>461.39210000000003</v>
      </c>
      <c r="J130" s="314">
        <v>1.1952</v>
      </c>
      <c r="K130" s="314">
        <v>19.0197</v>
      </c>
      <c r="L130" s="314">
        <v>14.183</v>
      </c>
      <c r="M130" s="314">
        <v>0.50529999999999997</v>
      </c>
      <c r="N130" s="314">
        <v>6693.0303000000004</v>
      </c>
      <c r="O130" s="315">
        <v>4</v>
      </c>
      <c r="P130" s="313">
        <v>0.60770000000000002</v>
      </c>
      <c r="Q130" s="317">
        <v>3.7532000000000001</v>
      </c>
      <c r="R130" s="313">
        <v>0</v>
      </c>
      <c r="S130" s="326">
        <v>41901</v>
      </c>
      <c r="T130" s="311">
        <v>11</v>
      </c>
      <c r="U130" s="311">
        <v>419</v>
      </c>
      <c r="V130" s="310">
        <f t="shared" si="11"/>
        <v>6.2602435850320298E-2</v>
      </c>
      <c r="W130" s="311">
        <v>95</v>
      </c>
      <c r="X130" s="310">
        <f>W130/N130</f>
        <v>1.419386970353324E-2</v>
      </c>
    </row>
    <row r="131" spans="1:24" s="307" customFormat="1" x14ac:dyDescent="0.3">
      <c r="A131" s="315"/>
      <c r="B131" s="316"/>
      <c r="C131" s="315"/>
      <c r="D131" s="338"/>
      <c r="E131" s="338"/>
      <c r="F131" s="334">
        <v>42274</v>
      </c>
      <c r="G131" s="315">
        <v>10</v>
      </c>
      <c r="H131" s="314">
        <v>54.010302180000004</v>
      </c>
      <c r="I131" s="314">
        <v>457.53129999999999</v>
      </c>
      <c r="J131" s="314">
        <v>1.1906000000000001</v>
      </c>
      <c r="K131" s="314">
        <v>18.072800000000001</v>
      </c>
      <c r="L131" s="314">
        <v>14.3582</v>
      </c>
      <c r="M131" s="314">
        <v>0.51759999999999995</v>
      </c>
      <c r="N131" s="314">
        <v>6766.3163999999997</v>
      </c>
      <c r="O131" s="315">
        <v>3</v>
      </c>
      <c r="P131" s="313">
        <v>0.48080000000000001</v>
      </c>
      <c r="Q131" s="317">
        <v>0.88939999999999997</v>
      </c>
      <c r="R131" s="313">
        <v>0.36687431753038885</v>
      </c>
      <c r="S131" s="326">
        <v>42213</v>
      </c>
      <c r="T131" s="311">
        <v>10</v>
      </c>
      <c r="U131" s="311">
        <v>124</v>
      </c>
      <c r="V131" s="310">
        <f t="shared" si="11"/>
        <v>1.832607177518332E-2</v>
      </c>
      <c r="W131" s="311">
        <v>99</v>
      </c>
      <c r="X131" s="310">
        <f>W131/N131</f>
        <v>1.4631299239864101E-2</v>
      </c>
    </row>
    <row r="132" spans="1:24" s="307" customFormat="1" x14ac:dyDescent="0.3">
      <c r="A132" s="315"/>
      <c r="B132" s="316"/>
      <c r="C132" s="315"/>
      <c r="D132" s="338"/>
      <c r="E132" s="338"/>
      <c r="F132" s="334">
        <v>42635</v>
      </c>
      <c r="G132" s="315">
        <v>9</v>
      </c>
      <c r="H132" s="314">
        <v>54.155092450000005</v>
      </c>
      <c r="I132" s="314">
        <v>458.90929999999997</v>
      </c>
      <c r="J132" s="314">
        <v>1.1897</v>
      </c>
      <c r="K132" s="314">
        <v>17.326599999999999</v>
      </c>
      <c r="L132" s="314">
        <v>14.048500000000001</v>
      </c>
      <c r="M132" s="314">
        <v>0.5111</v>
      </c>
      <c r="N132" s="314">
        <v>6592.3536000000004</v>
      </c>
      <c r="O132" s="315">
        <v>3</v>
      </c>
      <c r="P132" s="313">
        <v>0.61950000000000005</v>
      </c>
      <c r="Q132" s="317">
        <v>0.66720000000000002</v>
      </c>
      <c r="R132" s="313">
        <v>0</v>
      </c>
      <c r="S132" s="326">
        <v>42626</v>
      </c>
      <c r="T132" s="311">
        <v>9</v>
      </c>
      <c r="U132" s="311">
        <v>4</v>
      </c>
      <c r="V132" s="310">
        <f t="shared" si="11"/>
        <v>6.0676356923572785E-4</v>
      </c>
      <c r="W132" s="311">
        <v>95</v>
      </c>
      <c r="X132" s="310">
        <f>W132/N132</f>
        <v>1.4410634769348537E-2</v>
      </c>
    </row>
    <row r="133" spans="1:24" s="307" customFormat="1" x14ac:dyDescent="0.3">
      <c r="A133" s="315"/>
      <c r="B133" s="316"/>
      <c r="C133" s="315"/>
      <c r="D133" s="338"/>
      <c r="E133" s="338"/>
      <c r="F133" s="334"/>
      <c r="G133" s="315"/>
      <c r="H133" s="314"/>
      <c r="I133" s="314"/>
      <c r="J133" s="314"/>
      <c r="K133" s="314"/>
      <c r="L133" s="314"/>
      <c r="M133" s="314"/>
      <c r="N133" s="314"/>
      <c r="O133" s="315"/>
      <c r="P133" s="313"/>
      <c r="Q133" s="317"/>
      <c r="R133" s="313"/>
      <c r="S133" s="326">
        <v>42643</v>
      </c>
      <c r="T133" s="311">
        <v>9</v>
      </c>
      <c r="U133" s="311">
        <v>0</v>
      </c>
      <c r="V133" s="311">
        <v>0</v>
      </c>
      <c r="W133" s="311">
        <v>9</v>
      </c>
      <c r="X133" s="328">
        <f>W133/N132</f>
        <v>1.3652180307803876E-3</v>
      </c>
    </row>
    <row r="134" spans="1:24" s="307" customFormat="1" x14ac:dyDescent="0.3">
      <c r="A134" s="315"/>
      <c r="B134" s="316"/>
      <c r="C134" s="315"/>
      <c r="D134" s="338"/>
      <c r="E134" s="338"/>
      <c r="F134" s="334">
        <v>43003</v>
      </c>
      <c r="G134" s="315">
        <v>9</v>
      </c>
      <c r="H134" s="314">
        <v>89.353253940000002</v>
      </c>
      <c r="I134" s="314">
        <v>452.4751</v>
      </c>
      <c r="J134" s="314">
        <v>1.2014</v>
      </c>
      <c r="K134" s="314">
        <v>19.044</v>
      </c>
      <c r="L134" s="314">
        <v>14.721500000000001</v>
      </c>
      <c r="M134" s="314">
        <v>0.53849999999999998</v>
      </c>
      <c r="N134" s="314">
        <v>6725.1815999999999</v>
      </c>
      <c r="O134" s="315">
        <v>3</v>
      </c>
      <c r="P134" s="313">
        <v>0.2747</v>
      </c>
      <c r="Q134" s="317">
        <v>2.2835000000000001</v>
      </c>
      <c r="R134" s="313">
        <v>0.62796054854979944</v>
      </c>
      <c r="S134" s="326">
        <v>42999</v>
      </c>
      <c r="T134" s="311">
        <v>9</v>
      </c>
      <c r="U134" s="311">
        <v>71</v>
      </c>
      <c r="V134" s="310">
        <f>U134/N134</f>
        <v>1.055733573053254E-2</v>
      </c>
      <c r="W134" s="311">
        <v>15</v>
      </c>
      <c r="X134" s="310">
        <f>W134/N134</f>
        <v>2.2304230416618043E-3</v>
      </c>
    </row>
    <row r="135" spans="1:24" s="307" customFormat="1" x14ac:dyDescent="0.3">
      <c r="A135" s="315"/>
      <c r="B135" s="316"/>
      <c r="C135" s="315"/>
      <c r="D135" s="338"/>
      <c r="E135" s="338"/>
      <c r="F135" s="334"/>
      <c r="G135" s="315"/>
      <c r="H135" s="314"/>
      <c r="I135" s="314"/>
      <c r="J135" s="314"/>
      <c r="K135" s="314"/>
      <c r="L135" s="314"/>
      <c r="M135" s="314"/>
      <c r="N135" s="314"/>
      <c r="O135" s="315"/>
      <c r="P135" s="313"/>
      <c r="Q135" s="317"/>
      <c r="R135" s="313"/>
      <c r="S135" s="326">
        <v>43327</v>
      </c>
      <c r="T135" s="311">
        <v>10</v>
      </c>
      <c r="U135" s="311">
        <v>2</v>
      </c>
      <c r="V135" s="328">
        <f>U135/N134</f>
        <v>2.9738973888824059E-4</v>
      </c>
      <c r="W135" s="311">
        <v>1</v>
      </c>
      <c r="X135" s="328">
        <f>W135/N134</f>
        <v>1.4869486944412029E-4</v>
      </c>
    </row>
    <row r="136" spans="1:24" s="307" customFormat="1" x14ac:dyDescent="0.3">
      <c r="A136" s="315"/>
      <c r="B136" s="316"/>
      <c r="C136" s="315"/>
      <c r="D136" s="338"/>
      <c r="E136" s="338"/>
      <c r="F136" s="326">
        <v>43713</v>
      </c>
      <c r="G136" s="315">
        <v>9</v>
      </c>
      <c r="H136" s="314">
        <v>62.764816310000008</v>
      </c>
      <c r="I136" s="319"/>
      <c r="J136" s="319"/>
      <c r="K136" s="319"/>
      <c r="L136" s="319"/>
      <c r="M136" s="319"/>
      <c r="N136" s="319"/>
      <c r="O136" s="311"/>
      <c r="P136" s="318"/>
      <c r="Q136" s="320"/>
      <c r="R136" s="318"/>
      <c r="S136" s="326">
        <v>43690</v>
      </c>
      <c r="T136" s="311">
        <v>9</v>
      </c>
      <c r="U136" s="311">
        <v>5</v>
      </c>
      <c r="V136" s="328">
        <f>U136/N134</f>
        <v>7.4347434722060149E-4</v>
      </c>
      <c r="W136" s="311">
        <v>6</v>
      </c>
      <c r="X136" s="328">
        <f>W136/N134</f>
        <v>8.921692166647217E-4</v>
      </c>
    </row>
    <row r="137" spans="1:24" s="307" customFormat="1" x14ac:dyDescent="0.3">
      <c r="A137" s="315">
        <v>725</v>
      </c>
      <c r="B137" s="316" t="s">
        <v>512</v>
      </c>
      <c r="C137" s="315" t="s">
        <v>399</v>
      </c>
      <c r="D137" s="338">
        <v>44.342219999999998</v>
      </c>
      <c r="E137" s="338">
        <v>-114.72447</v>
      </c>
      <c r="F137" s="334">
        <v>41492</v>
      </c>
      <c r="G137" s="315">
        <v>11</v>
      </c>
      <c r="H137" s="314">
        <v>61.429920650000007</v>
      </c>
      <c r="I137" s="314">
        <v>503.2783</v>
      </c>
      <c r="J137" s="314">
        <v>1.1621999999999999</v>
      </c>
      <c r="K137" s="314">
        <v>20.715699999999998</v>
      </c>
      <c r="L137" s="314">
        <v>14.622199999999999</v>
      </c>
      <c r="M137" s="314">
        <v>0.44259999999999999</v>
      </c>
      <c r="N137" s="314">
        <v>7058.9987000000001</v>
      </c>
      <c r="O137" s="315">
        <v>2</v>
      </c>
      <c r="P137" s="313">
        <v>0.38119999999999998</v>
      </c>
      <c r="Q137" s="317">
        <v>2.2755000000000001</v>
      </c>
      <c r="R137" s="313">
        <v>0.1965183973283427</v>
      </c>
      <c r="S137" s="326">
        <v>41522</v>
      </c>
      <c r="T137" s="311">
        <v>11</v>
      </c>
      <c r="U137" s="311">
        <v>158</v>
      </c>
      <c r="V137" s="310">
        <f>U137/N137</f>
        <v>2.2382777886047776E-2</v>
      </c>
      <c r="W137" s="311">
        <v>96</v>
      </c>
      <c r="X137" s="310">
        <f>W137/N137</f>
        <v>1.3599662513041686E-2</v>
      </c>
    </row>
    <row r="138" spans="1:24" s="307" customFormat="1" x14ac:dyDescent="0.3">
      <c r="A138" s="315"/>
      <c r="B138" s="316"/>
      <c r="C138" s="315"/>
      <c r="D138" s="338"/>
      <c r="E138" s="338"/>
      <c r="F138" s="334">
        <v>41904</v>
      </c>
      <c r="G138" s="315">
        <v>11</v>
      </c>
      <c r="H138" s="314">
        <v>54.370512120000008</v>
      </c>
      <c r="I138" s="314">
        <v>501.5557</v>
      </c>
      <c r="J138" s="314">
        <v>1.1588000000000001</v>
      </c>
      <c r="K138" s="314">
        <v>20.6721</v>
      </c>
      <c r="L138" s="314">
        <v>14.917199999999999</v>
      </c>
      <c r="M138" s="314">
        <v>0.46779999999999999</v>
      </c>
      <c r="N138" s="314">
        <v>7177.4081999999999</v>
      </c>
      <c r="O138" s="315">
        <v>3</v>
      </c>
      <c r="P138" s="313">
        <v>0.36080000000000001</v>
      </c>
      <c r="Q138" s="317">
        <v>2.2812999999999999</v>
      </c>
      <c r="R138" s="313">
        <v>0.38368043277493658</v>
      </c>
      <c r="S138" s="326">
        <v>41901</v>
      </c>
      <c r="T138" s="311">
        <v>11</v>
      </c>
      <c r="U138" s="311">
        <v>173</v>
      </c>
      <c r="V138" s="310">
        <f>U138/N138</f>
        <v>2.4103408247004819E-2</v>
      </c>
      <c r="W138" s="311">
        <v>51</v>
      </c>
      <c r="X138" s="310">
        <f>W138/N138</f>
        <v>7.1056290207933276E-3</v>
      </c>
    </row>
    <row r="139" spans="1:24" s="307" customFormat="1" x14ac:dyDescent="0.3">
      <c r="A139" s="315"/>
      <c r="B139" s="316"/>
      <c r="C139" s="315"/>
      <c r="D139" s="338"/>
      <c r="E139" s="338"/>
      <c r="F139" s="334">
        <v>42273</v>
      </c>
      <c r="G139" s="315">
        <v>12</v>
      </c>
      <c r="H139" s="314">
        <v>45.114529250000004</v>
      </c>
      <c r="I139" s="314">
        <v>496.48099999999999</v>
      </c>
      <c r="J139" s="314">
        <v>1.1486000000000001</v>
      </c>
      <c r="K139" s="314">
        <v>19.904900000000001</v>
      </c>
      <c r="L139" s="314">
        <v>14.928900000000001</v>
      </c>
      <c r="M139" s="314">
        <v>0.44540000000000002</v>
      </c>
      <c r="N139" s="314">
        <v>7185.9503000000004</v>
      </c>
      <c r="O139" s="315">
        <v>3</v>
      </c>
      <c r="P139" s="313">
        <v>0.27229999999999999</v>
      </c>
      <c r="Q139" s="317">
        <v>1.8726</v>
      </c>
      <c r="R139" s="313">
        <v>0</v>
      </c>
      <c r="S139" s="326">
        <v>42234</v>
      </c>
      <c r="T139" s="311">
        <v>12</v>
      </c>
      <c r="U139" s="311">
        <v>100</v>
      </c>
      <c r="V139" s="310">
        <f>U139/N139</f>
        <v>1.3916043922541461E-2</v>
      </c>
      <c r="W139" s="311">
        <v>302</v>
      </c>
      <c r="X139" s="310">
        <f>W139/N139</f>
        <v>4.2026452646075213E-2</v>
      </c>
    </row>
    <row r="140" spans="1:24" s="307" customFormat="1" x14ac:dyDescent="0.3">
      <c r="A140" s="315"/>
      <c r="B140" s="316"/>
      <c r="C140" s="315"/>
      <c r="D140" s="338"/>
      <c r="E140" s="338"/>
      <c r="F140" s="334">
        <v>42632</v>
      </c>
      <c r="G140" s="315">
        <v>12</v>
      </c>
      <c r="H140" s="314">
        <v>56.492925589999999</v>
      </c>
      <c r="I140" s="314">
        <v>496.7912</v>
      </c>
      <c r="J140" s="314">
        <v>1.1498999999999999</v>
      </c>
      <c r="K140" s="314">
        <v>20.436</v>
      </c>
      <c r="L140" s="314">
        <v>15.1693</v>
      </c>
      <c r="M140" s="314">
        <v>0.46210000000000001</v>
      </c>
      <c r="N140" s="314">
        <v>7265.0598</v>
      </c>
      <c r="O140" s="315">
        <v>2</v>
      </c>
      <c r="P140" s="313">
        <v>0.4526</v>
      </c>
      <c r="Q140" s="317">
        <v>3.1341000000000001</v>
      </c>
      <c r="R140" s="313">
        <v>0.20893868965772291</v>
      </c>
      <c r="S140" s="326">
        <v>42626</v>
      </c>
      <c r="T140" s="311">
        <v>12</v>
      </c>
      <c r="U140" s="311">
        <v>1</v>
      </c>
      <c r="V140" s="310">
        <f>U140/N140</f>
        <v>1.3764511614894071E-4</v>
      </c>
      <c r="W140" s="311">
        <v>78</v>
      </c>
      <c r="X140" s="310">
        <f>W140/N140</f>
        <v>1.0736319059617376E-2</v>
      </c>
    </row>
    <row r="141" spans="1:24" s="307" customFormat="1" x14ac:dyDescent="0.3">
      <c r="A141" s="315"/>
      <c r="B141" s="316"/>
      <c r="C141" s="315"/>
      <c r="D141" s="338"/>
      <c r="E141" s="338"/>
      <c r="F141" s="334">
        <v>42984</v>
      </c>
      <c r="G141" s="315">
        <v>11</v>
      </c>
      <c r="H141" s="314">
        <v>87.05426697</v>
      </c>
      <c r="I141" s="314">
        <v>501.43610000000001</v>
      </c>
      <c r="J141" s="314">
        <v>1.1662999999999999</v>
      </c>
      <c r="K141" s="314">
        <v>20.245000000000001</v>
      </c>
      <c r="L141" s="314">
        <v>16.492699999999999</v>
      </c>
      <c r="M141" s="314">
        <v>0.5514</v>
      </c>
      <c r="N141" s="314">
        <v>7891.8933999999999</v>
      </c>
      <c r="O141" s="315">
        <v>3</v>
      </c>
      <c r="P141" s="313">
        <v>0.33860000000000001</v>
      </c>
      <c r="Q141" s="317">
        <v>5.0232999999999999</v>
      </c>
      <c r="R141" s="313">
        <v>1.4651214240310473</v>
      </c>
      <c r="S141" s="326">
        <v>43004</v>
      </c>
      <c r="T141" s="311">
        <v>11</v>
      </c>
      <c r="U141" s="311">
        <v>12</v>
      </c>
      <c r="V141" s="310">
        <f>U141/N141</f>
        <v>1.5205476546350715E-3</v>
      </c>
      <c r="W141" s="311">
        <v>30</v>
      </c>
      <c r="X141" s="310">
        <f>W141/N141</f>
        <v>3.8013691365876789E-3</v>
      </c>
    </row>
    <row r="142" spans="1:24" s="307" customFormat="1" x14ac:dyDescent="0.3">
      <c r="A142" s="315"/>
      <c r="B142" s="316"/>
      <c r="C142" s="315"/>
      <c r="D142" s="338"/>
      <c r="E142" s="338"/>
      <c r="F142" s="334"/>
      <c r="G142" s="315"/>
      <c r="H142" s="314"/>
      <c r="I142" s="314"/>
      <c r="J142" s="314"/>
      <c r="K142" s="314"/>
      <c r="L142" s="314"/>
      <c r="M142" s="314"/>
      <c r="N142" s="314"/>
      <c r="O142" s="315"/>
      <c r="P142" s="313"/>
      <c r="Q142" s="317"/>
      <c r="R142" s="313"/>
      <c r="S142" s="326">
        <v>43326</v>
      </c>
      <c r="T142" s="311">
        <v>9</v>
      </c>
      <c r="U142" s="311">
        <v>0</v>
      </c>
      <c r="V142" s="311">
        <v>0</v>
      </c>
      <c r="W142" s="311">
        <v>4</v>
      </c>
      <c r="X142" s="328">
        <f>W142/N141</f>
        <v>5.0684921821169055E-4</v>
      </c>
    </row>
    <row r="143" spans="1:24" s="307" customFormat="1" x14ac:dyDescent="0.3">
      <c r="A143" s="315">
        <v>2159</v>
      </c>
      <c r="B143" s="316" t="s">
        <v>415</v>
      </c>
      <c r="C143" s="315" t="s">
        <v>434</v>
      </c>
      <c r="D143" s="338">
        <v>44.343249999999998</v>
      </c>
      <c r="E143" s="338">
        <v>-114.7236</v>
      </c>
      <c r="F143" s="334">
        <v>41477</v>
      </c>
      <c r="G143" s="315">
        <v>30</v>
      </c>
      <c r="H143" s="314">
        <v>4.0470646199999996</v>
      </c>
      <c r="I143" s="314">
        <v>429.22149999999999</v>
      </c>
      <c r="J143" s="314">
        <v>1.0799000000000001</v>
      </c>
      <c r="K143" s="314">
        <v>5.2911999999999999</v>
      </c>
      <c r="L143" s="314">
        <v>3.8348</v>
      </c>
      <c r="M143" s="314">
        <v>0.37880000000000003</v>
      </c>
      <c r="N143" s="314">
        <v>1910.5791999999999</v>
      </c>
      <c r="O143" s="315">
        <v>14</v>
      </c>
      <c r="P143" s="313">
        <v>0.45650000000000002</v>
      </c>
      <c r="Q143" s="317">
        <v>9.1069999999999993</v>
      </c>
      <c r="R143" s="313">
        <v>2.7087576469862968</v>
      </c>
      <c r="S143" s="326">
        <v>41500</v>
      </c>
      <c r="T143" s="311">
        <v>30</v>
      </c>
      <c r="U143" s="311">
        <v>9</v>
      </c>
      <c r="V143" s="310">
        <f>U143/N143</f>
        <v>4.7106134097974059E-3</v>
      </c>
      <c r="W143" s="311">
        <v>2</v>
      </c>
      <c r="X143" s="310">
        <f>W143/N143</f>
        <v>1.0468029799549792E-3</v>
      </c>
    </row>
    <row r="144" spans="1:24" s="307" customFormat="1" x14ac:dyDescent="0.3">
      <c r="A144" s="315"/>
      <c r="B144" s="316"/>
      <c r="C144" s="315"/>
      <c r="D144" s="338"/>
      <c r="E144" s="338"/>
      <c r="F144" s="334">
        <v>41823</v>
      </c>
      <c r="G144" s="315">
        <v>20</v>
      </c>
      <c r="H144" s="314">
        <v>10.410773560000001</v>
      </c>
      <c r="I144" s="314">
        <v>426.73509999999999</v>
      </c>
      <c r="J144" s="314">
        <v>1.0763</v>
      </c>
      <c r="K144" s="314">
        <v>7.2527999999999997</v>
      </c>
      <c r="L144" s="314">
        <v>4.6299000000000001</v>
      </c>
      <c r="M144" s="314">
        <v>0.44069999999999998</v>
      </c>
      <c r="N144" s="314">
        <v>2344.1563999999998</v>
      </c>
      <c r="O144" s="315">
        <v>12</v>
      </c>
      <c r="P144" s="313">
        <v>0.54220000000000002</v>
      </c>
      <c r="Q144" s="317">
        <v>12.9518</v>
      </c>
      <c r="R144" s="313">
        <v>6.2404009681334509</v>
      </c>
      <c r="S144" s="326">
        <v>41830</v>
      </c>
      <c r="T144" s="311">
        <v>20</v>
      </c>
      <c r="U144" s="311">
        <v>1203</v>
      </c>
      <c r="V144" s="310">
        <f>U144/N144</f>
        <v>0.51319101404667367</v>
      </c>
      <c r="W144" s="311">
        <v>1543</v>
      </c>
      <c r="X144" s="310">
        <f>W144/N144</f>
        <v>0.65823253090109524</v>
      </c>
    </row>
    <row r="145" spans="1:24" s="307" customFormat="1" x14ac:dyDescent="0.3">
      <c r="A145" s="315"/>
      <c r="B145" s="316"/>
      <c r="C145" s="315"/>
      <c r="D145" s="338"/>
      <c r="E145" s="338"/>
      <c r="F145" s="334"/>
      <c r="G145" s="315"/>
      <c r="H145" s="314"/>
      <c r="I145" s="314"/>
      <c r="J145" s="314"/>
      <c r="K145" s="314"/>
      <c r="L145" s="314"/>
      <c r="M145" s="314"/>
      <c r="N145" s="314"/>
      <c r="O145" s="315"/>
      <c r="P145" s="313"/>
      <c r="Q145" s="317"/>
      <c r="R145" s="313"/>
      <c r="S145" s="326">
        <v>41902</v>
      </c>
      <c r="T145" s="311">
        <v>20</v>
      </c>
      <c r="U145" s="311">
        <v>356</v>
      </c>
      <c r="V145" s="328">
        <f>U145/N144</f>
        <v>0.15186700000051193</v>
      </c>
      <c r="W145" s="311">
        <v>182</v>
      </c>
      <c r="X145" s="328">
        <f>W145/N144</f>
        <v>7.7639870786778573E-2</v>
      </c>
    </row>
    <row r="146" spans="1:24" s="307" customFormat="1" x14ac:dyDescent="0.3">
      <c r="A146" s="315"/>
      <c r="B146" s="316"/>
      <c r="C146" s="315"/>
      <c r="D146" s="338"/>
      <c r="E146" s="338"/>
      <c r="F146" s="334"/>
      <c r="G146" s="315"/>
      <c r="H146" s="314"/>
      <c r="I146" s="314"/>
      <c r="J146" s="314"/>
      <c r="K146" s="314"/>
      <c r="L146" s="314"/>
      <c r="M146" s="314"/>
      <c r="N146" s="314"/>
      <c r="O146" s="315"/>
      <c r="P146" s="313"/>
      <c r="Q146" s="317"/>
      <c r="R146" s="313"/>
      <c r="S146" s="326">
        <v>42199</v>
      </c>
      <c r="T146" s="311">
        <v>20</v>
      </c>
      <c r="U146" s="311">
        <v>222</v>
      </c>
      <c r="V146" s="328">
        <f>U146/N144</f>
        <v>9.4703578652004627E-2</v>
      </c>
      <c r="W146" s="311">
        <v>396</v>
      </c>
      <c r="X146" s="328">
        <f>W146/N144</f>
        <v>0.16893070786573797</v>
      </c>
    </row>
    <row r="147" spans="1:24" s="307" customFormat="1" x14ac:dyDescent="0.3">
      <c r="A147" s="315">
        <v>2159</v>
      </c>
      <c r="B147" s="316" t="s">
        <v>252</v>
      </c>
      <c r="C147" s="315" t="s">
        <v>434</v>
      </c>
      <c r="D147" s="338">
        <v>44.343249999999998</v>
      </c>
      <c r="E147" s="338">
        <v>-114.7236</v>
      </c>
      <c r="F147" s="334">
        <v>42946</v>
      </c>
      <c r="G147" s="315">
        <v>8</v>
      </c>
      <c r="H147" s="314">
        <v>4.9334635899999997</v>
      </c>
      <c r="I147" s="314">
        <v>191.26310000000001</v>
      </c>
      <c r="J147" s="314">
        <v>1.0647</v>
      </c>
      <c r="K147" s="314">
        <v>15.5656</v>
      </c>
      <c r="L147" s="314">
        <v>6.0785</v>
      </c>
      <c r="M147" s="314">
        <v>0.78190000000000004</v>
      </c>
      <c r="N147" s="314">
        <v>2215.1089000000002</v>
      </c>
      <c r="O147" s="315">
        <v>4</v>
      </c>
      <c r="P147" s="313">
        <v>0.85209999999999997</v>
      </c>
      <c r="Q147" s="317">
        <v>25.3034</v>
      </c>
      <c r="R147" s="313">
        <v>5.2715396427688441</v>
      </c>
      <c r="S147" s="326">
        <v>42948</v>
      </c>
      <c r="T147" s="311">
        <v>9</v>
      </c>
      <c r="U147" s="311">
        <v>107</v>
      </c>
      <c r="V147" s="310">
        <f>U147/N147</f>
        <v>4.8304622856239703E-2</v>
      </c>
      <c r="W147" s="311">
        <v>47</v>
      </c>
      <c r="X147" s="310">
        <f>W147/N147</f>
        <v>2.1217918450871648E-2</v>
      </c>
    </row>
    <row r="148" spans="1:24" s="307" customFormat="1" x14ac:dyDescent="0.3">
      <c r="A148" s="315"/>
      <c r="B148" s="316"/>
      <c r="C148" s="315"/>
      <c r="D148" s="338"/>
      <c r="E148" s="338"/>
      <c r="F148" s="326">
        <v>43669</v>
      </c>
      <c r="G148" s="311">
        <v>8</v>
      </c>
      <c r="H148" s="314">
        <v>6.3213312999999998</v>
      </c>
      <c r="I148" s="319">
        <v>193.90440154999999</v>
      </c>
      <c r="J148" s="319">
        <v>1.08082039367</v>
      </c>
      <c r="K148" s="319">
        <v>7.0630033462900004</v>
      </c>
      <c r="L148" s="319">
        <v>4.9309826745000001</v>
      </c>
      <c r="M148" s="319">
        <v>0.75194205628499999</v>
      </c>
      <c r="N148" s="319">
        <v>1535.4534574500001</v>
      </c>
      <c r="O148" s="311">
        <v>5</v>
      </c>
      <c r="P148" s="318">
        <v>0.71675618489600001</v>
      </c>
      <c r="Q148" s="320">
        <v>12.706641486754958</v>
      </c>
      <c r="R148" s="318">
        <v>13.702924759805773</v>
      </c>
      <c r="S148" s="326">
        <v>43704</v>
      </c>
      <c r="T148" s="329">
        <v>10</v>
      </c>
      <c r="U148" s="311">
        <v>18</v>
      </c>
      <c r="V148" s="310">
        <f>U148/N148</f>
        <v>1.1722921272972642E-2</v>
      </c>
      <c r="W148" s="311">
        <v>2862</v>
      </c>
      <c r="X148" s="310">
        <f>W148/N148</f>
        <v>1.8639444824026501</v>
      </c>
    </row>
    <row r="149" spans="1:24" s="307" customFormat="1" x14ac:dyDescent="0.3">
      <c r="A149" s="315"/>
      <c r="B149" s="316"/>
      <c r="C149" s="315"/>
      <c r="D149" s="338"/>
      <c r="E149" s="338"/>
      <c r="F149" s="326">
        <v>44433</v>
      </c>
      <c r="G149" s="311">
        <v>8</v>
      </c>
      <c r="H149" s="314"/>
      <c r="I149" s="319">
        <v>245.3</v>
      </c>
      <c r="J149" s="319" t="s">
        <v>436</v>
      </c>
      <c r="K149" s="319" t="s">
        <v>436</v>
      </c>
      <c r="L149" s="319">
        <v>5.3</v>
      </c>
      <c r="M149" s="319" t="s">
        <v>436</v>
      </c>
      <c r="N149" s="319">
        <v>1802.4</v>
      </c>
      <c r="O149" s="311">
        <v>4</v>
      </c>
      <c r="P149" s="318"/>
      <c r="Q149" s="320"/>
      <c r="R149" s="318"/>
      <c r="S149" s="312">
        <v>44433</v>
      </c>
      <c r="T149" s="311">
        <v>8</v>
      </c>
      <c r="U149" s="311">
        <v>57</v>
      </c>
      <c r="V149" s="310">
        <f>U149/N149</f>
        <v>3.162450066577896E-2</v>
      </c>
      <c r="W149" s="311">
        <v>417</v>
      </c>
      <c r="X149" s="310">
        <f>W149/N149</f>
        <v>0.23135818908122502</v>
      </c>
    </row>
    <row r="150" spans="1:24" s="307" customFormat="1" x14ac:dyDescent="0.3">
      <c r="A150" s="315">
        <v>1129</v>
      </c>
      <c r="B150" s="316" t="s">
        <v>158</v>
      </c>
      <c r="C150" s="315" t="s">
        <v>434</v>
      </c>
      <c r="D150" s="338">
        <v>44.33943</v>
      </c>
      <c r="E150" s="338">
        <v>-114.72179</v>
      </c>
      <c r="F150" s="334">
        <v>41470</v>
      </c>
      <c r="G150" s="315">
        <v>25</v>
      </c>
      <c r="H150" s="314">
        <v>4.2342325300000008</v>
      </c>
      <c r="I150" s="314">
        <v>420.67140000000001</v>
      </c>
      <c r="J150" s="314">
        <v>1.044</v>
      </c>
      <c r="K150" s="314">
        <v>6.5616000000000003</v>
      </c>
      <c r="L150" s="314">
        <v>4.5176999999999996</v>
      </c>
      <c r="M150" s="314">
        <v>0.73640000000000005</v>
      </c>
      <c r="N150" s="314">
        <v>2310.8434999999999</v>
      </c>
      <c r="O150" s="315">
        <v>15</v>
      </c>
      <c r="P150" s="313">
        <v>0.60660000000000003</v>
      </c>
      <c r="Q150" s="317">
        <v>16.661300000000001</v>
      </c>
      <c r="R150" s="313">
        <v>0</v>
      </c>
      <c r="S150" s="326">
        <v>41500</v>
      </c>
      <c r="T150" s="311">
        <v>17</v>
      </c>
      <c r="U150" s="311">
        <v>607</v>
      </c>
      <c r="V150" s="310">
        <f>U150/N150</f>
        <v>0.26267464672531915</v>
      </c>
      <c r="W150" s="311">
        <v>312</v>
      </c>
      <c r="X150" s="310">
        <f>W150/N150</f>
        <v>0.13501563390164673</v>
      </c>
    </row>
    <row r="151" spans="1:24" s="307" customFormat="1" x14ac:dyDescent="0.3">
      <c r="A151" s="315"/>
      <c r="B151" s="316"/>
      <c r="C151" s="315"/>
      <c r="D151" s="338"/>
      <c r="E151" s="338"/>
      <c r="F151" s="334"/>
      <c r="G151" s="315"/>
      <c r="H151" s="314"/>
      <c r="I151" s="314"/>
      <c r="J151" s="314"/>
      <c r="K151" s="314"/>
      <c r="L151" s="314"/>
      <c r="M151" s="314"/>
      <c r="N151" s="314"/>
      <c r="O151" s="315"/>
      <c r="P151" s="313"/>
      <c r="Q151" s="317"/>
      <c r="R151" s="313"/>
      <c r="S151" s="326">
        <v>41564</v>
      </c>
      <c r="T151" s="311">
        <v>25</v>
      </c>
      <c r="U151" s="311">
        <v>37</v>
      </c>
      <c r="V151" s="328">
        <f>U151/N150</f>
        <v>1.6011469405002979E-2</v>
      </c>
      <c r="W151" s="311">
        <v>14</v>
      </c>
      <c r="X151" s="328">
        <f>W151/N150</f>
        <v>6.0583938289200459E-3</v>
      </c>
    </row>
    <row r="152" spans="1:24" s="307" customFormat="1" x14ac:dyDescent="0.3">
      <c r="A152" s="315"/>
      <c r="B152" s="316"/>
      <c r="C152" s="315"/>
      <c r="D152" s="338"/>
      <c r="E152" s="338"/>
      <c r="F152" s="334">
        <v>41818</v>
      </c>
      <c r="G152" s="315">
        <v>18</v>
      </c>
      <c r="H152" s="314">
        <v>10.131787430000001</v>
      </c>
      <c r="I152" s="314">
        <v>419.10359999999997</v>
      </c>
      <c r="J152" s="314">
        <v>1.0401</v>
      </c>
      <c r="K152" s="314">
        <v>6.5392000000000001</v>
      </c>
      <c r="L152" s="314">
        <v>4.7975000000000003</v>
      </c>
      <c r="M152" s="314">
        <v>0.69840000000000002</v>
      </c>
      <c r="N152" s="314">
        <v>2539.3910000000001</v>
      </c>
      <c r="O152" s="315">
        <v>15</v>
      </c>
      <c r="P152" s="313">
        <v>0.55779999999999996</v>
      </c>
      <c r="Q152" s="317">
        <v>23.363700000000001</v>
      </c>
      <c r="R152" s="313">
        <v>0.9536188404567072</v>
      </c>
      <c r="S152" s="326">
        <v>41827</v>
      </c>
      <c r="T152" s="311">
        <v>18</v>
      </c>
      <c r="U152" s="311">
        <v>387</v>
      </c>
      <c r="V152" s="310">
        <f>U152/N152</f>
        <v>0.15239874442336765</v>
      </c>
      <c r="W152" s="311">
        <v>2570</v>
      </c>
      <c r="X152" s="310">
        <f>W152/N152</f>
        <v>1.0120536774368343</v>
      </c>
    </row>
    <row r="153" spans="1:24" s="307" customFormat="1" x14ac:dyDescent="0.3">
      <c r="A153" s="315"/>
      <c r="B153" s="316"/>
      <c r="C153" s="315"/>
      <c r="D153" s="338"/>
      <c r="E153" s="338"/>
      <c r="F153" s="334"/>
      <c r="G153" s="315"/>
      <c r="H153" s="314"/>
      <c r="I153" s="314"/>
      <c r="J153" s="314"/>
      <c r="K153" s="314"/>
      <c r="L153" s="314"/>
      <c r="M153" s="314"/>
      <c r="N153" s="314"/>
      <c r="O153" s="315"/>
      <c r="P153" s="313"/>
      <c r="Q153" s="317"/>
      <c r="R153" s="313"/>
      <c r="S153" s="326">
        <v>41902</v>
      </c>
      <c r="T153" s="311">
        <v>25</v>
      </c>
      <c r="U153" s="311">
        <v>109</v>
      </c>
      <c r="V153" s="328">
        <f>U153/N152</f>
        <v>4.2923677369889078E-2</v>
      </c>
      <c r="W153" s="311">
        <v>64</v>
      </c>
      <c r="X153" s="328">
        <f>W153/N152</f>
        <v>2.5202893134613772E-2</v>
      </c>
    </row>
    <row r="154" spans="1:24" s="307" customFormat="1" x14ac:dyDescent="0.3">
      <c r="A154" s="315"/>
      <c r="B154" s="316"/>
      <c r="C154" s="315"/>
      <c r="D154" s="338"/>
      <c r="E154" s="338"/>
      <c r="F154" s="334"/>
      <c r="G154" s="315"/>
      <c r="H154" s="314"/>
      <c r="I154" s="314"/>
      <c r="J154" s="314"/>
      <c r="K154" s="314"/>
      <c r="L154" s="314"/>
      <c r="M154" s="314"/>
      <c r="N154" s="314"/>
      <c r="O154" s="315"/>
      <c r="P154" s="313"/>
      <c r="Q154" s="317"/>
      <c r="R154" s="313"/>
      <c r="S154" s="326">
        <v>42199</v>
      </c>
      <c r="T154" s="311">
        <v>25</v>
      </c>
      <c r="U154" s="311">
        <v>230</v>
      </c>
      <c r="V154" s="328">
        <f>U154/N152</f>
        <v>9.0572897202518238E-2</v>
      </c>
      <c r="W154" s="311">
        <v>604</v>
      </c>
      <c r="X154" s="328">
        <f>W154/N152</f>
        <v>0.23785230395791745</v>
      </c>
    </row>
    <row r="155" spans="1:24" s="307" customFormat="1" x14ac:dyDescent="0.3">
      <c r="A155" s="315"/>
      <c r="B155" s="316"/>
      <c r="C155" s="315"/>
      <c r="D155" s="338"/>
      <c r="E155" s="338"/>
      <c r="F155" s="334"/>
      <c r="G155" s="315"/>
      <c r="H155" s="314"/>
      <c r="I155" s="314"/>
      <c r="J155" s="314"/>
      <c r="K155" s="314"/>
      <c r="L155" s="314"/>
      <c r="M155" s="314"/>
      <c r="N155" s="314"/>
      <c r="O155" s="315"/>
      <c r="P155" s="313"/>
      <c r="Q155" s="317"/>
      <c r="R155" s="313"/>
      <c r="S155" s="326">
        <v>42221</v>
      </c>
      <c r="T155" s="311">
        <v>25</v>
      </c>
      <c r="U155" s="311">
        <v>330</v>
      </c>
      <c r="V155" s="328">
        <f>U155/N152</f>
        <v>0.12995241772535226</v>
      </c>
      <c r="W155" s="311">
        <v>2061</v>
      </c>
      <c r="X155" s="328">
        <f>W155/N152</f>
        <v>0.81161191797560905</v>
      </c>
    </row>
    <row r="156" spans="1:24" s="307" customFormat="1" x14ac:dyDescent="0.3">
      <c r="A156" s="315"/>
      <c r="B156" s="316"/>
      <c r="C156" s="315"/>
      <c r="D156" s="338"/>
      <c r="E156" s="338"/>
      <c r="F156" s="334"/>
      <c r="G156" s="315"/>
      <c r="H156" s="314"/>
      <c r="I156" s="314"/>
      <c r="J156" s="314"/>
      <c r="K156" s="314"/>
      <c r="L156" s="314"/>
      <c r="M156" s="314"/>
      <c r="N156" s="314"/>
      <c r="O156" s="315"/>
      <c r="P156" s="313"/>
      <c r="Q156" s="317"/>
      <c r="R156" s="313"/>
      <c r="S156" s="326">
        <v>42585</v>
      </c>
      <c r="T156" s="311">
        <v>18</v>
      </c>
      <c r="U156" s="311">
        <v>17</v>
      </c>
      <c r="V156" s="328">
        <f>U156/N162</f>
        <v>1.6183341784133047E-2</v>
      </c>
      <c r="W156" s="311">
        <v>188</v>
      </c>
      <c r="X156" s="328">
        <f>W156/N162</f>
        <v>0.17896872090688312</v>
      </c>
    </row>
    <row r="157" spans="1:24" s="307" customFormat="1" x14ac:dyDescent="0.3">
      <c r="A157" s="315">
        <v>1129</v>
      </c>
      <c r="B157" s="316" t="s">
        <v>516</v>
      </c>
      <c r="C157" s="315" t="s">
        <v>434</v>
      </c>
      <c r="D157" s="338">
        <v>44.33943</v>
      </c>
      <c r="E157" s="338">
        <v>-114.72179</v>
      </c>
      <c r="F157" s="334">
        <v>42230</v>
      </c>
      <c r="G157" s="315">
        <v>9</v>
      </c>
      <c r="H157" s="314">
        <v>1.1336018699999999</v>
      </c>
      <c r="I157" s="314">
        <v>197.33539999999999</v>
      </c>
      <c r="J157" s="314">
        <v>1.032</v>
      </c>
      <c r="K157" s="314">
        <v>5.8211000000000004</v>
      </c>
      <c r="L157" s="314">
        <v>3.7039</v>
      </c>
      <c r="M157" s="314">
        <v>0.53110000000000002</v>
      </c>
      <c r="N157" s="314">
        <v>734.673</v>
      </c>
      <c r="O157" s="315">
        <v>4</v>
      </c>
      <c r="P157" s="313">
        <v>0.30819999999999997</v>
      </c>
      <c r="Q157" s="317">
        <v>17.196100000000001</v>
      </c>
      <c r="R157" s="313">
        <v>0</v>
      </c>
      <c r="S157" s="326">
        <v>42269</v>
      </c>
      <c r="T157" s="311">
        <v>9</v>
      </c>
      <c r="U157" s="311">
        <v>80</v>
      </c>
      <c r="V157" s="310">
        <f>U157/N157</f>
        <v>0.10889198323607918</v>
      </c>
      <c r="W157" s="311">
        <v>165</v>
      </c>
      <c r="X157" s="310">
        <f>W157/N157</f>
        <v>0.22458971542441331</v>
      </c>
    </row>
    <row r="158" spans="1:24" s="307" customFormat="1" x14ac:dyDescent="0.3">
      <c r="A158" s="315"/>
      <c r="B158" s="316"/>
      <c r="C158" s="315"/>
      <c r="D158" s="338"/>
      <c r="E158" s="338"/>
      <c r="F158" s="334">
        <v>42604</v>
      </c>
      <c r="G158" s="315">
        <v>7</v>
      </c>
      <c r="H158" s="314">
        <v>0.40258758000000006</v>
      </c>
      <c r="I158" s="314">
        <v>203.97749999999999</v>
      </c>
      <c r="J158" s="314">
        <v>1.0366</v>
      </c>
      <c r="K158" s="314">
        <v>5.6254</v>
      </c>
      <c r="L158" s="314">
        <v>4.3472</v>
      </c>
      <c r="M158" s="314">
        <v>0.59389999999999998</v>
      </c>
      <c r="N158" s="314">
        <v>987.36720000000003</v>
      </c>
      <c r="O158" s="315">
        <v>4</v>
      </c>
      <c r="P158" s="313">
        <v>0.34139999999999998</v>
      </c>
      <c r="Q158" s="317">
        <v>29.500599999999999</v>
      </c>
      <c r="R158" s="313">
        <v>0</v>
      </c>
      <c r="S158" s="326">
        <v>42605</v>
      </c>
      <c r="T158" s="311">
        <v>7</v>
      </c>
      <c r="U158" s="311">
        <v>10</v>
      </c>
      <c r="V158" s="310">
        <f>U158/N158</f>
        <v>1.0127944294685907E-2</v>
      </c>
      <c r="W158" s="311">
        <v>220</v>
      </c>
      <c r="X158" s="310">
        <f>W158/N158</f>
        <v>0.22281477448308998</v>
      </c>
    </row>
    <row r="159" spans="1:24" s="307" customFormat="1" x14ac:dyDescent="0.3">
      <c r="A159" s="315"/>
      <c r="B159" s="316"/>
      <c r="C159" s="315"/>
      <c r="D159" s="338"/>
      <c r="E159" s="338"/>
      <c r="F159" s="334"/>
      <c r="G159" s="315"/>
      <c r="H159" s="314"/>
      <c r="I159" s="314"/>
      <c r="J159" s="314"/>
      <c r="K159" s="314"/>
      <c r="L159" s="314"/>
      <c r="M159" s="314"/>
      <c r="N159" s="314"/>
      <c r="O159" s="315"/>
      <c r="P159" s="313"/>
      <c r="Q159" s="317"/>
      <c r="R159" s="313"/>
      <c r="S159" s="326">
        <v>42668</v>
      </c>
      <c r="T159" s="311">
        <v>7</v>
      </c>
      <c r="U159" s="311">
        <v>48</v>
      </c>
      <c r="V159" s="328">
        <f>U159/N158</f>
        <v>4.8614132614492357E-2</v>
      </c>
      <c r="W159" s="311">
        <v>104</v>
      </c>
      <c r="X159" s="328">
        <f>W159/N158</f>
        <v>0.10533062066473345</v>
      </c>
    </row>
    <row r="160" spans="1:24" s="307" customFormat="1" x14ac:dyDescent="0.3">
      <c r="A160" s="315"/>
      <c r="B160" s="316"/>
      <c r="C160" s="315"/>
      <c r="D160" s="338"/>
      <c r="E160" s="338"/>
      <c r="F160" s="334">
        <v>42945</v>
      </c>
      <c r="G160" s="315">
        <v>6</v>
      </c>
      <c r="H160" s="314">
        <v>6.03528223</v>
      </c>
      <c r="I160" s="314">
        <v>198.14660000000001</v>
      </c>
      <c r="J160" s="314">
        <v>1.0364</v>
      </c>
      <c r="K160" s="314">
        <v>5.8215000000000003</v>
      </c>
      <c r="L160" s="314">
        <v>4.3239999999999998</v>
      </c>
      <c r="M160" s="314">
        <v>0.63970000000000005</v>
      </c>
      <c r="N160" s="314">
        <v>1020.7309</v>
      </c>
      <c r="O160" s="315">
        <v>4</v>
      </c>
      <c r="P160" s="313">
        <v>0.52829999999999999</v>
      </c>
      <c r="Q160" s="317">
        <v>24.654199999999999</v>
      </c>
      <c r="R160" s="313">
        <v>0</v>
      </c>
      <c r="S160" s="326">
        <v>42948</v>
      </c>
      <c r="T160" s="311">
        <v>6</v>
      </c>
      <c r="U160" s="311">
        <v>41</v>
      </c>
      <c r="V160" s="310">
        <f t="shared" ref="V160:V168" si="12">U160/N160</f>
        <v>4.0167295807347458E-2</v>
      </c>
      <c r="W160" s="311">
        <v>0</v>
      </c>
      <c r="X160" s="311">
        <v>0</v>
      </c>
    </row>
    <row r="161" spans="1:24" s="307" customFormat="1" x14ac:dyDescent="0.3">
      <c r="A161" s="315"/>
      <c r="B161" s="316"/>
      <c r="C161" s="315"/>
      <c r="D161" s="338"/>
      <c r="E161" s="338"/>
      <c r="F161" s="334">
        <v>43293</v>
      </c>
      <c r="G161" s="315">
        <v>9</v>
      </c>
      <c r="H161" s="314">
        <v>4.1520905378000004</v>
      </c>
      <c r="I161" s="314">
        <v>198.45646115400001</v>
      </c>
      <c r="J161" s="314">
        <v>1.0395262999399999</v>
      </c>
      <c r="K161" s="314">
        <v>5.50861983214</v>
      </c>
      <c r="L161" s="314">
        <v>4.0617626529899997</v>
      </c>
      <c r="M161" s="314">
        <v>0.63116836163699996</v>
      </c>
      <c r="N161" s="314">
        <v>893.78611271700004</v>
      </c>
      <c r="O161" s="315">
        <v>5</v>
      </c>
      <c r="P161" s="313">
        <v>0.45840454101599998</v>
      </c>
      <c r="Q161" s="317">
        <v>25.738765659599999</v>
      </c>
      <c r="R161" s="313">
        <v>0</v>
      </c>
      <c r="S161" s="326">
        <v>43299</v>
      </c>
      <c r="T161" s="311">
        <v>9</v>
      </c>
      <c r="U161" s="311">
        <v>7</v>
      </c>
      <c r="V161" s="310">
        <f t="shared" si="12"/>
        <v>7.8318513796559897E-3</v>
      </c>
      <c r="W161" s="311">
        <v>626</v>
      </c>
      <c r="X161" s="310">
        <f t="shared" ref="X161:X170" si="13">W161/N161</f>
        <v>0.70039128052352129</v>
      </c>
    </row>
    <row r="162" spans="1:24" s="307" customFormat="1" x14ac:dyDescent="0.3">
      <c r="A162" s="315"/>
      <c r="B162" s="316"/>
      <c r="C162" s="315"/>
      <c r="D162" s="338"/>
      <c r="E162" s="338"/>
      <c r="F162" s="326">
        <v>43656</v>
      </c>
      <c r="G162" s="311">
        <v>10</v>
      </c>
      <c r="H162" s="314">
        <v>6.3213312999999998</v>
      </c>
      <c r="I162" s="319">
        <v>203.608479571</v>
      </c>
      <c r="J162" s="319">
        <v>1.0432220026600001</v>
      </c>
      <c r="K162" s="319"/>
      <c r="L162" s="319">
        <v>4.2812827906799997</v>
      </c>
      <c r="M162" s="319">
        <v>0.63641183720299999</v>
      </c>
      <c r="N162" s="319">
        <v>1050.46289121</v>
      </c>
      <c r="O162" s="311">
        <v>5</v>
      </c>
      <c r="P162" s="318">
        <v>0.40188598632799999</v>
      </c>
      <c r="Q162" s="320">
        <v>21.093971676609254</v>
      </c>
      <c r="R162" s="318">
        <v>0</v>
      </c>
      <c r="S162" s="326">
        <v>43704</v>
      </c>
      <c r="T162" s="311">
        <v>10</v>
      </c>
      <c r="U162" s="311">
        <v>1</v>
      </c>
      <c r="V162" s="310">
        <f t="shared" si="12"/>
        <v>9.5196128141959106E-4</v>
      </c>
      <c r="W162" s="311">
        <v>1324</v>
      </c>
      <c r="X162" s="310">
        <f t="shared" si="13"/>
        <v>1.2603967365995385</v>
      </c>
    </row>
    <row r="163" spans="1:24" s="307" customFormat="1" x14ac:dyDescent="0.3">
      <c r="A163" s="315"/>
      <c r="B163" s="316"/>
      <c r="C163" s="315"/>
      <c r="D163" s="338"/>
      <c r="E163" s="338"/>
      <c r="F163" s="326">
        <v>44433</v>
      </c>
      <c r="G163" s="311">
        <v>4</v>
      </c>
      <c r="H163" s="314"/>
      <c r="I163" s="319">
        <v>280.89999999999998</v>
      </c>
      <c r="J163" s="319" t="s">
        <v>436</v>
      </c>
      <c r="K163" s="319" t="s">
        <v>436</v>
      </c>
      <c r="L163" s="319">
        <v>4.8</v>
      </c>
      <c r="M163" s="319" t="s">
        <v>436</v>
      </c>
      <c r="N163" s="319">
        <v>1337.9</v>
      </c>
      <c r="O163" s="311">
        <v>4</v>
      </c>
      <c r="P163" s="318"/>
      <c r="Q163" s="320"/>
      <c r="R163" s="318"/>
      <c r="S163" s="312">
        <v>44433</v>
      </c>
      <c r="T163" s="311">
        <v>4</v>
      </c>
      <c r="U163" s="311">
        <v>13</v>
      </c>
      <c r="V163" s="310">
        <f t="shared" si="12"/>
        <v>9.7167202332012845E-3</v>
      </c>
      <c r="W163" s="311">
        <v>522</v>
      </c>
      <c r="X163" s="310">
        <f t="shared" si="13"/>
        <v>0.39016368936392853</v>
      </c>
    </row>
    <row r="164" spans="1:24" s="307" customFormat="1" x14ac:dyDescent="0.3">
      <c r="A164" s="315">
        <v>1503</v>
      </c>
      <c r="B164" s="316" t="s">
        <v>465</v>
      </c>
      <c r="C164" s="315" t="s">
        <v>399</v>
      </c>
      <c r="D164" s="338">
        <v>44.335419999999999</v>
      </c>
      <c r="E164" s="338">
        <v>-114.72111</v>
      </c>
      <c r="F164" s="334">
        <v>41491</v>
      </c>
      <c r="G164" s="315">
        <v>6</v>
      </c>
      <c r="H164" s="314">
        <v>70.452826500000015</v>
      </c>
      <c r="I164" s="314">
        <v>416.38497000000001</v>
      </c>
      <c r="J164" s="314">
        <v>1.1094299999999999</v>
      </c>
      <c r="K164" s="314">
        <v>20.101849999999999</v>
      </c>
      <c r="L164" s="314">
        <v>15.84243</v>
      </c>
      <c r="M164" s="314">
        <v>0.44318999999999997</v>
      </c>
      <c r="N164" s="314">
        <v>6811.9999100000005</v>
      </c>
      <c r="O164" s="315">
        <v>1</v>
      </c>
      <c r="P164" s="313">
        <v>1.0295399999999999</v>
      </c>
      <c r="Q164" s="317"/>
      <c r="R164" s="313">
        <v>0</v>
      </c>
      <c r="S164" s="326">
        <v>41522</v>
      </c>
      <c r="T164" s="311">
        <v>6</v>
      </c>
      <c r="U164" s="311">
        <v>69</v>
      </c>
      <c r="V164" s="310">
        <f t="shared" si="12"/>
        <v>1.0129183927132494E-2</v>
      </c>
      <c r="W164" s="311">
        <v>35</v>
      </c>
      <c r="X164" s="310">
        <f t="shared" si="13"/>
        <v>5.1379918470961924E-3</v>
      </c>
    </row>
    <row r="165" spans="1:24" s="307" customFormat="1" x14ac:dyDescent="0.3">
      <c r="A165" s="315"/>
      <c r="B165" s="316"/>
      <c r="C165" s="315"/>
      <c r="D165" s="338"/>
      <c r="E165" s="338"/>
      <c r="F165" s="334">
        <v>41914</v>
      </c>
      <c r="G165" s="315">
        <v>7</v>
      </c>
      <c r="H165" s="314">
        <v>56.348135319999997</v>
      </c>
      <c r="I165" s="314">
        <v>435.92939999999999</v>
      </c>
      <c r="J165" s="314">
        <v>1.1672</v>
      </c>
      <c r="K165" s="314">
        <v>21.341100000000001</v>
      </c>
      <c r="L165" s="314">
        <v>16.2608</v>
      </c>
      <c r="M165" s="314">
        <v>0.49680000000000002</v>
      </c>
      <c r="N165" s="314">
        <v>6750.8391000000001</v>
      </c>
      <c r="O165" s="315">
        <v>1</v>
      </c>
      <c r="P165" s="313">
        <v>0.80859999999999999</v>
      </c>
      <c r="Q165" s="317">
        <v>3.4428000000000001</v>
      </c>
      <c r="R165" s="313">
        <v>0.89759233765997426</v>
      </c>
      <c r="S165" s="326">
        <v>41900</v>
      </c>
      <c r="T165" s="311">
        <v>7</v>
      </c>
      <c r="U165" s="311">
        <v>105</v>
      </c>
      <c r="V165" s="310">
        <f t="shared" si="12"/>
        <v>1.555362206751454E-2</v>
      </c>
      <c r="W165" s="311">
        <v>14</v>
      </c>
      <c r="X165" s="310">
        <f t="shared" si="13"/>
        <v>2.0738162756686052E-3</v>
      </c>
    </row>
    <row r="166" spans="1:24" s="307" customFormat="1" x14ac:dyDescent="0.3">
      <c r="A166" s="315"/>
      <c r="B166" s="316"/>
      <c r="C166" s="315"/>
      <c r="D166" s="338"/>
      <c r="E166" s="338"/>
      <c r="F166" s="334">
        <v>42271</v>
      </c>
      <c r="G166" s="315">
        <v>8</v>
      </c>
      <c r="H166" s="314">
        <v>57.163904890000005</v>
      </c>
      <c r="I166" s="314">
        <v>421.49689999999998</v>
      </c>
      <c r="J166" s="314">
        <v>1.1359999999999999</v>
      </c>
      <c r="K166" s="314">
        <v>19.973400000000002</v>
      </c>
      <c r="L166" s="314">
        <v>16.5623</v>
      </c>
      <c r="M166" s="314">
        <v>0.47739999999999999</v>
      </c>
      <c r="N166" s="314">
        <v>6751.0569999999998</v>
      </c>
      <c r="O166" s="315">
        <v>1</v>
      </c>
      <c r="P166" s="313">
        <v>0.68979999999999997</v>
      </c>
      <c r="Q166" s="317">
        <v>1.9797</v>
      </c>
      <c r="R166" s="313">
        <v>0.24745976366107808</v>
      </c>
      <c r="S166" s="326">
        <v>42234</v>
      </c>
      <c r="T166" s="311">
        <v>8</v>
      </c>
      <c r="U166" s="311">
        <v>68</v>
      </c>
      <c r="V166" s="310">
        <f t="shared" si="12"/>
        <v>1.0072496795686958E-2</v>
      </c>
      <c r="W166" s="311">
        <v>279</v>
      </c>
      <c r="X166" s="310">
        <f t="shared" si="13"/>
        <v>4.1326861852892076E-2</v>
      </c>
    </row>
    <row r="167" spans="1:24" s="307" customFormat="1" x14ac:dyDescent="0.3">
      <c r="A167" s="315"/>
      <c r="B167" s="316"/>
      <c r="C167" s="315"/>
      <c r="D167" s="338"/>
      <c r="E167" s="338"/>
      <c r="F167" s="334">
        <v>42549</v>
      </c>
      <c r="G167" s="315">
        <v>8</v>
      </c>
      <c r="H167" s="317">
        <v>200.01186639000002</v>
      </c>
      <c r="I167" s="314">
        <v>420.06709999999998</v>
      </c>
      <c r="J167" s="314">
        <v>1.1316999999999999</v>
      </c>
      <c r="K167" s="314">
        <v>21.4512</v>
      </c>
      <c r="L167" s="314">
        <v>17.7027</v>
      </c>
      <c r="M167" s="314">
        <v>0.59040000000000004</v>
      </c>
      <c r="N167" s="314">
        <v>7217.9901</v>
      </c>
      <c r="O167" s="315">
        <v>1</v>
      </c>
      <c r="P167" s="313">
        <v>0.15559999999999999</v>
      </c>
      <c r="Q167" s="317">
        <v>1.9866999999999999</v>
      </c>
      <c r="R167" s="313">
        <v>1.365885107208322</v>
      </c>
      <c r="S167" s="326">
        <v>42576</v>
      </c>
      <c r="T167" s="311">
        <v>8</v>
      </c>
      <c r="U167" s="311">
        <v>23</v>
      </c>
      <c r="V167" s="310">
        <f t="shared" si="12"/>
        <v>3.1864826193097715E-3</v>
      </c>
      <c r="W167" s="311">
        <v>41</v>
      </c>
      <c r="X167" s="310">
        <f t="shared" si="13"/>
        <v>5.6802516257261149E-3</v>
      </c>
    </row>
    <row r="168" spans="1:24" s="307" customFormat="1" x14ac:dyDescent="0.3">
      <c r="A168" s="315"/>
      <c r="B168" s="316"/>
      <c r="C168" s="315"/>
      <c r="D168" s="338"/>
      <c r="E168" s="338"/>
      <c r="F168" s="334">
        <v>43002</v>
      </c>
      <c r="G168" s="315">
        <v>8</v>
      </c>
      <c r="H168" s="314">
        <v>91.754653539999993</v>
      </c>
      <c r="I168" s="314">
        <v>430.5265</v>
      </c>
      <c r="J168" s="314">
        <v>1.1607000000000001</v>
      </c>
      <c r="K168" s="314">
        <v>21.306000000000001</v>
      </c>
      <c r="L168" s="314">
        <v>17.014199999999999</v>
      </c>
      <c r="M168" s="314">
        <v>0.54930000000000001</v>
      </c>
      <c r="N168" s="314">
        <v>7079.6409000000003</v>
      </c>
      <c r="O168" s="315">
        <v>1</v>
      </c>
      <c r="P168" s="313">
        <v>0.61240000000000006</v>
      </c>
      <c r="Q168" s="317">
        <v>3.6947000000000001</v>
      </c>
      <c r="R168" s="313">
        <v>1.354736194683966</v>
      </c>
      <c r="S168" s="326">
        <v>42998</v>
      </c>
      <c r="T168" s="311">
        <v>8</v>
      </c>
      <c r="U168" s="311">
        <v>3</v>
      </c>
      <c r="V168" s="310">
        <f t="shared" si="12"/>
        <v>4.2375030631850265E-4</v>
      </c>
      <c r="W168" s="311">
        <v>2</v>
      </c>
      <c r="X168" s="310">
        <f t="shared" si="13"/>
        <v>2.8250020421233512E-4</v>
      </c>
    </row>
    <row r="169" spans="1:24" s="307" customFormat="1" x14ac:dyDescent="0.3">
      <c r="A169" s="315"/>
      <c r="B169" s="316"/>
      <c r="C169" s="315"/>
      <c r="D169" s="338"/>
      <c r="E169" s="338"/>
      <c r="F169" s="334">
        <v>43340</v>
      </c>
      <c r="G169" s="315">
        <v>8</v>
      </c>
      <c r="H169" s="314">
        <v>70.760594110500008</v>
      </c>
      <c r="I169" s="314">
        <v>413.09783909200002</v>
      </c>
      <c r="J169" s="314">
        <v>1.1177040353300001</v>
      </c>
      <c r="K169" s="314">
        <v>20.901322360199998</v>
      </c>
      <c r="L169" s="314">
        <v>16.769207954700001</v>
      </c>
      <c r="M169" s="314">
        <v>0.51348232922899995</v>
      </c>
      <c r="N169" s="314">
        <v>6853.6504483199997</v>
      </c>
      <c r="O169" s="315">
        <v>1</v>
      </c>
      <c r="P169" s="313"/>
      <c r="Q169" s="317">
        <v>1.6932978063299999</v>
      </c>
      <c r="R169" s="313">
        <v>0.24189967101756549</v>
      </c>
      <c r="S169" s="326">
        <v>43326</v>
      </c>
      <c r="T169" s="311">
        <v>8</v>
      </c>
      <c r="U169" s="311">
        <v>0</v>
      </c>
      <c r="V169" s="311">
        <v>0</v>
      </c>
      <c r="W169" s="311">
        <v>2</v>
      </c>
      <c r="X169" s="310">
        <f t="shared" si="13"/>
        <v>2.9181529100163691E-4</v>
      </c>
    </row>
    <row r="170" spans="1:24" s="307" customFormat="1" x14ac:dyDescent="0.3">
      <c r="A170" s="315"/>
      <c r="B170" s="316"/>
      <c r="C170" s="315"/>
      <c r="D170" s="338"/>
      <c r="E170" s="338"/>
      <c r="F170" s="326">
        <v>43702</v>
      </c>
      <c r="G170" s="311">
        <v>11</v>
      </c>
      <c r="H170" s="314">
        <v>66.225656909999998</v>
      </c>
      <c r="I170" s="319">
        <v>438.11407088099998</v>
      </c>
      <c r="J170" s="319">
        <v>1.18462122152</v>
      </c>
      <c r="K170" s="319">
        <v>21.358619348000001</v>
      </c>
      <c r="L170" s="319">
        <v>16.679268149399999</v>
      </c>
      <c r="M170" s="319">
        <v>0.52080754343799995</v>
      </c>
      <c r="N170" s="319">
        <v>6806.4796378199999</v>
      </c>
      <c r="O170" s="311">
        <v>2</v>
      </c>
      <c r="P170" s="318">
        <v>0.48260498046900002</v>
      </c>
      <c r="Q170" s="320">
        <v>10.408613378241627</v>
      </c>
      <c r="R170" s="318">
        <v>0</v>
      </c>
      <c r="S170" s="326">
        <v>43691</v>
      </c>
      <c r="T170" s="311">
        <v>11</v>
      </c>
      <c r="U170" s="311">
        <v>38</v>
      </c>
      <c r="V170" s="310">
        <f>U170/N170</f>
        <v>5.5829154015027303E-3</v>
      </c>
      <c r="W170" s="311">
        <v>20</v>
      </c>
      <c r="X170" s="310">
        <f t="shared" si="13"/>
        <v>2.9383765271066998E-3</v>
      </c>
    </row>
    <row r="171" spans="1:24" s="307" customFormat="1" x14ac:dyDescent="0.3">
      <c r="A171" s="315">
        <v>901</v>
      </c>
      <c r="B171" s="316" t="s">
        <v>156</v>
      </c>
      <c r="C171" s="315" t="s">
        <v>434</v>
      </c>
      <c r="D171" s="338">
        <v>44.337629999999997</v>
      </c>
      <c r="E171" s="338">
        <v>-114.72311000000001</v>
      </c>
      <c r="F171" s="334">
        <v>41479</v>
      </c>
      <c r="G171" s="315">
        <v>30</v>
      </c>
      <c r="H171" s="335"/>
      <c r="I171" s="314">
        <v>339.39886999999999</v>
      </c>
      <c r="J171" s="314">
        <v>1.1292599999999999</v>
      </c>
      <c r="K171" s="314">
        <v>5.8342000000000001</v>
      </c>
      <c r="L171" s="314">
        <v>3.64784</v>
      </c>
      <c r="M171" s="314">
        <v>0.28028999999999998</v>
      </c>
      <c r="N171" s="314">
        <v>1370.71434</v>
      </c>
      <c r="O171" s="315">
        <v>14</v>
      </c>
      <c r="P171" s="313">
        <v>0.28154000000000001</v>
      </c>
      <c r="Q171" s="317">
        <v>0.93486999999999998</v>
      </c>
      <c r="R171" s="313">
        <v>5.8266381399532455E-2</v>
      </c>
      <c r="S171" s="326">
        <v>41548</v>
      </c>
      <c r="T171" s="311">
        <v>30</v>
      </c>
      <c r="U171" s="311" t="s">
        <v>106</v>
      </c>
      <c r="V171" s="310"/>
      <c r="W171" s="311" t="s">
        <v>106</v>
      </c>
      <c r="X171" s="310"/>
    </row>
    <row r="172" spans="1:24" s="307" customFormat="1" x14ac:dyDescent="0.3">
      <c r="A172" s="315"/>
      <c r="B172" s="316"/>
      <c r="C172" s="315"/>
      <c r="D172" s="338"/>
      <c r="E172" s="338"/>
      <c r="F172" s="334">
        <v>41835</v>
      </c>
      <c r="G172" s="315">
        <v>40</v>
      </c>
      <c r="H172" s="335"/>
      <c r="I172" s="314">
        <v>349.04039999999998</v>
      </c>
      <c r="J172" s="314">
        <v>1.1620999999999999</v>
      </c>
      <c r="K172" s="314">
        <v>4.5384000000000002</v>
      </c>
      <c r="L172" s="314">
        <v>2.5200999999999998</v>
      </c>
      <c r="M172" s="314">
        <v>0.22700000000000001</v>
      </c>
      <c r="N172" s="314">
        <v>925.50390000000004</v>
      </c>
      <c r="O172" s="315">
        <v>22</v>
      </c>
      <c r="P172" s="313">
        <v>0.22189999999999999</v>
      </c>
      <c r="Q172" s="317">
        <v>23.287500000000001</v>
      </c>
      <c r="R172" s="313">
        <v>0.21299575116075584</v>
      </c>
      <c r="S172" s="326">
        <v>41842</v>
      </c>
      <c r="T172" s="311">
        <v>41</v>
      </c>
      <c r="U172" s="311">
        <v>109</v>
      </c>
      <c r="V172" s="310">
        <f>U172/N172</f>
        <v>0.11777367982998234</v>
      </c>
      <c r="W172" s="311">
        <v>365</v>
      </c>
      <c r="X172" s="310">
        <f>W172/N172</f>
        <v>0.3943797535591152</v>
      </c>
    </row>
    <row r="173" spans="1:24" s="307" customFormat="1" x14ac:dyDescent="0.3">
      <c r="A173" s="315"/>
      <c r="B173" s="316"/>
      <c r="C173" s="315"/>
      <c r="D173" s="338"/>
      <c r="E173" s="338"/>
      <c r="F173" s="334"/>
      <c r="G173" s="315"/>
      <c r="H173" s="335"/>
      <c r="I173" s="314"/>
      <c r="J173" s="314"/>
      <c r="K173" s="314"/>
      <c r="L173" s="314"/>
      <c r="M173" s="314"/>
      <c r="N173" s="314"/>
      <c r="O173" s="315"/>
      <c r="P173" s="313"/>
      <c r="Q173" s="317"/>
      <c r="R173" s="313"/>
      <c r="S173" s="326">
        <v>42221</v>
      </c>
      <c r="T173" s="311">
        <v>41</v>
      </c>
      <c r="U173" s="311">
        <v>6</v>
      </c>
      <c r="V173" s="328">
        <f>U173/N172</f>
        <v>6.4829548530265513E-3</v>
      </c>
      <c r="W173" s="311">
        <v>430</v>
      </c>
      <c r="X173" s="328">
        <f>W173/N172</f>
        <v>0.46461176446690283</v>
      </c>
    </row>
    <row r="174" spans="1:24" s="307" customFormat="1" x14ac:dyDescent="0.3">
      <c r="A174" s="315">
        <v>901</v>
      </c>
      <c r="B174" s="316" t="s">
        <v>517</v>
      </c>
      <c r="C174" s="315" t="s">
        <v>434</v>
      </c>
      <c r="D174" s="338">
        <v>44.337629999999997</v>
      </c>
      <c r="E174" s="338">
        <v>-114.72311000000001</v>
      </c>
      <c r="F174" s="334">
        <v>42231</v>
      </c>
      <c r="G174" s="315">
        <v>20</v>
      </c>
      <c r="H174" s="335"/>
      <c r="I174" s="314">
        <v>212.62450000000001</v>
      </c>
      <c r="J174" s="314">
        <v>1.1768000000000001</v>
      </c>
      <c r="K174" s="314">
        <v>4.9740000000000002</v>
      </c>
      <c r="L174" s="314">
        <v>3.6032000000000002</v>
      </c>
      <c r="M174" s="314">
        <v>0.28100000000000003</v>
      </c>
      <c r="N174" s="314">
        <v>798.00530000000003</v>
      </c>
      <c r="O174" s="315">
        <v>9</v>
      </c>
      <c r="P174" s="313">
        <v>0.29310000000000003</v>
      </c>
      <c r="Q174" s="317">
        <v>33.603900000000003</v>
      </c>
      <c r="R174" s="313">
        <v>0</v>
      </c>
      <c r="S174" s="326">
        <v>42227</v>
      </c>
      <c r="T174" s="311">
        <v>20</v>
      </c>
      <c r="U174" s="311">
        <v>31</v>
      </c>
      <c r="V174" s="310">
        <f>U174/N174</f>
        <v>3.884685978902646E-2</v>
      </c>
      <c r="W174" s="311">
        <v>238</v>
      </c>
      <c r="X174" s="310">
        <f>W174/N174</f>
        <v>0.29824363321897734</v>
      </c>
    </row>
    <row r="175" spans="1:24" s="307" customFormat="1" x14ac:dyDescent="0.3">
      <c r="A175" s="315"/>
      <c r="B175" s="316"/>
      <c r="C175" s="315"/>
      <c r="D175" s="338"/>
      <c r="E175" s="338"/>
      <c r="F175" s="334">
        <v>43296</v>
      </c>
      <c r="G175" s="315">
        <v>21</v>
      </c>
      <c r="H175" s="335"/>
      <c r="I175" s="314">
        <v>213.727729383</v>
      </c>
      <c r="J175" s="314">
        <v>1.1863220511999999</v>
      </c>
      <c r="K175" s="314">
        <v>4.3747508205600001</v>
      </c>
      <c r="L175" s="314">
        <v>3.3647396297099998</v>
      </c>
      <c r="M175" s="314">
        <v>0.25609615374099998</v>
      </c>
      <c r="N175" s="314">
        <v>753.75634135999996</v>
      </c>
      <c r="O175" s="315">
        <v>10</v>
      </c>
      <c r="P175" s="313">
        <v>0.23569064670100001</v>
      </c>
      <c r="Q175" s="317">
        <v>33.545944157500003</v>
      </c>
      <c r="R175" s="313">
        <v>1.1488335237786786</v>
      </c>
      <c r="S175" s="326">
        <v>43298</v>
      </c>
      <c r="T175" s="311">
        <v>21</v>
      </c>
      <c r="U175" s="311">
        <v>0</v>
      </c>
      <c r="V175" s="311">
        <v>0</v>
      </c>
      <c r="W175" s="311">
        <v>1</v>
      </c>
      <c r="X175" s="310">
        <f>W175/N175</f>
        <v>1.3266886726229108E-3</v>
      </c>
    </row>
    <row r="176" spans="1:24" s="307" customFormat="1" x14ac:dyDescent="0.3">
      <c r="A176" s="315"/>
      <c r="B176" s="316"/>
      <c r="C176" s="315"/>
      <c r="D176" s="338"/>
      <c r="E176" s="338"/>
      <c r="F176" s="326">
        <v>43658</v>
      </c>
      <c r="G176" s="311">
        <v>24</v>
      </c>
      <c r="H176" s="310"/>
      <c r="I176" s="319">
        <v>215.10443779299999</v>
      </c>
      <c r="J176" s="319">
        <v>1.19445373873</v>
      </c>
      <c r="K176" s="319">
        <v>5.0411983870099997</v>
      </c>
      <c r="L176" s="319">
        <v>3.2192058744800001</v>
      </c>
      <c r="M176" s="319">
        <v>0.25430698988299999</v>
      </c>
      <c r="N176" s="319">
        <v>723.95211500799996</v>
      </c>
      <c r="O176" s="311">
        <v>12</v>
      </c>
      <c r="P176" s="318">
        <v>0.197443181818</v>
      </c>
      <c r="Q176" s="320">
        <v>19.619118922460732</v>
      </c>
      <c r="R176" s="318">
        <v>0.34392345124906393</v>
      </c>
      <c r="S176" s="326">
        <v>43704</v>
      </c>
      <c r="T176" s="311">
        <v>24</v>
      </c>
      <c r="U176" s="311">
        <v>0</v>
      </c>
      <c r="V176" s="311">
        <v>0</v>
      </c>
      <c r="W176" s="311">
        <v>3</v>
      </c>
      <c r="X176" s="310">
        <f>W176/N176</f>
        <v>4.143920485634397E-3</v>
      </c>
    </row>
    <row r="177" spans="1:24" s="307" customFormat="1" x14ac:dyDescent="0.3">
      <c r="A177" s="315">
        <v>133</v>
      </c>
      <c r="B177" s="316" t="s">
        <v>468</v>
      </c>
      <c r="C177" s="315" t="s">
        <v>434</v>
      </c>
      <c r="D177" s="338">
        <v>44.334719999999997</v>
      </c>
      <c r="E177" s="338">
        <v>-114.72302999999999</v>
      </c>
      <c r="F177" s="334">
        <v>41490</v>
      </c>
      <c r="G177" s="315">
        <v>30</v>
      </c>
      <c r="H177" s="335"/>
      <c r="I177" s="314">
        <v>328.54450000000003</v>
      </c>
      <c r="J177" s="314">
        <v>1.0951</v>
      </c>
      <c r="K177" s="314">
        <v>8.1249000000000002</v>
      </c>
      <c r="L177" s="314">
        <v>7.2054999999999998</v>
      </c>
      <c r="M177" s="314">
        <v>0.69599999999999995</v>
      </c>
      <c r="N177" s="314">
        <v>2398.5115999999998</v>
      </c>
      <c r="O177" s="315">
        <v>14</v>
      </c>
      <c r="P177" s="313">
        <v>0.27800000000000002</v>
      </c>
      <c r="Q177" s="317">
        <v>7.9390000000000001</v>
      </c>
      <c r="R177" s="313">
        <v>0.4885561821288591</v>
      </c>
      <c r="S177" s="326">
        <v>41548</v>
      </c>
      <c r="T177" s="311">
        <v>30</v>
      </c>
      <c r="U177" s="311" t="s">
        <v>106</v>
      </c>
      <c r="V177" s="310"/>
      <c r="W177" s="311" t="s">
        <v>106</v>
      </c>
      <c r="X177" s="310"/>
    </row>
    <row r="178" spans="1:24" s="307" customFormat="1" x14ac:dyDescent="0.3">
      <c r="A178" s="315"/>
      <c r="B178" s="316"/>
      <c r="C178" s="315"/>
      <c r="D178" s="338"/>
      <c r="E178" s="338"/>
      <c r="F178" s="334">
        <v>41833</v>
      </c>
      <c r="G178" s="315">
        <v>36</v>
      </c>
      <c r="H178" s="335"/>
      <c r="I178" s="314">
        <v>336.89</v>
      </c>
      <c r="J178" s="314">
        <v>1.1231</v>
      </c>
      <c r="K178" s="314">
        <v>3.9262999999999999</v>
      </c>
      <c r="L178" s="314">
        <v>3.3386</v>
      </c>
      <c r="M178" s="314">
        <v>0.24060000000000001</v>
      </c>
      <c r="N178" s="314">
        <v>1516.3851</v>
      </c>
      <c r="O178" s="315">
        <v>21</v>
      </c>
      <c r="P178" s="313">
        <v>0.22289999999999999</v>
      </c>
      <c r="Q178" s="317">
        <v>38.387500000000003</v>
      </c>
      <c r="R178" s="313">
        <v>0.14540716915506802</v>
      </c>
      <c r="S178" s="326">
        <v>41829</v>
      </c>
      <c r="T178" s="311">
        <v>36</v>
      </c>
      <c r="U178" s="311">
        <v>208</v>
      </c>
      <c r="V178" s="310">
        <f>U178/N178</f>
        <v>0.13716832221577488</v>
      </c>
      <c r="W178" s="311">
        <v>42</v>
      </c>
      <c r="X178" s="310">
        <f>W178/N178</f>
        <v>2.7697449678185312E-2</v>
      </c>
    </row>
    <row r="179" spans="1:24" s="307" customFormat="1" x14ac:dyDescent="0.3">
      <c r="A179" s="315"/>
      <c r="B179" s="316"/>
      <c r="C179" s="315"/>
      <c r="D179" s="338"/>
      <c r="E179" s="338"/>
      <c r="F179" s="334"/>
      <c r="G179" s="315"/>
      <c r="H179" s="335"/>
      <c r="I179" s="314"/>
      <c r="J179" s="314"/>
      <c r="K179" s="314"/>
      <c r="L179" s="314"/>
      <c r="M179" s="314"/>
      <c r="N179" s="314"/>
      <c r="O179" s="315"/>
      <c r="P179" s="313"/>
      <c r="Q179" s="317"/>
      <c r="R179" s="313"/>
      <c r="S179" s="326">
        <v>42198</v>
      </c>
      <c r="T179" s="311">
        <v>36</v>
      </c>
      <c r="U179" s="311">
        <v>60</v>
      </c>
      <c r="V179" s="328">
        <f>U179/N178</f>
        <v>3.9567785254550444E-2</v>
      </c>
      <c r="W179" s="311">
        <v>596</v>
      </c>
      <c r="X179" s="328">
        <f>W179/N178</f>
        <v>0.39304000019520108</v>
      </c>
    </row>
    <row r="180" spans="1:24" s="307" customFormat="1" x14ac:dyDescent="0.3">
      <c r="A180" s="315"/>
      <c r="B180" s="316"/>
      <c r="C180" s="315"/>
      <c r="D180" s="338"/>
      <c r="E180" s="338"/>
      <c r="F180" s="334"/>
      <c r="G180" s="315"/>
      <c r="H180" s="335"/>
      <c r="I180" s="314"/>
      <c r="J180" s="314"/>
      <c r="K180" s="314"/>
      <c r="L180" s="314"/>
      <c r="M180" s="314"/>
      <c r="N180" s="314"/>
      <c r="O180" s="315"/>
      <c r="P180" s="313"/>
      <c r="Q180" s="317"/>
      <c r="R180" s="313"/>
      <c r="S180" s="326">
        <v>42221</v>
      </c>
      <c r="T180" s="311">
        <v>36</v>
      </c>
      <c r="U180" s="311">
        <v>53</v>
      </c>
      <c r="V180" s="328">
        <f>U180/N178</f>
        <v>3.4951543641519561E-2</v>
      </c>
      <c r="W180" s="311">
        <v>804</v>
      </c>
      <c r="X180" s="328">
        <f>W180/N178</f>
        <v>0.53020832241097593</v>
      </c>
    </row>
    <row r="181" spans="1:24" s="307" customFormat="1" x14ac:dyDescent="0.3">
      <c r="A181" s="315">
        <v>133</v>
      </c>
      <c r="B181" s="316" t="s">
        <v>148</v>
      </c>
      <c r="C181" s="315" t="s">
        <v>434</v>
      </c>
      <c r="D181" s="338">
        <v>44.334719999999997</v>
      </c>
      <c r="E181" s="338">
        <v>-114.72302999999999</v>
      </c>
      <c r="F181" s="334">
        <v>42226</v>
      </c>
      <c r="G181" s="315">
        <v>24</v>
      </c>
      <c r="H181" s="335"/>
      <c r="I181" s="314">
        <v>217.67619999999999</v>
      </c>
      <c r="J181" s="314">
        <v>1.0882000000000001</v>
      </c>
      <c r="K181" s="314">
        <v>5.5793999999999997</v>
      </c>
      <c r="L181" s="314">
        <v>4.1471</v>
      </c>
      <c r="M181" s="314">
        <v>0.26600000000000001</v>
      </c>
      <c r="N181" s="314">
        <v>1261.5147999999999</v>
      </c>
      <c r="O181" s="315">
        <v>13</v>
      </c>
      <c r="P181" s="313">
        <v>0.19259999999999999</v>
      </c>
      <c r="Q181" s="317">
        <v>54.448599999999999</v>
      </c>
      <c r="R181" s="313">
        <v>0.26777991704178167</v>
      </c>
      <c r="S181" s="326">
        <v>42227</v>
      </c>
      <c r="T181" s="311">
        <v>24</v>
      </c>
      <c r="U181" s="311">
        <v>16</v>
      </c>
      <c r="V181" s="310">
        <f t="shared" ref="V181:V191" si="14">U181/N181</f>
        <v>1.2683164715943088E-2</v>
      </c>
      <c r="W181" s="311">
        <v>390</v>
      </c>
      <c r="X181" s="310">
        <f t="shared" ref="X181:X191" si="15">W181/N181</f>
        <v>0.30915213995111274</v>
      </c>
    </row>
    <row r="182" spans="1:24" s="307" customFormat="1" x14ac:dyDescent="0.3">
      <c r="A182" s="315"/>
      <c r="B182" s="316"/>
      <c r="C182" s="315"/>
      <c r="D182" s="338"/>
      <c r="E182" s="338"/>
      <c r="F182" s="334">
        <v>42548</v>
      </c>
      <c r="G182" s="315">
        <v>26</v>
      </c>
      <c r="H182" s="335"/>
      <c r="I182" s="314">
        <v>218.61510000000001</v>
      </c>
      <c r="J182" s="314">
        <v>1.0928</v>
      </c>
      <c r="K182" s="314">
        <v>5.8860000000000001</v>
      </c>
      <c r="L182" s="314">
        <v>4.4554999999999998</v>
      </c>
      <c r="M182" s="314">
        <v>0.24149999999999999</v>
      </c>
      <c r="N182" s="314">
        <v>1307.7565999999999</v>
      </c>
      <c r="O182" s="315">
        <v>15</v>
      </c>
      <c r="P182" s="313">
        <v>0.17080000000000001</v>
      </c>
      <c r="Q182" s="317">
        <v>45.910699999999999</v>
      </c>
      <c r="R182" s="313">
        <v>0</v>
      </c>
      <c r="S182" s="326">
        <v>42562</v>
      </c>
      <c r="T182" s="311">
        <v>26</v>
      </c>
      <c r="U182" s="311">
        <v>4</v>
      </c>
      <c r="V182" s="310">
        <f t="shared" si="14"/>
        <v>3.0586731506459233E-3</v>
      </c>
      <c r="W182" s="311">
        <v>309</v>
      </c>
      <c r="X182" s="310">
        <f t="shared" si="15"/>
        <v>0.23628250088739755</v>
      </c>
    </row>
    <row r="183" spans="1:24" s="307" customFormat="1" x14ac:dyDescent="0.3">
      <c r="A183" s="315"/>
      <c r="B183" s="316"/>
      <c r="C183" s="315"/>
      <c r="D183" s="338"/>
      <c r="E183" s="338"/>
      <c r="F183" s="334">
        <v>42929</v>
      </c>
      <c r="G183" s="315">
        <v>26</v>
      </c>
      <c r="H183" s="335"/>
      <c r="I183" s="314">
        <v>217.0342</v>
      </c>
      <c r="J183" s="314">
        <v>1.0895999999999999</v>
      </c>
      <c r="K183" s="314">
        <v>7.8048999999999999</v>
      </c>
      <c r="L183" s="314">
        <v>4.2653999999999996</v>
      </c>
      <c r="M183" s="314">
        <v>0.28710000000000002</v>
      </c>
      <c r="N183" s="314">
        <v>1292.2653</v>
      </c>
      <c r="O183" s="315">
        <v>14</v>
      </c>
      <c r="P183" s="313">
        <v>0.19650000000000001</v>
      </c>
      <c r="Q183" s="317">
        <v>60.224699999999999</v>
      </c>
      <c r="R183" s="313">
        <v>0.226408669459644</v>
      </c>
      <c r="S183" s="326">
        <v>42934</v>
      </c>
      <c r="T183" s="311">
        <v>26</v>
      </c>
      <c r="U183" s="311">
        <v>121</v>
      </c>
      <c r="V183" s="310">
        <f t="shared" si="14"/>
        <v>9.36340239113439E-2</v>
      </c>
      <c r="W183" s="311">
        <v>31</v>
      </c>
      <c r="X183" s="310">
        <f t="shared" si="15"/>
        <v>2.3988882159104635E-2</v>
      </c>
    </row>
    <row r="184" spans="1:24" s="307" customFormat="1" x14ac:dyDescent="0.3">
      <c r="A184" s="315"/>
      <c r="B184" s="316"/>
      <c r="C184" s="315"/>
      <c r="D184" s="338"/>
      <c r="E184" s="338"/>
      <c r="F184" s="334">
        <v>43294</v>
      </c>
      <c r="G184" s="315">
        <v>20</v>
      </c>
      <c r="H184" s="335"/>
      <c r="I184" s="314">
        <v>223.322751926</v>
      </c>
      <c r="J184" s="314">
        <v>1.1201680093099999</v>
      </c>
      <c r="K184" s="314">
        <v>7.5814971797600004</v>
      </c>
      <c r="L184" s="314">
        <v>4.83707979294</v>
      </c>
      <c r="M184" s="314">
        <v>0.36178744597000001</v>
      </c>
      <c r="N184" s="314">
        <v>1367.75495142</v>
      </c>
      <c r="O184" s="315">
        <v>10</v>
      </c>
      <c r="P184" s="313">
        <v>0.23434448242200001</v>
      </c>
      <c r="Q184" s="317">
        <v>59.696052834100001</v>
      </c>
      <c r="R184" s="313">
        <v>0.24686342881370232</v>
      </c>
      <c r="S184" s="326">
        <v>43298</v>
      </c>
      <c r="T184" s="311">
        <v>20</v>
      </c>
      <c r="U184" s="311">
        <v>3</v>
      </c>
      <c r="V184" s="310">
        <f t="shared" si="14"/>
        <v>2.1933753534471999E-3</v>
      </c>
      <c r="W184" s="311">
        <v>1</v>
      </c>
      <c r="X184" s="310">
        <f t="shared" si="15"/>
        <v>7.3112511781573319E-4</v>
      </c>
    </row>
    <row r="185" spans="1:24" s="307" customFormat="1" x14ac:dyDescent="0.3">
      <c r="A185" s="315"/>
      <c r="B185" s="316"/>
      <c r="C185" s="315"/>
      <c r="D185" s="338"/>
      <c r="E185" s="338"/>
      <c r="F185" s="326">
        <v>43660</v>
      </c>
      <c r="G185" s="311">
        <v>17</v>
      </c>
      <c r="H185" s="310"/>
      <c r="I185" s="319">
        <v>219.349089322</v>
      </c>
      <c r="J185" s="319">
        <v>1.09585474169</v>
      </c>
      <c r="K185" s="319">
        <v>6.0374975091599996</v>
      </c>
      <c r="L185" s="319">
        <v>4.9717523163599999</v>
      </c>
      <c r="M185" s="319">
        <v>0.37321705046999998</v>
      </c>
      <c r="N185" s="319">
        <v>1432.2048003899999</v>
      </c>
      <c r="O185" s="311">
        <v>9</v>
      </c>
      <c r="P185" s="318">
        <v>0.289411272321</v>
      </c>
      <c r="Q185" s="320">
        <v>40.301454615165795</v>
      </c>
      <c r="R185" s="318">
        <v>0</v>
      </c>
      <c r="S185" s="326">
        <v>43698</v>
      </c>
      <c r="T185" s="329">
        <v>18</v>
      </c>
      <c r="U185" s="311">
        <v>2</v>
      </c>
      <c r="V185" s="310">
        <f t="shared" si="14"/>
        <v>1.3964483287972399E-3</v>
      </c>
      <c r="W185" s="311">
        <v>39</v>
      </c>
      <c r="X185" s="310">
        <f t="shared" si="15"/>
        <v>2.7230742411546178E-2</v>
      </c>
    </row>
    <row r="186" spans="1:24" s="307" customFormat="1" x14ac:dyDescent="0.3">
      <c r="A186" s="315">
        <v>713</v>
      </c>
      <c r="B186" s="316" t="s">
        <v>471</v>
      </c>
      <c r="C186" s="315" t="s">
        <v>434</v>
      </c>
      <c r="D186" s="338">
        <v>44.308590000000002</v>
      </c>
      <c r="E186" s="338">
        <v>-114.71746</v>
      </c>
      <c r="F186" s="334">
        <v>42562</v>
      </c>
      <c r="G186" s="315">
        <v>36</v>
      </c>
      <c r="H186" s="335"/>
      <c r="I186" s="314">
        <v>560.00980000000004</v>
      </c>
      <c r="J186" s="314">
        <v>1.1026</v>
      </c>
      <c r="K186" s="314">
        <v>13.1975</v>
      </c>
      <c r="L186" s="314">
        <v>10.6218</v>
      </c>
      <c r="M186" s="314">
        <v>1.1831</v>
      </c>
      <c r="N186" s="314">
        <v>6161.6395000000002</v>
      </c>
      <c r="O186" s="315">
        <v>20</v>
      </c>
      <c r="P186" s="313">
        <v>1.0333000000000001</v>
      </c>
      <c r="Q186" s="317">
        <v>5.2931999999999997</v>
      </c>
      <c r="R186" s="313">
        <v>0.37417143841722195</v>
      </c>
      <c r="S186" s="326">
        <v>42563</v>
      </c>
      <c r="T186" s="311">
        <v>36</v>
      </c>
      <c r="U186" s="311">
        <v>75</v>
      </c>
      <c r="V186" s="310">
        <f t="shared" si="14"/>
        <v>1.2172085043274602E-2</v>
      </c>
      <c r="W186" s="311">
        <v>3594</v>
      </c>
      <c r="X186" s="310">
        <f t="shared" si="15"/>
        <v>0.58328631527371888</v>
      </c>
    </row>
    <row r="187" spans="1:24" s="307" customFormat="1" x14ac:dyDescent="0.3">
      <c r="A187" s="315">
        <v>713</v>
      </c>
      <c r="B187" s="316" t="s">
        <v>474</v>
      </c>
      <c r="C187" s="315" t="s">
        <v>434</v>
      </c>
      <c r="D187" s="338">
        <v>44.308590000000002</v>
      </c>
      <c r="E187" s="338">
        <v>-114.71746</v>
      </c>
      <c r="F187" s="334">
        <v>42989</v>
      </c>
      <c r="G187" s="315">
        <v>21</v>
      </c>
      <c r="H187" s="314">
        <v>1.2572033200000001</v>
      </c>
      <c r="I187" s="314">
        <v>394.83240000000001</v>
      </c>
      <c r="J187" s="314">
        <v>1.2405999999999999</v>
      </c>
      <c r="K187" s="314">
        <v>9.1287000000000003</v>
      </c>
      <c r="L187" s="314">
        <v>7.3893000000000004</v>
      </c>
      <c r="M187" s="314">
        <v>0.98270000000000002</v>
      </c>
      <c r="N187" s="314">
        <v>3020.6078000000002</v>
      </c>
      <c r="O187" s="315">
        <v>11</v>
      </c>
      <c r="P187" s="313">
        <v>0.89649999999999996</v>
      </c>
      <c r="Q187" s="317">
        <v>18.4831</v>
      </c>
      <c r="R187" s="313">
        <v>0</v>
      </c>
      <c r="S187" s="326">
        <v>43005</v>
      </c>
      <c r="T187" s="311">
        <v>21</v>
      </c>
      <c r="U187" s="311">
        <v>33</v>
      </c>
      <c r="V187" s="310">
        <f t="shared" si="14"/>
        <v>1.0924953580534354E-2</v>
      </c>
      <c r="W187" s="311">
        <v>377</v>
      </c>
      <c r="X187" s="310">
        <f t="shared" si="15"/>
        <v>0.12480931817761974</v>
      </c>
    </row>
    <row r="188" spans="1:24" s="307" customFormat="1" x14ac:dyDescent="0.3">
      <c r="A188" s="315"/>
      <c r="B188" s="316"/>
      <c r="C188" s="315"/>
      <c r="D188" s="338"/>
      <c r="E188" s="338"/>
      <c r="F188" s="334">
        <v>43341</v>
      </c>
      <c r="G188" s="315">
        <v>13</v>
      </c>
      <c r="H188" s="335"/>
      <c r="I188" s="314">
        <v>393.75318553099999</v>
      </c>
      <c r="J188" s="314">
        <v>1.23739618354</v>
      </c>
      <c r="K188" s="314">
        <v>8.9852558285199997</v>
      </c>
      <c r="L188" s="314">
        <v>7.2204562174199998</v>
      </c>
      <c r="M188" s="314">
        <v>0.77547801730300003</v>
      </c>
      <c r="N188" s="314">
        <v>2903.3962937599999</v>
      </c>
      <c r="O188" s="315">
        <v>7</v>
      </c>
      <c r="P188" s="313">
        <v>0.94529215494800001</v>
      </c>
      <c r="Q188" s="317">
        <v>14.842224593599999</v>
      </c>
      <c r="R188" s="313">
        <v>0</v>
      </c>
      <c r="S188" s="326">
        <v>43333</v>
      </c>
      <c r="T188" s="311">
        <v>13</v>
      </c>
      <c r="U188" s="311">
        <v>13</v>
      </c>
      <c r="V188" s="310">
        <f t="shared" si="14"/>
        <v>4.4775148428547948E-3</v>
      </c>
      <c r="W188" s="311">
        <v>655</v>
      </c>
      <c r="X188" s="310">
        <f t="shared" si="15"/>
        <v>0.22559786323614545</v>
      </c>
    </row>
    <row r="189" spans="1:24" s="307" customFormat="1" x14ac:dyDescent="0.3">
      <c r="A189" s="315"/>
      <c r="B189" s="316"/>
      <c r="C189" s="315"/>
      <c r="D189" s="338"/>
      <c r="E189" s="338"/>
      <c r="F189" s="326">
        <v>43669</v>
      </c>
      <c r="G189" s="311">
        <v>13</v>
      </c>
      <c r="H189" s="310"/>
      <c r="I189" s="319">
        <v>393.31014653900002</v>
      </c>
      <c r="J189" s="319">
        <v>1.23558815636</v>
      </c>
      <c r="K189" s="319">
        <v>11.145610208400001</v>
      </c>
      <c r="L189" s="319">
        <v>8.7646383033599999</v>
      </c>
      <c r="M189" s="319">
        <v>0.82135873719399999</v>
      </c>
      <c r="N189" s="319">
        <v>3452.9455144600001</v>
      </c>
      <c r="O189" s="311">
        <v>9</v>
      </c>
      <c r="P189" s="318">
        <v>0.89064243861600001</v>
      </c>
      <c r="Q189" s="320">
        <v>16.205240691368925</v>
      </c>
      <c r="R189" s="318">
        <v>0.7596206574079184</v>
      </c>
      <c r="S189" s="326">
        <v>43704</v>
      </c>
      <c r="T189" s="311">
        <v>13</v>
      </c>
      <c r="U189" s="311">
        <v>12</v>
      </c>
      <c r="V189" s="310">
        <f t="shared" si="14"/>
        <v>3.4752937599933889E-3</v>
      </c>
      <c r="W189" s="311">
        <v>242</v>
      </c>
      <c r="X189" s="310">
        <f t="shared" si="15"/>
        <v>7.0085090826533344E-2</v>
      </c>
    </row>
    <row r="190" spans="1:24" s="307" customFormat="1" x14ac:dyDescent="0.3">
      <c r="A190" s="315">
        <v>841</v>
      </c>
      <c r="B190" s="316" t="s">
        <v>475</v>
      </c>
      <c r="C190" s="315" t="s">
        <v>399</v>
      </c>
      <c r="D190" s="338">
        <v>44.29027</v>
      </c>
      <c r="E190" s="338">
        <v>-114.71874</v>
      </c>
      <c r="F190" s="334">
        <v>41917</v>
      </c>
      <c r="G190" s="315">
        <v>7</v>
      </c>
      <c r="H190" s="314">
        <v>64.431670150000002</v>
      </c>
      <c r="I190" s="314">
        <v>324.9513</v>
      </c>
      <c r="J190" s="314">
        <v>1.1207</v>
      </c>
      <c r="K190" s="314">
        <v>16.420999999999999</v>
      </c>
      <c r="L190" s="314">
        <v>11.8216</v>
      </c>
      <c r="M190" s="314">
        <v>0.70620000000000005</v>
      </c>
      <c r="N190" s="314">
        <v>3770.8775000000001</v>
      </c>
      <c r="O190" s="315">
        <v>1</v>
      </c>
      <c r="P190" s="313">
        <v>0.74129999999999996</v>
      </c>
      <c r="Q190" s="317">
        <v>2.5072999999999999</v>
      </c>
      <c r="R190" s="313">
        <v>0</v>
      </c>
      <c r="S190" s="326">
        <v>41902</v>
      </c>
      <c r="T190" s="311">
        <v>7</v>
      </c>
      <c r="U190" s="311">
        <v>2</v>
      </c>
      <c r="V190" s="310">
        <f t="shared" si="14"/>
        <v>5.3038052813967045E-4</v>
      </c>
      <c r="W190" s="311">
        <v>9</v>
      </c>
      <c r="X190" s="310">
        <f t="shared" si="15"/>
        <v>2.3867123766285166E-3</v>
      </c>
    </row>
    <row r="191" spans="1:24" s="307" customFormat="1" x14ac:dyDescent="0.3">
      <c r="A191" s="315"/>
      <c r="B191" s="316"/>
      <c r="C191" s="315"/>
      <c r="D191" s="338"/>
      <c r="E191" s="338"/>
      <c r="F191" s="334">
        <v>43003</v>
      </c>
      <c r="G191" s="315">
        <v>9</v>
      </c>
      <c r="H191" s="317">
        <v>106.09595321000002</v>
      </c>
      <c r="I191" s="314">
        <v>319.91759999999999</v>
      </c>
      <c r="J191" s="314">
        <v>1.1273</v>
      </c>
      <c r="K191" s="314">
        <v>16.250699999999998</v>
      </c>
      <c r="L191" s="314">
        <v>12.407</v>
      </c>
      <c r="M191" s="314">
        <v>0.78549999999999998</v>
      </c>
      <c r="N191" s="314">
        <v>3910.7429999999999</v>
      </c>
      <c r="O191" s="315">
        <v>1</v>
      </c>
      <c r="P191" s="313">
        <v>0.2336</v>
      </c>
      <c r="Q191" s="317">
        <v>8.2685999999999993</v>
      </c>
      <c r="R191" s="313">
        <v>0.39753022422294759</v>
      </c>
      <c r="S191" s="326">
        <v>43006</v>
      </c>
      <c r="T191" s="311">
        <v>9</v>
      </c>
      <c r="U191" s="311">
        <v>8</v>
      </c>
      <c r="V191" s="310">
        <f t="shared" si="14"/>
        <v>2.04564708036299E-3</v>
      </c>
      <c r="W191" s="311">
        <v>40</v>
      </c>
      <c r="X191" s="310">
        <f t="shared" si="15"/>
        <v>1.022823540181495E-2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4A7B-73DC-450E-9503-87CC6392D664}">
  <dimension ref="A1:AA191"/>
  <sheetViews>
    <sheetView workbookViewId="0"/>
  </sheetViews>
  <sheetFormatPr defaultColWidth="10.7265625" defaultRowHeight="13" x14ac:dyDescent="0.3"/>
  <cols>
    <col min="1" max="1" width="8" style="304" customWidth="1"/>
    <col min="2" max="2" width="15.81640625" style="304" bestFit="1" customWidth="1"/>
    <col min="3" max="3" width="5.6328125" style="306" customWidth="1"/>
    <col min="4" max="4" width="5.54296875" style="304" customWidth="1"/>
    <col min="5" max="5" width="35.54296875" style="304" customWidth="1"/>
    <col min="6" max="6" width="3.6328125" style="306" customWidth="1"/>
    <col min="7" max="7" width="8.54296875" style="339" bestFit="1" customWidth="1"/>
    <col min="8" max="8" width="10.26953125" style="339" bestFit="1" customWidth="1"/>
    <col min="9" max="9" width="10.08984375" style="336" customWidth="1"/>
    <col min="10" max="10" width="5.08984375" style="306" customWidth="1"/>
    <col min="11" max="11" width="8" style="305" customWidth="1"/>
    <col min="12" max="15" width="7.90625" style="309" customWidth="1"/>
    <col min="16" max="16" width="7.08984375" style="309" customWidth="1"/>
    <col min="17" max="17" width="7.453125" style="309" customWidth="1"/>
    <col min="18" max="18" width="6.1796875" style="306" customWidth="1"/>
    <col min="19" max="19" width="7.26953125" style="308" customWidth="1"/>
    <col min="20" max="20" width="6.1796875" style="337" customWidth="1"/>
    <col min="21" max="21" width="7.90625" style="308" customWidth="1"/>
    <col min="22" max="22" width="9.90625" style="306" customWidth="1"/>
    <col min="23" max="23" width="5.26953125" style="306" customWidth="1"/>
    <col min="24" max="24" width="8" style="306" customWidth="1"/>
    <col min="25" max="25" width="9" style="305"/>
    <col min="26" max="26" width="8.36328125" style="306" customWidth="1"/>
    <col min="27" max="27" width="9" style="306"/>
    <col min="28" max="16384" width="10.7265625" style="304"/>
  </cols>
  <sheetData>
    <row r="1" spans="1:27" s="343" customFormat="1" ht="91" x14ac:dyDescent="0.3">
      <c r="A1" s="340" t="s">
        <v>515</v>
      </c>
      <c r="B1" s="323" t="s">
        <v>519</v>
      </c>
      <c r="C1" s="323" t="s">
        <v>44</v>
      </c>
      <c r="D1" s="323" t="s">
        <v>202</v>
      </c>
      <c r="E1" s="323" t="s">
        <v>428</v>
      </c>
      <c r="F1" s="323" t="s">
        <v>521</v>
      </c>
      <c r="G1" s="341" t="s">
        <v>249</v>
      </c>
      <c r="H1" s="341" t="s">
        <v>250</v>
      </c>
      <c r="I1" s="342" t="s">
        <v>427</v>
      </c>
      <c r="J1" s="342" t="s">
        <v>429</v>
      </c>
      <c r="K1" s="342" t="s">
        <v>430</v>
      </c>
      <c r="L1" s="342" t="s">
        <v>426</v>
      </c>
      <c r="M1" s="342" t="s">
        <v>425</v>
      </c>
      <c r="N1" s="342" t="s">
        <v>424</v>
      </c>
      <c r="O1" s="342" t="s">
        <v>423</v>
      </c>
      <c r="P1" s="342" t="s">
        <v>422</v>
      </c>
      <c r="Q1" s="342" t="s">
        <v>421</v>
      </c>
      <c r="R1" s="342" t="s">
        <v>420</v>
      </c>
      <c r="S1" s="342" t="s">
        <v>419</v>
      </c>
      <c r="T1" s="342" t="s">
        <v>418</v>
      </c>
      <c r="U1" s="342" t="s">
        <v>431</v>
      </c>
      <c r="V1" s="322" t="s">
        <v>417</v>
      </c>
      <c r="W1" s="322" t="s">
        <v>429</v>
      </c>
      <c r="X1" s="322" t="s">
        <v>432</v>
      </c>
      <c r="Y1" s="321" t="s">
        <v>433</v>
      </c>
      <c r="Z1" s="322" t="s">
        <v>477</v>
      </c>
      <c r="AA1" s="322" t="s">
        <v>478</v>
      </c>
    </row>
    <row r="2" spans="1:27" x14ac:dyDescent="0.3">
      <c r="A2" s="330">
        <v>112</v>
      </c>
      <c r="B2" s="316" t="s">
        <v>101</v>
      </c>
      <c r="C2" s="315">
        <v>106</v>
      </c>
      <c r="D2" s="327">
        <v>2013</v>
      </c>
      <c r="E2" s="316" t="s">
        <v>501</v>
      </c>
      <c r="F2" s="315"/>
      <c r="G2" s="338">
        <v>44.395090000000003</v>
      </c>
      <c r="H2" s="338">
        <v>-114.78818</v>
      </c>
      <c r="I2" s="334">
        <v>41538</v>
      </c>
      <c r="J2" s="315">
        <v>12</v>
      </c>
      <c r="K2" s="314">
        <v>4.7710159700000006</v>
      </c>
      <c r="L2" s="314">
        <v>162.40799999999999</v>
      </c>
      <c r="M2" s="314">
        <v>1.1224000000000001</v>
      </c>
      <c r="N2" s="314">
        <v>7.1768000000000001</v>
      </c>
      <c r="O2" s="314">
        <v>4.8906000000000001</v>
      </c>
      <c r="P2" s="314">
        <v>0.21390000000000001</v>
      </c>
      <c r="Q2" s="314">
        <v>789.46109999999999</v>
      </c>
      <c r="R2" s="315">
        <v>8</v>
      </c>
      <c r="S2" s="313">
        <v>0.1825</v>
      </c>
      <c r="T2" s="317">
        <v>21.787299999999998</v>
      </c>
      <c r="U2" s="313">
        <v>2.9568431621912512</v>
      </c>
      <c r="V2" s="326">
        <v>41541</v>
      </c>
      <c r="W2" s="311">
        <v>12</v>
      </c>
      <c r="X2" s="311">
        <v>0</v>
      </c>
      <c r="Y2" s="311">
        <v>0</v>
      </c>
      <c r="Z2" s="311">
        <v>3</v>
      </c>
      <c r="AA2" s="310">
        <f>Z2/Q2</f>
        <v>3.8000605729655332E-3</v>
      </c>
    </row>
    <row r="3" spans="1:27" x14ac:dyDescent="0.3">
      <c r="A3" s="330">
        <v>113</v>
      </c>
      <c r="B3" s="316" t="s">
        <v>101</v>
      </c>
      <c r="C3" s="315">
        <v>106</v>
      </c>
      <c r="D3" s="327">
        <v>2016</v>
      </c>
      <c r="E3" s="316" t="s">
        <v>501</v>
      </c>
      <c r="F3" s="315"/>
      <c r="G3" s="338">
        <v>44.395090000000003</v>
      </c>
      <c r="H3" s="338">
        <v>-114.78818</v>
      </c>
      <c r="I3" s="334">
        <v>42586</v>
      </c>
      <c r="J3" s="315">
        <v>16</v>
      </c>
      <c r="K3" s="314">
        <v>5.8163310900000011</v>
      </c>
      <c r="L3" s="314">
        <v>168.46600000000001</v>
      </c>
      <c r="M3" s="314">
        <v>1.1237999999999999</v>
      </c>
      <c r="N3" s="314">
        <v>7.8689</v>
      </c>
      <c r="O3" s="314">
        <v>5.5867000000000004</v>
      </c>
      <c r="P3" s="314">
        <v>0.247</v>
      </c>
      <c r="Q3" s="314">
        <v>926.45590000000004</v>
      </c>
      <c r="R3" s="315">
        <v>4</v>
      </c>
      <c r="S3" s="313">
        <v>0.22950000000000001</v>
      </c>
      <c r="T3" s="317">
        <v>17.5275</v>
      </c>
      <c r="U3" s="313">
        <v>4.2307831784060825</v>
      </c>
      <c r="V3" s="326">
        <v>42598</v>
      </c>
      <c r="W3" s="311">
        <v>16</v>
      </c>
      <c r="X3" s="311">
        <v>0</v>
      </c>
      <c r="Y3" s="311">
        <v>0</v>
      </c>
      <c r="Z3" s="311">
        <v>45</v>
      </c>
      <c r="AA3" s="310">
        <f t="shared" ref="AA3:AA66" si="0">Z3/Q3</f>
        <v>4.857219863352373E-2</v>
      </c>
    </row>
    <row r="4" spans="1:27" x14ac:dyDescent="0.3">
      <c r="A4" s="330">
        <v>176</v>
      </c>
      <c r="B4" s="316" t="s">
        <v>109</v>
      </c>
      <c r="C4" s="315">
        <v>133</v>
      </c>
      <c r="D4" s="327">
        <v>2013</v>
      </c>
      <c r="E4" s="316" t="s">
        <v>468</v>
      </c>
      <c r="F4" s="315" t="s">
        <v>434</v>
      </c>
      <c r="G4" s="338">
        <v>44.334719999999997</v>
      </c>
      <c r="H4" s="338">
        <v>-114.72302999999999</v>
      </c>
      <c r="I4" s="334">
        <v>41490</v>
      </c>
      <c r="J4" s="315">
        <v>30</v>
      </c>
      <c r="K4" s="335"/>
      <c r="L4" s="314">
        <v>328.54450000000003</v>
      </c>
      <c r="M4" s="314">
        <v>1.0951</v>
      </c>
      <c r="N4" s="314">
        <v>8.1249000000000002</v>
      </c>
      <c r="O4" s="314">
        <v>7.2054999999999998</v>
      </c>
      <c r="P4" s="314">
        <v>0.69599999999999995</v>
      </c>
      <c r="Q4" s="314">
        <v>2398.5115999999998</v>
      </c>
      <c r="R4" s="315">
        <v>14</v>
      </c>
      <c r="S4" s="313">
        <v>0.27800000000000002</v>
      </c>
      <c r="T4" s="317">
        <v>7.9390000000000001</v>
      </c>
      <c r="U4" s="313">
        <v>0.4885561821288591</v>
      </c>
      <c r="V4" s="326">
        <v>41548</v>
      </c>
      <c r="W4" s="311">
        <v>30</v>
      </c>
      <c r="X4" s="311" t="s">
        <v>106</v>
      </c>
      <c r="Y4" s="310"/>
      <c r="Z4" s="311" t="s">
        <v>106</v>
      </c>
      <c r="AA4" s="310"/>
    </row>
    <row r="5" spans="1:27" x14ac:dyDescent="0.3">
      <c r="A5" s="330">
        <v>177</v>
      </c>
      <c r="B5" s="316" t="s">
        <v>109</v>
      </c>
      <c r="C5" s="315">
        <v>133</v>
      </c>
      <c r="D5" s="327">
        <v>2014</v>
      </c>
      <c r="E5" s="316" t="s">
        <v>468</v>
      </c>
      <c r="F5" s="315" t="s">
        <v>434</v>
      </c>
      <c r="G5" s="338">
        <v>44.334719999999997</v>
      </c>
      <c r="H5" s="338">
        <v>-114.72302999999999</v>
      </c>
      <c r="I5" s="334">
        <v>41833</v>
      </c>
      <c r="J5" s="315">
        <v>36</v>
      </c>
      <c r="K5" s="335"/>
      <c r="L5" s="314">
        <v>336.89</v>
      </c>
      <c r="M5" s="314">
        <v>1.1231</v>
      </c>
      <c r="N5" s="314">
        <v>3.9262999999999999</v>
      </c>
      <c r="O5" s="314">
        <v>3.3386</v>
      </c>
      <c r="P5" s="314">
        <v>0.24060000000000001</v>
      </c>
      <c r="Q5" s="314">
        <v>1516.3851</v>
      </c>
      <c r="R5" s="315">
        <v>21</v>
      </c>
      <c r="S5" s="313">
        <v>0.22289999999999999</v>
      </c>
      <c r="T5" s="317">
        <v>38.387500000000003</v>
      </c>
      <c r="U5" s="313">
        <v>0.14540716915506802</v>
      </c>
      <c r="V5" s="326">
        <v>41829</v>
      </c>
      <c r="W5" s="311">
        <v>36</v>
      </c>
      <c r="X5" s="311">
        <v>208</v>
      </c>
      <c r="Y5" s="310">
        <f t="shared" ref="Y5:Y66" si="1">X5/Q5</f>
        <v>0.13716832221577488</v>
      </c>
      <c r="Z5" s="311">
        <v>42</v>
      </c>
      <c r="AA5" s="310">
        <f t="shared" si="0"/>
        <v>2.7697449678185312E-2</v>
      </c>
    </row>
    <row r="6" spans="1:27" x14ac:dyDescent="0.3">
      <c r="A6" s="330">
        <v>178</v>
      </c>
      <c r="B6" s="316" t="s">
        <v>109</v>
      </c>
      <c r="C6" s="315">
        <v>133</v>
      </c>
      <c r="D6" s="327">
        <v>2015</v>
      </c>
      <c r="E6" s="316" t="s">
        <v>468</v>
      </c>
      <c r="F6" s="315" t="s">
        <v>434</v>
      </c>
      <c r="G6" s="338">
        <v>44.334719999999997</v>
      </c>
      <c r="H6" s="338">
        <v>-114.72302999999999</v>
      </c>
      <c r="I6" s="334"/>
      <c r="J6" s="315"/>
      <c r="K6" s="335"/>
      <c r="L6" s="314"/>
      <c r="M6" s="314"/>
      <c r="N6" s="314"/>
      <c r="O6" s="314"/>
      <c r="P6" s="314"/>
      <c r="Q6" s="314"/>
      <c r="R6" s="315"/>
      <c r="S6" s="313"/>
      <c r="T6" s="317"/>
      <c r="U6" s="313"/>
      <c r="V6" s="326">
        <v>42198</v>
      </c>
      <c r="W6" s="311">
        <v>36</v>
      </c>
      <c r="X6" s="311">
        <v>60</v>
      </c>
      <c r="Y6" s="328">
        <f>X6/Q5</f>
        <v>3.9567785254550444E-2</v>
      </c>
      <c r="Z6" s="311">
        <v>596</v>
      </c>
      <c r="AA6" s="328">
        <f>Z6/Q5</f>
        <v>0.39304000019520108</v>
      </c>
    </row>
    <row r="7" spans="1:27" x14ac:dyDescent="0.3">
      <c r="A7" s="330">
        <v>179</v>
      </c>
      <c r="B7" s="316" t="s">
        <v>109</v>
      </c>
      <c r="C7" s="315">
        <v>133</v>
      </c>
      <c r="D7" s="327">
        <v>2015</v>
      </c>
      <c r="E7" s="316" t="s">
        <v>468</v>
      </c>
      <c r="F7" s="315" t="s">
        <v>434</v>
      </c>
      <c r="G7" s="338">
        <v>44.334719999999997</v>
      </c>
      <c r="H7" s="338">
        <v>-114.72302999999999</v>
      </c>
      <c r="I7" s="334"/>
      <c r="J7" s="315"/>
      <c r="K7" s="335"/>
      <c r="L7" s="314"/>
      <c r="M7" s="314"/>
      <c r="N7" s="314"/>
      <c r="O7" s="314"/>
      <c r="P7" s="314"/>
      <c r="Q7" s="314"/>
      <c r="R7" s="315"/>
      <c r="S7" s="313"/>
      <c r="T7" s="317"/>
      <c r="U7" s="313"/>
      <c r="V7" s="326">
        <v>42221</v>
      </c>
      <c r="W7" s="311">
        <v>36</v>
      </c>
      <c r="X7" s="311">
        <v>53</v>
      </c>
      <c r="Y7" s="328">
        <f>X7/Q5</f>
        <v>3.4951543641519561E-2</v>
      </c>
      <c r="Z7" s="311">
        <v>804</v>
      </c>
      <c r="AA7" s="328">
        <f>Z7/Q5</f>
        <v>0.53020832241097593</v>
      </c>
    </row>
    <row r="8" spans="1:27" x14ac:dyDescent="0.3">
      <c r="A8" s="330">
        <v>180</v>
      </c>
      <c r="B8" s="316" t="s">
        <v>109</v>
      </c>
      <c r="C8" s="315">
        <v>133</v>
      </c>
      <c r="D8" s="327">
        <v>2015</v>
      </c>
      <c r="E8" s="316" t="s">
        <v>148</v>
      </c>
      <c r="F8" s="315" t="s">
        <v>434</v>
      </c>
      <c r="G8" s="338">
        <v>44.334719999999997</v>
      </c>
      <c r="H8" s="338">
        <v>-114.72302999999999</v>
      </c>
      <c r="I8" s="334">
        <v>42226</v>
      </c>
      <c r="J8" s="315">
        <v>24</v>
      </c>
      <c r="K8" s="335"/>
      <c r="L8" s="314">
        <v>217.67619999999999</v>
      </c>
      <c r="M8" s="314">
        <v>1.0882000000000001</v>
      </c>
      <c r="N8" s="314">
        <v>5.5793999999999997</v>
      </c>
      <c r="O8" s="314">
        <v>4.1471</v>
      </c>
      <c r="P8" s="314">
        <v>0.26600000000000001</v>
      </c>
      <c r="Q8" s="314">
        <v>1261.5147999999999</v>
      </c>
      <c r="R8" s="315">
        <v>13</v>
      </c>
      <c r="S8" s="313">
        <v>0.19259999999999999</v>
      </c>
      <c r="T8" s="317">
        <v>54.448599999999999</v>
      </c>
      <c r="U8" s="313">
        <v>0.26777991704178167</v>
      </c>
      <c r="V8" s="326">
        <v>42227</v>
      </c>
      <c r="W8" s="311">
        <v>24</v>
      </c>
      <c r="X8" s="311">
        <v>16</v>
      </c>
      <c r="Y8" s="310">
        <f t="shared" si="1"/>
        <v>1.2683164715943088E-2</v>
      </c>
      <c r="Z8" s="311">
        <v>390</v>
      </c>
      <c r="AA8" s="310">
        <f t="shared" si="0"/>
        <v>0.30915213995111274</v>
      </c>
    </row>
    <row r="9" spans="1:27" x14ac:dyDescent="0.3">
      <c r="A9" s="330">
        <v>181</v>
      </c>
      <c r="B9" s="316" t="s">
        <v>109</v>
      </c>
      <c r="C9" s="315">
        <v>133</v>
      </c>
      <c r="D9" s="327">
        <v>2016</v>
      </c>
      <c r="E9" s="316" t="s">
        <v>148</v>
      </c>
      <c r="F9" s="315" t="s">
        <v>434</v>
      </c>
      <c r="G9" s="338">
        <v>44.334719999999997</v>
      </c>
      <c r="H9" s="338">
        <v>-114.72302999999999</v>
      </c>
      <c r="I9" s="334">
        <v>42548</v>
      </c>
      <c r="J9" s="315">
        <v>26</v>
      </c>
      <c r="K9" s="335"/>
      <c r="L9" s="314">
        <v>218.61510000000001</v>
      </c>
      <c r="M9" s="314">
        <v>1.0928</v>
      </c>
      <c r="N9" s="314">
        <v>5.8860000000000001</v>
      </c>
      <c r="O9" s="314">
        <v>4.4554999999999998</v>
      </c>
      <c r="P9" s="314">
        <v>0.24149999999999999</v>
      </c>
      <c r="Q9" s="314">
        <v>1307.7565999999999</v>
      </c>
      <c r="R9" s="315">
        <v>15</v>
      </c>
      <c r="S9" s="313">
        <v>0.17080000000000001</v>
      </c>
      <c r="T9" s="317">
        <v>45.910699999999999</v>
      </c>
      <c r="U9" s="313">
        <v>0</v>
      </c>
      <c r="V9" s="326">
        <v>42562</v>
      </c>
      <c r="W9" s="311">
        <v>26</v>
      </c>
      <c r="X9" s="311">
        <v>4</v>
      </c>
      <c r="Y9" s="310">
        <f t="shared" si="1"/>
        <v>3.0586731506459233E-3</v>
      </c>
      <c r="Z9" s="311">
        <v>309</v>
      </c>
      <c r="AA9" s="310">
        <f t="shared" si="0"/>
        <v>0.23628250088739755</v>
      </c>
    </row>
    <row r="10" spans="1:27" x14ac:dyDescent="0.3">
      <c r="A10" s="330">
        <v>182</v>
      </c>
      <c r="B10" s="316" t="s">
        <v>109</v>
      </c>
      <c r="C10" s="315">
        <v>133</v>
      </c>
      <c r="D10" s="327">
        <v>2017</v>
      </c>
      <c r="E10" s="316" t="s">
        <v>148</v>
      </c>
      <c r="F10" s="315" t="s">
        <v>434</v>
      </c>
      <c r="G10" s="338">
        <v>44.334719999999997</v>
      </c>
      <c r="H10" s="338">
        <v>-114.72302999999999</v>
      </c>
      <c r="I10" s="334">
        <v>42929</v>
      </c>
      <c r="J10" s="315">
        <v>26</v>
      </c>
      <c r="K10" s="335"/>
      <c r="L10" s="314">
        <v>217.0342</v>
      </c>
      <c r="M10" s="314">
        <v>1.0895999999999999</v>
      </c>
      <c r="N10" s="314">
        <v>7.8048999999999999</v>
      </c>
      <c r="O10" s="314">
        <v>4.2653999999999996</v>
      </c>
      <c r="P10" s="314">
        <v>0.28710000000000002</v>
      </c>
      <c r="Q10" s="314">
        <v>1292.2653</v>
      </c>
      <c r="R10" s="315">
        <v>14</v>
      </c>
      <c r="S10" s="313">
        <v>0.19650000000000001</v>
      </c>
      <c r="T10" s="317">
        <v>60.224699999999999</v>
      </c>
      <c r="U10" s="313">
        <v>0.226408669459644</v>
      </c>
      <c r="V10" s="326">
        <v>42934</v>
      </c>
      <c r="W10" s="311">
        <v>26</v>
      </c>
      <c r="X10" s="311">
        <v>121</v>
      </c>
      <c r="Y10" s="310">
        <f t="shared" si="1"/>
        <v>9.36340239113439E-2</v>
      </c>
      <c r="Z10" s="311">
        <v>31</v>
      </c>
      <c r="AA10" s="310">
        <f t="shared" si="0"/>
        <v>2.3988882159104635E-2</v>
      </c>
    </row>
    <row r="11" spans="1:27" x14ac:dyDescent="0.3">
      <c r="A11" s="330">
        <v>183</v>
      </c>
      <c r="B11" s="316" t="s">
        <v>109</v>
      </c>
      <c r="C11" s="315">
        <v>133</v>
      </c>
      <c r="D11" s="327">
        <v>2018</v>
      </c>
      <c r="E11" s="316" t="s">
        <v>148</v>
      </c>
      <c r="F11" s="315" t="s">
        <v>434</v>
      </c>
      <c r="G11" s="338">
        <v>44.334719999999997</v>
      </c>
      <c r="H11" s="338">
        <v>-114.72302999999999</v>
      </c>
      <c r="I11" s="334">
        <v>43294</v>
      </c>
      <c r="J11" s="315">
        <v>20</v>
      </c>
      <c r="K11" s="335"/>
      <c r="L11" s="314">
        <v>223.322751926</v>
      </c>
      <c r="M11" s="314">
        <v>1.1201680093099999</v>
      </c>
      <c r="N11" s="314">
        <v>7.5814971797600004</v>
      </c>
      <c r="O11" s="314">
        <v>4.83707979294</v>
      </c>
      <c r="P11" s="314">
        <v>0.36178744597000001</v>
      </c>
      <c r="Q11" s="314">
        <v>1367.75495142</v>
      </c>
      <c r="R11" s="315">
        <v>10</v>
      </c>
      <c r="S11" s="313">
        <v>0.23434448242200001</v>
      </c>
      <c r="T11" s="317">
        <v>59.696052834100001</v>
      </c>
      <c r="U11" s="313">
        <v>0.24686342881370232</v>
      </c>
      <c r="V11" s="326">
        <v>43298</v>
      </c>
      <c r="W11" s="311">
        <v>20</v>
      </c>
      <c r="X11" s="311">
        <v>3</v>
      </c>
      <c r="Y11" s="310">
        <f t="shared" si="1"/>
        <v>2.1933753534471999E-3</v>
      </c>
      <c r="Z11" s="311">
        <v>1</v>
      </c>
      <c r="AA11" s="310">
        <f t="shared" si="0"/>
        <v>7.3112511781573319E-4</v>
      </c>
    </row>
    <row r="12" spans="1:27" x14ac:dyDescent="0.3">
      <c r="A12" s="330">
        <v>184</v>
      </c>
      <c r="B12" s="316" t="s">
        <v>109</v>
      </c>
      <c r="C12" s="315">
        <v>133</v>
      </c>
      <c r="D12" s="327">
        <v>2019</v>
      </c>
      <c r="E12" s="316" t="s">
        <v>148</v>
      </c>
      <c r="F12" s="315" t="s">
        <v>434</v>
      </c>
      <c r="G12" s="338">
        <v>44.334719999999997</v>
      </c>
      <c r="H12" s="338">
        <v>-114.72302999999999</v>
      </c>
      <c r="I12" s="326">
        <v>43660</v>
      </c>
      <c r="J12" s="311">
        <v>17</v>
      </c>
      <c r="K12" s="310"/>
      <c r="L12" s="319">
        <v>219.349089322</v>
      </c>
      <c r="M12" s="319">
        <v>1.09585474169</v>
      </c>
      <c r="N12" s="319">
        <v>6.0374975091599996</v>
      </c>
      <c r="O12" s="319">
        <v>4.9717523163599999</v>
      </c>
      <c r="P12" s="319">
        <v>0.37321705046999998</v>
      </c>
      <c r="Q12" s="319">
        <v>1432.2048003899999</v>
      </c>
      <c r="R12" s="311">
        <v>9</v>
      </c>
      <c r="S12" s="318">
        <v>0.289411272321</v>
      </c>
      <c r="T12" s="320">
        <v>40.301454615165795</v>
      </c>
      <c r="U12" s="318">
        <v>0</v>
      </c>
      <c r="V12" s="326">
        <v>43698</v>
      </c>
      <c r="W12" s="329">
        <v>18</v>
      </c>
      <c r="X12" s="311">
        <v>2</v>
      </c>
      <c r="Y12" s="310">
        <f t="shared" si="1"/>
        <v>1.3964483287972399E-3</v>
      </c>
      <c r="Z12" s="311">
        <v>39</v>
      </c>
      <c r="AA12" s="310">
        <f t="shared" si="0"/>
        <v>2.7230742411546178E-2</v>
      </c>
    </row>
    <row r="13" spans="1:27" x14ac:dyDescent="0.3">
      <c r="A13" s="330">
        <v>43</v>
      </c>
      <c r="B13" s="316" t="s">
        <v>51</v>
      </c>
      <c r="C13" s="315">
        <v>174</v>
      </c>
      <c r="D13" s="327">
        <v>2015</v>
      </c>
      <c r="E13" s="316" t="s">
        <v>116</v>
      </c>
      <c r="F13" s="315"/>
      <c r="G13" s="338">
        <v>44.428849999999997</v>
      </c>
      <c r="H13" s="338">
        <v>-114.72705999999999</v>
      </c>
      <c r="I13" s="334">
        <v>42194</v>
      </c>
      <c r="J13" s="315">
        <v>16</v>
      </c>
      <c r="K13" s="314">
        <v>2.89227393</v>
      </c>
      <c r="L13" s="314">
        <v>116.55710000000001</v>
      </c>
      <c r="M13" s="314">
        <v>1.3286</v>
      </c>
      <c r="N13" s="314">
        <v>6.9305000000000003</v>
      </c>
      <c r="O13" s="314">
        <v>3.9487999999999999</v>
      </c>
      <c r="P13" s="314">
        <v>0.20660000000000001</v>
      </c>
      <c r="Q13" s="314">
        <v>517.02139999999997</v>
      </c>
      <c r="R13" s="315">
        <v>9</v>
      </c>
      <c r="S13" s="313">
        <v>0.19209999999999999</v>
      </c>
      <c r="T13" s="317">
        <v>22.578499999999998</v>
      </c>
      <c r="U13" s="313">
        <v>4.055770608959322</v>
      </c>
      <c r="V13" s="326">
        <v>42269</v>
      </c>
      <c r="W13" s="329">
        <v>15</v>
      </c>
      <c r="X13" s="311">
        <v>0</v>
      </c>
      <c r="Y13" s="311">
        <v>0</v>
      </c>
      <c r="Z13" s="311">
        <v>5</v>
      </c>
      <c r="AA13" s="310">
        <f t="shared" si="0"/>
        <v>9.6707795847521989E-3</v>
      </c>
    </row>
    <row r="14" spans="1:27" x14ac:dyDescent="0.3">
      <c r="A14" s="330">
        <v>44</v>
      </c>
      <c r="B14" s="316" t="s">
        <v>51</v>
      </c>
      <c r="C14" s="315">
        <v>174</v>
      </c>
      <c r="D14" s="327">
        <v>2018</v>
      </c>
      <c r="E14" s="316" t="s">
        <v>116</v>
      </c>
      <c r="F14" s="315"/>
      <c r="G14" s="338">
        <v>44.428849999999997</v>
      </c>
      <c r="H14" s="338">
        <v>-114.72705999999999</v>
      </c>
      <c r="I14" s="334">
        <v>43280</v>
      </c>
      <c r="J14" s="315">
        <v>22</v>
      </c>
      <c r="K14" s="314">
        <v>11.83100719255</v>
      </c>
      <c r="L14" s="314">
        <v>98.755982109300007</v>
      </c>
      <c r="M14" s="314">
        <v>1.1694495603799999</v>
      </c>
      <c r="N14" s="314">
        <v>8.0315044101800002</v>
      </c>
      <c r="O14" s="314">
        <v>4.9702820117500002</v>
      </c>
      <c r="P14" s="314">
        <v>0.35526854975</v>
      </c>
      <c r="Q14" s="314">
        <v>622.83985098999995</v>
      </c>
      <c r="R14" s="315">
        <v>11</v>
      </c>
      <c r="S14" s="313">
        <v>0.24084472656200001</v>
      </c>
      <c r="T14" s="317">
        <v>31.926277076800002</v>
      </c>
      <c r="U14" s="313">
        <v>8.084553503898869</v>
      </c>
      <c r="V14" s="326">
        <v>43291</v>
      </c>
      <c r="W14" s="311">
        <v>22</v>
      </c>
      <c r="X14" s="311">
        <v>1</v>
      </c>
      <c r="Y14" s="310">
        <f t="shared" si="1"/>
        <v>1.6055491606879464E-3</v>
      </c>
      <c r="Z14" s="311">
        <v>20</v>
      </c>
      <c r="AA14" s="310">
        <f t="shared" si="0"/>
        <v>3.211098321375893E-2</v>
      </c>
    </row>
    <row r="15" spans="1:27" x14ac:dyDescent="0.3">
      <c r="A15" s="330">
        <v>25</v>
      </c>
      <c r="B15" s="316" t="s">
        <v>49</v>
      </c>
      <c r="C15" s="315">
        <v>175</v>
      </c>
      <c r="D15" s="327">
        <v>2015</v>
      </c>
      <c r="E15" s="316" t="s">
        <v>440</v>
      </c>
      <c r="F15" s="315" t="s">
        <v>434</v>
      </c>
      <c r="G15" s="338">
        <v>44.411079999999998</v>
      </c>
      <c r="H15" s="338">
        <v>-114.63964</v>
      </c>
      <c r="I15" s="334">
        <v>42179</v>
      </c>
      <c r="J15" s="315">
        <v>14</v>
      </c>
      <c r="K15" s="314">
        <v>51.531210240000007</v>
      </c>
      <c r="L15" s="314">
        <v>340.36810000000003</v>
      </c>
      <c r="M15" s="314">
        <v>1.1011</v>
      </c>
      <c r="N15" s="314">
        <v>17.067299999999999</v>
      </c>
      <c r="O15" s="314">
        <v>12.4123</v>
      </c>
      <c r="P15" s="314">
        <v>0.40539999999999998</v>
      </c>
      <c r="Q15" s="314">
        <v>4101.3305</v>
      </c>
      <c r="R15" s="315">
        <v>8</v>
      </c>
      <c r="S15" s="313">
        <v>0.42170000000000002</v>
      </c>
      <c r="T15" s="317">
        <v>33.942599999999999</v>
      </c>
      <c r="U15" s="313">
        <v>3.1821219298205734</v>
      </c>
      <c r="V15" s="326">
        <v>42200</v>
      </c>
      <c r="W15" s="311">
        <v>14</v>
      </c>
      <c r="X15" s="311">
        <v>51</v>
      </c>
      <c r="Y15" s="310">
        <f t="shared" si="1"/>
        <v>1.2434989084639728E-2</v>
      </c>
      <c r="Z15" s="311">
        <v>9</v>
      </c>
      <c r="AA15" s="310">
        <f t="shared" si="0"/>
        <v>2.1944098384658346E-3</v>
      </c>
    </row>
    <row r="16" spans="1:27" x14ac:dyDescent="0.3">
      <c r="A16" s="330">
        <v>128</v>
      </c>
      <c r="B16" s="316" t="s">
        <v>56</v>
      </c>
      <c r="C16" s="315">
        <v>213</v>
      </c>
      <c r="D16" s="327">
        <v>2013</v>
      </c>
      <c r="E16" s="316" t="s">
        <v>253</v>
      </c>
      <c r="F16" s="315" t="s">
        <v>399</v>
      </c>
      <c r="G16" s="338">
        <v>44.347940000000001</v>
      </c>
      <c r="H16" s="338">
        <v>-114.72449</v>
      </c>
      <c r="I16" s="334">
        <v>41560</v>
      </c>
      <c r="J16" s="315">
        <v>12</v>
      </c>
      <c r="K16" s="314">
        <v>86.598707340000004</v>
      </c>
      <c r="L16" s="314">
        <v>458.66379999999998</v>
      </c>
      <c r="M16" s="314">
        <v>1.1898</v>
      </c>
      <c r="N16" s="314">
        <v>20.953600000000002</v>
      </c>
      <c r="O16" s="314">
        <v>14.589600000000001</v>
      </c>
      <c r="P16" s="314">
        <v>0.54310000000000003</v>
      </c>
      <c r="Q16" s="314">
        <v>6878.5810000000001</v>
      </c>
      <c r="R16" s="315">
        <v>3</v>
      </c>
      <c r="S16" s="313">
        <v>0.64880000000000004</v>
      </c>
      <c r="T16" s="317">
        <v>2.8706</v>
      </c>
      <c r="U16" s="313">
        <v>0.55203516596495628</v>
      </c>
      <c r="V16" s="326">
        <v>41555</v>
      </c>
      <c r="W16" s="311">
        <v>12</v>
      </c>
      <c r="X16" s="311">
        <v>9</v>
      </c>
      <c r="Y16" s="310">
        <f t="shared" si="1"/>
        <v>1.3084093943212997E-3</v>
      </c>
      <c r="Z16" s="311">
        <v>0</v>
      </c>
      <c r="AA16" s="311">
        <v>0</v>
      </c>
    </row>
    <row r="17" spans="1:27" s="307" customFormat="1" x14ac:dyDescent="0.3">
      <c r="A17" s="330">
        <v>129</v>
      </c>
      <c r="B17" s="316" t="s">
        <v>56</v>
      </c>
      <c r="C17" s="315">
        <v>213</v>
      </c>
      <c r="D17" s="327">
        <v>2014</v>
      </c>
      <c r="E17" s="316" t="s">
        <v>253</v>
      </c>
      <c r="F17" s="315" t="s">
        <v>399</v>
      </c>
      <c r="G17" s="338">
        <v>44.347940000000001</v>
      </c>
      <c r="H17" s="338">
        <v>-114.72449</v>
      </c>
      <c r="I17" s="334">
        <v>41920</v>
      </c>
      <c r="J17" s="315">
        <v>11</v>
      </c>
      <c r="K17" s="314">
        <v>51.315790570000004</v>
      </c>
      <c r="L17" s="314">
        <v>461.39210000000003</v>
      </c>
      <c r="M17" s="314">
        <v>1.1952</v>
      </c>
      <c r="N17" s="314">
        <v>19.0197</v>
      </c>
      <c r="O17" s="314">
        <v>14.183</v>
      </c>
      <c r="P17" s="314">
        <v>0.50529999999999997</v>
      </c>
      <c r="Q17" s="314">
        <v>6693.0303000000004</v>
      </c>
      <c r="R17" s="315">
        <v>4</v>
      </c>
      <c r="S17" s="313">
        <v>0.60770000000000002</v>
      </c>
      <c r="T17" s="317">
        <v>3.7532000000000001</v>
      </c>
      <c r="U17" s="313">
        <v>0</v>
      </c>
      <c r="V17" s="326">
        <v>41901</v>
      </c>
      <c r="W17" s="311">
        <v>11</v>
      </c>
      <c r="X17" s="311">
        <v>419</v>
      </c>
      <c r="Y17" s="310">
        <f t="shared" si="1"/>
        <v>6.2602435850320298E-2</v>
      </c>
      <c r="Z17" s="311">
        <v>95</v>
      </c>
      <c r="AA17" s="310">
        <f t="shared" si="0"/>
        <v>1.419386970353324E-2</v>
      </c>
    </row>
    <row r="18" spans="1:27" s="307" customFormat="1" x14ac:dyDescent="0.3">
      <c r="A18" s="330">
        <v>130</v>
      </c>
      <c r="B18" s="316" t="s">
        <v>56</v>
      </c>
      <c r="C18" s="315">
        <v>213</v>
      </c>
      <c r="D18" s="327">
        <v>2015</v>
      </c>
      <c r="E18" s="316" t="s">
        <v>253</v>
      </c>
      <c r="F18" s="315" t="s">
        <v>399</v>
      </c>
      <c r="G18" s="338">
        <v>44.347940000000001</v>
      </c>
      <c r="H18" s="338">
        <v>-114.72449</v>
      </c>
      <c r="I18" s="334">
        <v>42274</v>
      </c>
      <c r="J18" s="315">
        <v>10</v>
      </c>
      <c r="K18" s="314">
        <v>54.010302180000004</v>
      </c>
      <c r="L18" s="314">
        <v>457.53129999999999</v>
      </c>
      <c r="M18" s="314">
        <v>1.1906000000000001</v>
      </c>
      <c r="N18" s="314">
        <v>18.072800000000001</v>
      </c>
      <c r="O18" s="314">
        <v>14.3582</v>
      </c>
      <c r="P18" s="314">
        <v>0.51759999999999995</v>
      </c>
      <c r="Q18" s="314">
        <v>6766.3163999999997</v>
      </c>
      <c r="R18" s="315">
        <v>3</v>
      </c>
      <c r="S18" s="313">
        <v>0.48080000000000001</v>
      </c>
      <c r="T18" s="317">
        <v>0.88939999999999997</v>
      </c>
      <c r="U18" s="313">
        <v>0.36687431753038885</v>
      </c>
      <c r="V18" s="326">
        <v>42213</v>
      </c>
      <c r="W18" s="311">
        <v>10</v>
      </c>
      <c r="X18" s="311">
        <v>124</v>
      </c>
      <c r="Y18" s="310">
        <f t="shared" si="1"/>
        <v>1.832607177518332E-2</v>
      </c>
      <c r="Z18" s="311">
        <v>99</v>
      </c>
      <c r="AA18" s="310">
        <f t="shared" si="0"/>
        <v>1.4631299239864101E-2</v>
      </c>
    </row>
    <row r="19" spans="1:27" s="307" customFormat="1" x14ac:dyDescent="0.3">
      <c r="A19" s="330">
        <v>131</v>
      </c>
      <c r="B19" s="316" t="s">
        <v>56</v>
      </c>
      <c r="C19" s="315">
        <v>213</v>
      </c>
      <c r="D19" s="327">
        <v>2016</v>
      </c>
      <c r="E19" s="316" t="s">
        <v>253</v>
      </c>
      <c r="F19" s="315" t="s">
        <v>399</v>
      </c>
      <c r="G19" s="338">
        <v>44.347940000000001</v>
      </c>
      <c r="H19" s="338">
        <v>-114.72449</v>
      </c>
      <c r="I19" s="334">
        <v>42635</v>
      </c>
      <c r="J19" s="315">
        <v>9</v>
      </c>
      <c r="K19" s="314">
        <v>54.155092450000005</v>
      </c>
      <c r="L19" s="314">
        <v>458.90929999999997</v>
      </c>
      <c r="M19" s="314">
        <v>1.1897</v>
      </c>
      <c r="N19" s="314">
        <v>17.326599999999999</v>
      </c>
      <c r="O19" s="314">
        <v>14.048500000000001</v>
      </c>
      <c r="P19" s="314">
        <v>0.5111</v>
      </c>
      <c r="Q19" s="314">
        <v>6592.3536000000004</v>
      </c>
      <c r="R19" s="315">
        <v>3</v>
      </c>
      <c r="S19" s="313">
        <v>0.61950000000000005</v>
      </c>
      <c r="T19" s="317">
        <v>0.66720000000000002</v>
      </c>
      <c r="U19" s="313">
        <v>0</v>
      </c>
      <c r="V19" s="326">
        <v>42626</v>
      </c>
      <c r="W19" s="311">
        <v>9</v>
      </c>
      <c r="X19" s="311">
        <v>4</v>
      </c>
      <c r="Y19" s="310">
        <f t="shared" si="1"/>
        <v>6.0676356923572785E-4</v>
      </c>
      <c r="Z19" s="311">
        <v>95</v>
      </c>
      <c r="AA19" s="310">
        <f t="shared" si="0"/>
        <v>1.4410634769348537E-2</v>
      </c>
    </row>
    <row r="20" spans="1:27" s="307" customFormat="1" x14ac:dyDescent="0.3">
      <c r="A20" s="330">
        <v>132</v>
      </c>
      <c r="B20" s="316" t="s">
        <v>56</v>
      </c>
      <c r="C20" s="315">
        <v>213</v>
      </c>
      <c r="D20" s="327">
        <v>2016</v>
      </c>
      <c r="E20" s="316" t="s">
        <v>253</v>
      </c>
      <c r="F20" s="315" t="s">
        <v>399</v>
      </c>
      <c r="G20" s="338">
        <v>44.347940000000001</v>
      </c>
      <c r="H20" s="338">
        <v>-114.72449</v>
      </c>
      <c r="I20" s="334"/>
      <c r="J20" s="315"/>
      <c r="K20" s="314"/>
      <c r="L20" s="314"/>
      <c r="M20" s="314"/>
      <c r="N20" s="314"/>
      <c r="O20" s="314"/>
      <c r="P20" s="314"/>
      <c r="Q20" s="314"/>
      <c r="R20" s="315"/>
      <c r="S20" s="313"/>
      <c r="T20" s="317"/>
      <c r="U20" s="313"/>
      <c r="V20" s="326">
        <v>42643</v>
      </c>
      <c r="W20" s="311">
        <v>9</v>
      </c>
      <c r="X20" s="311">
        <v>0</v>
      </c>
      <c r="Y20" s="311">
        <v>0</v>
      </c>
      <c r="Z20" s="311">
        <v>9</v>
      </c>
      <c r="AA20" s="328">
        <f>Z20/Q19</f>
        <v>1.3652180307803876E-3</v>
      </c>
    </row>
    <row r="21" spans="1:27" s="307" customFormat="1" x14ac:dyDescent="0.3">
      <c r="A21" s="330">
        <v>133</v>
      </c>
      <c r="B21" s="316" t="s">
        <v>56</v>
      </c>
      <c r="C21" s="315">
        <v>213</v>
      </c>
      <c r="D21" s="327">
        <v>2017</v>
      </c>
      <c r="E21" s="316" t="s">
        <v>253</v>
      </c>
      <c r="F21" s="315" t="s">
        <v>399</v>
      </c>
      <c r="G21" s="338">
        <v>44.347940000000001</v>
      </c>
      <c r="H21" s="338">
        <v>-114.72449</v>
      </c>
      <c r="I21" s="334">
        <v>43003</v>
      </c>
      <c r="J21" s="315">
        <v>9</v>
      </c>
      <c r="K21" s="314">
        <v>89.353253940000002</v>
      </c>
      <c r="L21" s="314">
        <v>452.4751</v>
      </c>
      <c r="M21" s="314">
        <v>1.2014</v>
      </c>
      <c r="N21" s="314">
        <v>19.044</v>
      </c>
      <c r="O21" s="314">
        <v>14.721500000000001</v>
      </c>
      <c r="P21" s="314">
        <v>0.53849999999999998</v>
      </c>
      <c r="Q21" s="314">
        <v>6725.1815999999999</v>
      </c>
      <c r="R21" s="315">
        <v>3</v>
      </c>
      <c r="S21" s="313">
        <v>0.2747</v>
      </c>
      <c r="T21" s="317">
        <v>2.2835000000000001</v>
      </c>
      <c r="U21" s="313">
        <v>0.62796054854979944</v>
      </c>
      <c r="V21" s="326">
        <v>42999</v>
      </c>
      <c r="W21" s="311">
        <v>9</v>
      </c>
      <c r="X21" s="311">
        <v>71</v>
      </c>
      <c r="Y21" s="310">
        <f t="shared" si="1"/>
        <v>1.055733573053254E-2</v>
      </c>
      <c r="Z21" s="311">
        <v>15</v>
      </c>
      <c r="AA21" s="310">
        <f t="shared" si="0"/>
        <v>2.2304230416618043E-3</v>
      </c>
    </row>
    <row r="22" spans="1:27" s="307" customFormat="1" x14ac:dyDescent="0.3">
      <c r="A22" s="330">
        <v>134</v>
      </c>
      <c r="B22" s="316" t="s">
        <v>56</v>
      </c>
      <c r="C22" s="315">
        <v>213</v>
      </c>
      <c r="D22" s="327">
        <v>2018</v>
      </c>
      <c r="E22" s="316" t="s">
        <v>253</v>
      </c>
      <c r="F22" s="315" t="s">
        <v>399</v>
      </c>
      <c r="G22" s="338">
        <v>44.347940000000001</v>
      </c>
      <c r="H22" s="338">
        <v>-114.72449</v>
      </c>
      <c r="I22" s="334"/>
      <c r="J22" s="315"/>
      <c r="K22" s="314"/>
      <c r="L22" s="314"/>
      <c r="M22" s="314"/>
      <c r="N22" s="314"/>
      <c r="O22" s="314"/>
      <c r="P22" s="314"/>
      <c r="Q22" s="314"/>
      <c r="R22" s="315"/>
      <c r="S22" s="313"/>
      <c r="T22" s="317"/>
      <c r="U22" s="313"/>
      <c r="V22" s="326">
        <v>43327</v>
      </c>
      <c r="W22" s="311">
        <v>10</v>
      </c>
      <c r="X22" s="311">
        <v>2</v>
      </c>
      <c r="Y22" s="328">
        <f>X22/Q21</f>
        <v>2.9738973888824059E-4</v>
      </c>
      <c r="Z22" s="311">
        <v>1</v>
      </c>
      <c r="AA22" s="328">
        <f>Z22/Q21</f>
        <v>1.4869486944412029E-4</v>
      </c>
    </row>
    <row r="23" spans="1:27" s="307" customFormat="1" x14ac:dyDescent="0.3">
      <c r="A23" s="330">
        <v>135</v>
      </c>
      <c r="B23" s="316" t="s">
        <v>56</v>
      </c>
      <c r="C23" s="315">
        <v>213</v>
      </c>
      <c r="D23" s="327">
        <v>2019</v>
      </c>
      <c r="E23" s="316" t="s">
        <v>253</v>
      </c>
      <c r="F23" s="315" t="s">
        <v>399</v>
      </c>
      <c r="G23" s="338">
        <v>44.347940000000001</v>
      </c>
      <c r="H23" s="338">
        <v>-114.72449</v>
      </c>
      <c r="I23" s="326">
        <v>43713</v>
      </c>
      <c r="J23" s="315">
        <v>9</v>
      </c>
      <c r="K23" s="314">
        <v>62.764816310000008</v>
      </c>
      <c r="L23" s="319"/>
      <c r="M23" s="319"/>
      <c r="N23" s="319"/>
      <c r="O23" s="319"/>
      <c r="P23" s="319"/>
      <c r="Q23" s="319"/>
      <c r="R23" s="311"/>
      <c r="S23" s="318"/>
      <c r="T23" s="320"/>
      <c r="U23" s="318"/>
      <c r="V23" s="326">
        <v>43690</v>
      </c>
      <c r="W23" s="311">
        <v>9</v>
      </c>
      <c r="X23" s="311">
        <v>5</v>
      </c>
      <c r="Y23" s="328">
        <f>X23/Q21</f>
        <v>7.4347434722060149E-4</v>
      </c>
      <c r="Z23" s="311">
        <v>6</v>
      </c>
      <c r="AA23" s="328">
        <f>Z23/Q21</f>
        <v>8.921692166647217E-4</v>
      </c>
    </row>
    <row r="24" spans="1:27" s="307" customFormat="1" x14ac:dyDescent="0.3">
      <c r="A24" s="330">
        <v>101</v>
      </c>
      <c r="B24" s="316" t="s">
        <v>102</v>
      </c>
      <c r="C24" s="315">
        <v>214</v>
      </c>
      <c r="D24" s="327">
        <v>2013</v>
      </c>
      <c r="E24" s="316" t="s">
        <v>198</v>
      </c>
      <c r="F24" s="315"/>
      <c r="G24" s="338">
        <v>44.38673</v>
      </c>
      <c r="H24" s="338">
        <v>-114.89046</v>
      </c>
      <c r="I24" s="334">
        <v>41536</v>
      </c>
      <c r="J24" s="315">
        <v>11</v>
      </c>
      <c r="K24" s="314">
        <v>6.413149520000001</v>
      </c>
      <c r="L24" s="314">
        <v>118.4888</v>
      </c>
      <c r="M24" s="314">
        <v>1.1725000000000001</v>
      </c>
      <c r="N24" s="314">
        <v>4.2344999999999997</v>
      </c>
      <c r="O24" s="314">
        <v>3.3990999999999998</v>
      </c>
      <c r="P24" s="314">
        <v>0.27410000000000001</v>
      </c>
      <c r="Q24" s="314">
        <v>399.83359999999999</v>
      </c>
      <c r="R24" s="315">
        <v>4</v>
      </c>
      <c r="S24" s="313">
        <v>0.13850000000000001</v>
      </c>
      <c r="T24" s="317">
        <v>57.746699999999997</v>
      </c>
      <c r="U24" s="313">
        <v>10.461362839397994</v>
      </c>
      <c r="V24" s="326">
        <v>41549</v>
      </c>
      <c r="W24" s="311">
        <v>11</v>
      </c>
      <c r="X24" s="311">
        <v>0</v>
      </c>
      <c r="Y24" s="311">
        <v>0</v>
      </c>
      <c r="Z24" s="311">
        <v>0</v>
      </c>
      <c r="AA24" s="311">
        <v>0</v>
      </c>
    </row>
    <row r="25" spans="1:27" s="307" customFormat="1" x14ac:dyDescent="0.3">
      <c r="A25" s="330">
        <v>105</v>
      </c>
      <c r="B25" s="316" t="s">
        <v>84</v>
      </c>
      <c r="C25" s="315">
        <v>218</v>
      </c>
      <c r="D25" s="327">
        <v>2014</v>
      </c>
      <c r="E25" s="316" t="s">
        <v>504</v>
      </c>
      <c r="F25" s="315"/>
      <c r="G25" s="338">
        <v>44.391800000000003</v>
      </c>
      <c r="H25" s="338">
        <v>-114.80418</v>
      </c>
      <c r="I25" s="334">
        <v>41888</v>
      </c>
      <c r="J25" s="315">
        <v>13</v>
      </c>
      <c r="K25" s="314">
        <v>14.037593250000002</v>
      </c>
      <c r="L25" s="314">
        <v>286.47800000000001</v>
      </c>
      <c r="M25" s="314">
        <v>1.3620000000000001</v>
      </c>
      <c r="N25" s="314">
        <v>9.7574000000000005</v>
      </c>
      <c r="O25" s="314">
        <v>6.8609</v>
      </c>
      <c r="P25" s="314">
        <v>0.39529999999999998</v>
      </c>
      <c r="Q25" s="314">
        <v>1897.5705</v>
      </c>
      <c r="R25" s="315">
        <v>7</v>
      </c>
      <c r="S25" s="313">
        <v>0.54430000000000001</v>
      </c>
      <c r="T25" s="317">
        <v>22.490200000000002</v>
      </c>
      <c r="U25" s="313">
        <v>27.172640653441178</v>
      </c>
      <c r="V25" s="326">
        <v>41892</v>
      </c>
      <c r="W25" s="311">
        <v>13</v>
      </c>
      <c r="X25" s="311">
        <v>10</v>
      </c>
      <c r="Y25" s="310">
        <f t="shared" si="1"/>
        <v>5.2698964280905505E-3</v>
      </c>
      <c r="Z25" s="311">
        <v>50</v>
      </c>
      <c r="AA25" s="310">
        <f t="shared" si="0"/>
        <v>2.6349482140452751E-2</v>
      </c>
    </row>
    <row r="26" spans="1:27" s="307" customFormat="1" x14ac:dyDescent="0.3">
      <c r="A26" s="330">
        <v>106</v>
      </c>
      <c r="B26" s="316" t="s">
        <v>84</v>
      </c>
      <c r="C26" s="315">
        <v>218</v>
      </c>
      <c r="D26" s="327">
        <v>2017</v>
      </c>
      <c r="E26" s="316" t="s">
        <v>504</v>
      </c>
      <c r="F26" s="315"/>
      <c r="G26" s="338">
        <v>44.391800000000003</v>
      </c>
      <c r="H26" s="338">
        <v>-114.80418</v>
      </c>
      <c r="I26" s="334">
        <v>42959</v>
      </c>
      <c r="J26" s="315">
        <v>14</v>
      </c>
      <c r="K26" s="314">
        <v>28.55193495</v>
      </c>
      <c r="L26" s="314">
        <v>279.45310000000001</v>
      </c>
      <c r="M26" s="314">
        <v>1.3484</v>
      </c>
      <c r="N26" s="314">
        <v>10.9275</v>
      </c>
      <c r="O26" s="314">
        <v>7.7577999999999996</v>
      </c>
      <c r="P26" s="314">
        <v>0.41449999999999998</v>
      </c>
      <c r="Q26" s="314">
        <v>2640.1415000000002</v>
      </c>
      <c r="R26" s="315">
        <v>7</v>
      </c>
      <c r="S26" s="313">
        <v>0.30009999999999998</v>
      </c>
      <c r="T26" s="317">
        <v>31.0151</v>
      </c>
      <c r="U26" s="313">
        <v>17.020465407606103</v>
      </c>
      <c r="V26" s="326">
        <v>42962</v>
      </c>
      <c r="W26" s="311">
        <v>18</v>
      </c>
      <c r="X26" s="311">
        <v>0</v>
      </c>
      <c r="Y26" s="311">
        <v>0</v>
      </c>
      <c r="Z26" s="311">
        <v>137</v>
      </c>
      <c r="AA26" s="310">
        <f t="shared" si="0"/>
        <v>5.1891158106487853E-2</v>
      </c>
    </row>
    <row r="27" spans="1:27" s="307" customFormat="1" x14ac:dyDescent="0.3">
      <c r="A27" s="330">
        <v>20</v>
      </c>
      <c r="B27" s="316" t="s">
        <v>85</v>
      </c>
      <c r="C27" s="315">
        <v>231</v>
      </c>
      <c r="D27" s="327">
        <v>2014</v>
      </c>
      <c r="E27" s="316" t="s">
        <v>490</v>
      </c>
      <c r="F27" s="315" t="s">
        <v>434</v>
      </c>
      <c r="G27" s="338">
        <v>44.41433</v>
      </c>
      <c r="H27" s="338">
        <v>-114.63318</v>
      </c>
      <c r="I27" s="334">
        <v>41820</v>
      </c>
      <c r="J27" s="315">
        <v>14</v>
      </c>
      <c r="K27" s="314">
        <v>99.746370150000004</v>
      </c>
      <c r="L27" s="314">
        <v>419.85320000000002</v>
      </c>
      <c r="M27" s="314">
        <v>1.3456999999999999</v>
      </c>
      <c r="N27" s="314">
        <v>16.821999999999999</v>
      </c>
      <c r="O27" s="314">
        <v>11.1981</v>
      </c>
      <c r="P27" s="314">
        <v>0.45650000000000002</v>
      </c>
      <c r="Q27" s="314">
        <v>4608.2749000000003</v>
      </c>
      <c r="R27" s="315">
        <v>6</v>
      </c>
      <c r="S27" s="313">
        <v>0.44330000000000003</v>
      </c>
      <c r="T27" s="317">
        <v>30.2668</v>
      </c>
      <c r="U27" s="313">
        <v>9.7198397678262474</v>
      </c>
      <c r="V27" s="326">
        <v>41828</v>
      </c>
      <c r="W27" s="311">
        <v>16</v>
      </c>
      <c r="X27" s="311">
        <v>1864</v>
      </c>
      <c r="Y27" s="310">
        <f t="shared" si="1"/>
        <v>0.40448975819563193</v>
      </c>
      <c r="Z27" s="311">
        <v>149</v>
      </c>
      <c r="AA27" s="310">
        <f t="shared" si="0"/>
        <v>3.2333140542461995E-2</v>
      </c>
    </row>
    <row r="28" spans="1:27" s="307" customFormat="1" x14ac:dyDescent="0.3">
      <c r="A28" s="330">
        <v>21</v>
      </c>
      <c r="B28" s="316" t="s">
        <v>85</v>
      </c>
      <c r="C28" s="315">
        <v>231</v>
      </c>
      <c r="D28" s="327">
        <v>2017</v>
      </c>
      <c r="E28" s="316" t="s">
        <v>490</v>
      </c>
      <c r="F28" s="315" t="s">
        <v>434</v>
      </c>
      <c r="G28" s="338">
        <v>44.41433</v>
      </c>
      <c r="H28" s="338">
        <v>-114.63318</v>
      </c>
      <c r="I28" s="334">
        <v>42985</v>
      </c>
      <c r="J28" s="315">
        <v>11</v>
      </c>
      <c r="K28" s="314">
        <v>34.227007239999999</v>
      </c>
      <c r="L28" s="314">
        <v>423.91989999999998</v>
      </c>
      <c r="M28" s="314">
        <v>1.3455999999999999</v>
      </c>
      <c r="N28" s="314">
        <v>13.4161</v>
      </c>
      <c r="O28" s="314">
        <v>9.7489000000000008</v>
      </c>
      <c r="P28" s="314">
        <v>0.50819999999999999</v>
      </c>
      <c r="Q28" s="314">
        <v>4023.5153</v>
      </c>
      <c r="R28" s="315">
        <v>4</v>
      </c>
      <c r="S28" s="313">
        <v>0.7389</v>
      </c>
      <c r="T28" s="317">
        <v>13.641400000000001</v>
      </c>
      <c r="U28" s="313">
        <v>7.6732772152873121</v>
      </c>
      <c r="V28" s="326">
        <v>42985</v>
      </c>
      <c r="W28" s="311">
        <v>11</v>
      </c>
      <c r="X28" s="311">
        <v>320</v>
      </c>
      <c r="Y28" s="310">
        <f t="shared" si="1"/>
        <v>7.9532442687616972E-2</v>
      </c>
      <c r="Z28" s="311">
        <v>75</v>
      </c>
      <c r="AA28" s="310">
        <f t="shared" si="0"/>
        <v>1.8640416254910228E-2</v>
      </c>
    </row>
    <row r="29" spans="1:27" s="307" customFormat="1" x14ac:dyDescent="0.3">
      <c r="A29" s="330">
        <v>8</v>
      </c>
      <c r="B29" s="316" t="s">
        <v>86</v>
      </c>
      <c r="C29" s="315">
        <v>320</v>
      </c>
      <c r="D29" s="327">
        <v>2014</v>
      </c>
      <c r="E29" s="316" t="s">
        <v>486</v>
      </c>
      <c r="F29" s="315"/>
      <c r="G29" s="338">
        <v>44.454729999999998</v>
      </c>
      <c r="H29" s="338">
        <v>-114.59408999999999</v>
      </c>
      <c r="I29" s="334">
        <v>41887</v>
      </c>
      <c r="J29" s="315">
        <v>10</v>
      </c>
      <c r="K29" s="314">
        <v>17.689133230000003</v>
      </c>
      <c r="L29" s="314">
        <v>135.70419999999999</v>
      </c>
      <c r="M29" s="314">
        <v>1.0868</v>
      </c>
      <c r="N29" s="314">
        <v>10.802199999999999</v>
      </c>
      <c r="O29" s="314">
        <v>8.9617000000000004</v>
      </c>
      <c r="P29" s="314">
        <v>0.33660000000000001</v>
      </c>
      <c r="Q29" s="314">
        <v>1215.2556</v>
      </c>
      <c r="R29" s="315">
        <v>6</v>
      </c>
      <c r="S29" s="313">
        <v>0.22600000000000001</v>
      </c>
      <c r="T29" s="317">
        <v>31.991299999999999</v>
      </c>
      <c r="U29" s="313">
        <v>14.730882402175411</v>
      </c>
      <c r="V29" s="326">
        <v>41900</v>
      </c>
      <c r="W29" s="311">
        <v>10</v>
      </c>
      <c r="X29" s="311">
        <v>9</v>
      </c>
      <c r="Y29" s="310">
        <f t="shared" si="1"/>
        <v>7.4058494361186238E-3</v>
      </c>
      <c r="Z29" s="311">
        <v>2</v>
      </c>
      <c r="AA29" s="310">
        <f t="shared" si="0"/>
        <v>1.6457443191374721E-3</v>
      </c>
    </row>
    <row r="30" spans="1:27" s="307" customFormat="1" x14ac:dyDescent="0.3">
      <c r="A30" s="330">
        <v>9</v>
      </c>
      <c r="B30" s="316" t="s">
        <v>86</v>
      </c>
      <c r="C30" s="315">
        <v>320</v>
      </c>
      <c r="D30" s="327">
        <v>2016</v>
      </c>
      <c r="E30" s="316" t="s">
        <v>486</v>
      </c>
      <c r="F30" s="315"/>
      <c r="G30" s="338">
        <v>44.454729999999998</v>
      </c>
      <c r="H30" s="338">
        <v>-114.59408999999999</v>
      </c>
      <c r="I30" s="334"/>
      <c r="J30" s="315"/>
      <c r="K30" s="314"/>
      <c r="L30" s="314"/>
      <c r="M30" s="314"/>
      <c r="N30" s="314"/>
      <c r="O30" s="314"/>
      <c r="P30" s="314"/>
      <c r="Q30" s="314"/>
      <c r="R30" s="315"/>
      <c r="S30" s="313"/>
      <c r="T30" s="317"/>
      <c r="U30" s="313"/>
      <c r="V30" s="326">
        <v>42630</v>
      </c>
      <c r="W30" s="311">
        <v>11</v>
      </c>
      <c r="X30" s="311">
        <v>0</v>
      </c>
      <c r="Y30" s="311">
        <v>0</v>
      </c>
      <c r="Z30" s="311">
        <v>0</v>
      </c>
      <c r="AA30" s="311">
        <v>0</v>
      </c>
    </row>
    <row r="31" spans="1:27" s="307" customFormat="1" x14ac:dyDescent="0.3">
      <c r="A31" s="330">
        <v>10</v>
      </c>
      <c r="B31" s="316" t="s">
        <v>86</v>
      </c>
      <c r="C31" s="315">
        <v>320</v>
      </c>
      <c r="D31" s="327">
        <v>2017</v>
      </c>
      <c r="E31" s="316" t="s">
        <v>486</v>
      </c>
      <c r="F31" s="315"/>
      <c r="G31" s="338">
        <v>44.454729999999998</v>
      </c>
      <c r="H31" s="338">
        <v>-114.59408999999999</v>
      </c>
      <c r="I31" s="334">
        <v>42928</v>
      </c>
      <c r="J31" s="315">
        <v>7</v>
      </c>
      <c r="K31" s="314">
        <v>60.917857500000004</v>
      </c>
      <c r="L31" s="314">
        <v>136.74340000000001</v>
      </c>
      <c r="M31" s="314">
        <v>1.0933999999999999</v>
      </c>
      <c r="N31" s="314">
        <v>11.762</v>
      </c>
      <c r="O31" s="314">
        <v>9.9888999999999992</v>
      </c>
      <c r="P31" s="314">
        <v>0.46760000000000002</v>
      </c>
      <c r="Q31" s="314">
        <v>1354.3191999999999</v>
      </c>
      <c r="R31" s="315">
        <v>2</v>
      </c>
      <c r="S31" s="313">
        <v>0.22270000000000001</v>
      </c>
      <c r="T31" s="317">
        <v>41.258800000000001</v>
      </c>
      <c r="U31" s="313">
        <v>18.941539283252155</v>
      </c>
      <c r="V31" s="326">
        <v>42936</v>
      </c>
      <c r="W31" s="311">
        <v>8</v>
      </c>
      <c r="X31" s="311">
        <v>17</v>
      </c>
      <c r="Y31" s="310">
        <f t="shared" si="1"/>
        <v>1.2552432247877754E-2</v>
      </c>
      <c r="Z31" s="311">
        <v>0</v>
      </c>
      <c r="AA31" s="311">
        <v>0</v>
      </c>
    </row>
    <row r="32" spans="1:27" s="307" customFormat="1" x14ac:dyDescent="0.3">
      <c r="A32" s="330">
        <v>39</v>
      </c>
      <c r="B32" s="316" t="s">
        <v>57</v>
      </c>
      <c r="C32" s="315">
        <v>323</v>
      </c>
      <c r="D32" s="327">
        <v>2014</v>
      </c>
      <c r="E32" s="316" t="s">
        <v>444</v>
      </c>
      <c r="F32" s="315" t="s">
        <v>434</v>
      </c>
      <c r="G32" s="338">
        <v>44.383809999999997</v>
      </c>
      <c r="H32" s="338">
        <v>-114.70524</v>
      </c>
      <c r="I32" s="334">
        <v>41818</v>
      </c>
      <c r="J32" s="315">
        <v>8</v>
      </c>
      <c r="K32" s="317">
        <v>142.13460456000001</v>
      </c>
      <c r="L32" s="314">
        <v>388.11599999999999</v>
      </c>
      <c r="M32" s="314">
        <v>1.2024999999999999</v>
      </c>
      <c r="N32" s="314">
        <v>17.741099999999999</v>
      </c>
      <c r="O32" s="314">
        <v>12.251899999999999</v>
      </c>
      <c r="P32" s="314">
        <v>0.53090000000000004</v>
      </c>
      <c r="Q32" s="314">
        <v>5798.1554999999998</v>
      </c>
      <c r="R32" s="315">
        <v>1</v>
      </c>
      <c r="S32" s="313">
        <v>0.35270000000000001</v>
      </c>
      <c r="T32" s="317">
        <v>5.4020000000000001</v>
      </c>
      <c r="U32" s="313">
        <v>7.8733968589062968</v>
      </c>
      <c r="V32" s="326">
        <v>41829</v>
      </c>
      <c r="W32" s="311">
        <v>8</v>
      </c>
      <c r="X32" s="311">
        <v>151</v>
      </c>
      <c r="Y32" s="310">
        <f t="shared" si="1"/>
        <v>2.6042764806842453E-2</v>
      </c>
      <c r="Z32" s="311">
        <v>40</v>
      </c>
      <c r="AA32" s="310">
        <f t="shared" si="0"/>
        <v>6.8987456441966764E-3</v>
      </c>
    </row>
    <row r="33" spans="1:27" s="307" customFormat="1" x14ac:dyDescent="0.3">
      <c r="A33" s="330">
        <v>40</v>
      </c>
      <c r="B33" s="316" t="s">
        <v>57</v>
      </c>
      <c r="C33" s="315">
        <v>323</v>
      </c>
      <c r="D33" s="327">
        <v>2015</v>
      </c>
      <c r="E33" s="316" t="s">
        <v>444</v>
      </c>
      <c r="F33" s="315" t="s">
        <v>434</v>
      </c>
      <c r="G33" s="338">
        <v>44.383809999999997</v>
      </c>
      <c r="H33" s="338">
        <v>-114.70524</v>
      </c>
      <c r="I33" s="334">
        <v>42231</v>
      </c>
      <c r="J33" s="315">
        <v>12</v>
      </c>
      <c r="K33" s="314">
        <v>27.902144470000003</v>
      </c>
      <c r="L33" s="314">
        <v>389.76909999999998</v>
      </c>
      <c r="M33" s="314">
        <v>1.1815</v>
      </c>
      <c r="N33" s="314">
        <v>13.670500000000001</v>
      </c>
      <c r="O33" s="314">
        <v>10.6275</v>
      </c>
      <c r="P33" s="314">
        <v>0.3543</v>
      </c>
      <c r="Q33" s="314">
        <v>5188.2676000000001</v>
      </c>
      <c r="R33" s="315">
        <v>0</v>
      </c>
      <c r="S33" s="313"/>
      <c r="T33" s="317">
        <v>8.4961000000000002</v>
      </c>
      <c r="U33" s="313">
        <v>4.8719836513751869</v>
      </c>
      <c r="V33" s="326">
        <v>42208</v>
      </c>
      <c r="W33" s="311">
        <v>12</v>
      </c>
      <c r="X33" s="311">
        <v>337</v>
      </c>
      <c r="Y33" s="310">
        <f t="shared" si="1"/>
        <v>6.4954244071759135E-2</v>
      </c>
      <c r="Z33" s="311">
        <v>143</v>
      </c>
      <c r="AA33" s="310">
        <f t="shared" si="0"/>
        <v>2.7562186653595121E-2</v>
      </c>
    </row>
    <row r="34" spans="1:27" s="307" customFormat="1" x14ac:dyDescent="0.3">
      <c r="A34" s="330">
        <v>41</v>
      </c>
      <c r="B34" s="316" t="s">
        <v>57</v>
      </c>
      <c r="C34" s="315">
        <v>323</v>
      </c>
      <c r="D34" s="327">
        <v>2017</v>
      </c>
      <c r="E34" s="316" t="s">
        <v>444</v>
      </c>
      <c r="F34" s="315" t="s">
        <v>434</v>
      </c>
      <c r="G34" s="338">
        <v>44.383809999999997</v>
      </c>
      <c r="H34" s="338">
        <v>-114.70524</v>
      </c>
      <c r="I34" s="334">
        <v>42969</v>
      </c>
      <c r="J34" s="315">
        <v>9</v>
      </c>
      <c r="K34" s="314">
        <v>54.395232410000006</v>
      </c>
      <c r="L34" s="314">
        <v>414.7552</v>
      </c>
      <c r="M34" s="314">
        <v>1.2738</v>
      </c>
      <c r="N34" s="314">
        <v>13.277799999999999</v>
      </c>
      <c r="O34" s="314">
        <v>9.7597000000000005</v>
      </c>
      <c r="P34" s="314">
        <v>0.50800000000000001</v>
      </c>
      <c r="Q34" s="314">
        <v>4061.2592</v>
      </c>
      <c r="R34" s="315">
        <v>2</v>
      </c>
      <c r="S34" s="313">
        <v>0.37809999999999999</v>
      </c>
      <c r="T34" s="317">
        <v>20.150700000000001</v>
      </c>
      <c r="U34" s="313">
        <v>5.8363272668295103</v>
      </c>
      <c r="V34" s="326">
        <v>42970</v>
      </c>
      <c r="W34" s="311">
        <v>10</v>
      </c>
      <c r="X34" s="311">
        <v>97</v>
      </c>
      <c r="Y34" s="310">
        <f t="shared" si="1"/>
        <v>2.3884217978502827E-2</v>
      </c>
      <c r="Z34" s="311">
        <v>11</v>
      </c>
      <c r="AA34" s="310">
        <f t="shared" si="0"/>
        <v>2.7085195645724855E-3</v>
      </c>
    </row>
    <row r="35" spans="1:27" s="307" customFormat="1" x14ac:dyDescent="0.3">
      <c r="A35" s="330">
        <v>42</v>
      </c>
      <c r="B35" s="316" t="s">
        <v>57</v>
      </c>
      <c r="C35" s="315">
        <v>323</v>
      </c>
      <c r="D35" s="327">
        <v>2019</v>
      </c>
      <c r="E35" s="316" t="s">
        <v>444</v>
      </c>
      <c r="F35" s="315" t="s">
        <v>434</v>
      </c>
      <c r="G35" s="338">
        <v>44.383809999999997</v>
      </c>
      <c r="H35" s="338">
        <v>-114.70524</v>
      </c>
      <c r="I35" s="326">
        <v>43700</v>
      </c>
      <c r="J35" s="311">
        <v>10</v>
      </c>
      <c r="K35" s="314">
        <v>32.454209300000002</v>
      </c>
      <c r="L35" s="319">
        <v>413.41869584199998</v>
      </c>
      <c r="M35" s="319">
        <v>1.2779573847300001</v>
      </c>
      <c r="N35" s="319">
        <v>14.3618882102</v>
      </c>
      <c r="O35" s="319">
        <v>9.74395899666</v>
      </c>
      <c r="P35" s="319">
        <v>0.45878527288999998</v>
      </c>
      <c r="Q35" s="319">
        <v>4348.7488358600003</v>
      </c>
      <c r="R35" s="311">
        <v>3</v>
      </c>
      <c r="S35" s="318">
        <v>0.46321614583300003</v>
      </c>
      <c r="T35" s="320">
        <v>23.140325626374558</v>
      </c>
      <c r="U35" s="318">
        <v>4.5542130222120143</v>
      </c>
      <c r="V35" s="326">
        <v>43698</v>
      </c>
      <c r="W35" s="329">
        <v>12</v>
      </c>
      <c r="X35" s="311">
        <v>51</v>
      </c>
      <c r="Y35" s="310">
        <f t="shared" si="1"/>
        <v>1.1727511043970037E-2</v>
      </c>
      <c r="Z35" s="311">
        <v>35</v>
      </c>
      <c r="AA35" s="310">
        <f t="shared" si="0"/>
        <v>8.048291892920615E-3</v>
      </c>
    </row>
    <row r="36" spans="1:27" s="307" customFormat="1" x14ac:dyDescent="0.3">
      <c r="A36" s="330">
        <v>111</v>
      </c>
      <c r="B36" s="316" t="s">
        <v>58</v>
      </c>
      <c r="C36" s="315">
        <v>362</v>
      </c>
      <c r="D36" s="327">
        <v>2015</v>
      </c>
      <c r="E36" s="316" t="s">
        <v>502</v>
      </c>
      <c r="F36" s="315"/>
      <c r="G36" s="338">
        <v>44.397919999999999</v>
      </c>
      <c r="H36" s="338">
        <v>-114.78708</v>
      </c>
      <c r="I36" s="334">
        <v>42209</v>
      </c>
      <c r="J36" s="315">
        <v>11</v>
      </c>
      <c r="K36" s="314">
        <v>8.58853504</v>
      </c>
      <c r="L36" s="314">
        <v>170.31829999999999</v>
      </c>
      <c r="M36" s="314">
        <v>1.2128000000000001</v>
      </c>
      <c r="N36" s="314">
        <v>8.4886999999999997</v>
      </c>
      <c r="O36" s="314">
        <v>6.0795000000000003</v>
      </c>
      <c r="P36" s="314">
        <v>0.245</v>
      </c>
      <c r="Q36" s="314">
        <v>1042.1675</v>
      </c>
      <c r="R36" s="315">
        <v>5</v>
      </c>
      <c r="S36" s="313">
        <v>0.1313</v>
      </c>
      <c r="T36" s="317">
        <v>24.681899999999999</v>
      </c>
      <c r="U36" s="313">
        <v>4.1724184336271071</v>
      </c>
      <c r="V36" s="326">
        <v>42214</v>
      </c>
      <c r="W36" s="311">
        <v>11</v>
      </c>
      <c r="X36" s="311">
        <v>0</v>
      </c>
      <c r="Y36" s="311">
        <v>0</v>
      </c>
      <c r="Z36" s="311">
        <v>4</v>
      </c>
      <c r="AA36" s="310">
        <f t="shared" si="0"/>
        <v>3.8381546152609827E-3</v>
      </c>
    </row>
    <row r="37" spans="1:27" s="307" customFormat="1" x14ac:dyDescent="0.3">
      <c r="A37" s="330">
        <v>35</v>
      </c>
      <c r="B37" s="316" t="s">
        <v>59</v>
      </c>
      <c r="C37" s="315">
        <v>427</v>
      </c>
      <c r="D37" s="327">
        <v>2013</v>
      </c>
      <c r="E37" s="316" t="s">
        <v>479</v>
      </c>
      <c r="F37" s="315" t="s">
        <v>434</v>
      </c>
      <c r="G37" s="338">
        <v>44.395319999999998</v>
      </c>
      <c r="H37" s="338">
        <v>-114.67643</v>
      </c>
      <c r="I37" s="334">
        <v>41552</v>
      </c>
      <c r="J37" s="315">
        <v>8</v>
      </c>
      <c r="K37" s="314">
        <v>41.992709770000005</v>
      </c>
      <c r="L37" s="314">
        <v>247.06479999999999</v>
      </c>
      <c r="M37" s="314">
        <v>1.0545</v>
      </c>
      <c r="N37" s="314">
        <v>12.5205</v>
      </c>
      <c r="O37" s="314">
        <v>9.0358000000000001</v>
      </c>
      <c r="P37" s="314">
        <v>0.47839999999999999</v>
      </c>
      <c r="Q37" s="314">
        <v>2219.9947000000002</v>
      </c>
      <c r="R37" s="315">
        <v>2</v>
      </c>
      <c r="S37" s="313">
        <v>0.26379999999999998</v>
      </c>
      <c r="T37" s="317">
        <v>6.9576000000000002</v>
      </c>
      <c r="U37" s="313">
        <v>2.0463674113534105</v>
      </c>
      <c r="V37" s="326">
        <v>41555</v>
      </c>
      <c r="W37" s="311">
        <v>8</v>
      </c>
      <c r="X37" s="311">
        <v>1</v>
      </c>
      <c r="Y37" s="310">
        <f t="shared" si="1"/>
        <v>4.5045152585274187E-4</v>
      </c>
      <c r="Z37" s="311">
        <v>0</v>
      </c>
      <c r="AA37" s="311">
        <v>0</v>
      </c>
    </row>
    <row r="38" spans="1:27" s="307" customFormat="1" x14ac:dyDescent="0.3">
      <c r="A38" s="330">
        <v>36</v>
      </c>
      <c r="B38" s="316" t="s">
        <v>59</v>
      </c>
      <c r="C38" s="315">
        <v>427</v>
      </c>
      <c r="D38" s="327">
        <v>2015</v>
      </c>
      <c r="E38" s="316" t="s">
        <v>479</v>
      </c>
      <c r="F38" s="315" t="s">
        <v>434</v>
      </c>
      <c r="G38" s="338">
        <v>44.395319999999998</v>
      </c>
      <c r="H38" s="338">
        <v>-114.67643</v>
      </c>
      <c r="I38" s="334">
        <v>42244</v>
      </c>
      <c r="J38" s="315">
        <v>16</v>
      </c>
      <c r="K38" s="314">
        <v>22.174100130000003</v>
      </c>
      <c r="L38" s="314">
        <v>254.05279999999999</v>
      </c>
      <c r="M38" s="314">
        <v>1.0494000000000001</v>
      </c>
      <c r="N38" s="314">
        <v>11.712199999999999</v>
      </c>
      <c r="O38" s="314">
        <v>9.0642999999999994</v>
      </c>
      <c r="P38" s="314">
        <v>0.44369999999999998</v>
      </c>
      <c r="Q38" s="314">
        <v>2293.9032999999999</v>
      </c>
      <c r="R38" s="315">
        <v>6</v>
      </c>
      <c r="S38" s="313">
        <v>0.1757</v>
      </c>
      <c r="T38" s="317">
        <v>9.5228999999999999</v>
      </c>
      <c r="U38" s="313">
        <v>0.89277495087753822</v>
      </c>
      <c r="V38" s="326">
        <v>42207</v>
      </c>
      <c r="W38" s="311">
        <v>16</v>
      </c>
      <c r="X38" s="311">
        <v>226</v>
      </c>
      <c r="Y38" s="310">
        <f t="shared" si="1"/>
        <v>9.8522025754093467E-2</v>
      </c>
      <c r="Z38" s="311">
        <v>115</v>
      </c>
      <c r="AA38" s="310">
        <f t="shared" si="0"/>
        <v>5.0132889211153761E-2</v>
      </c>
    </row>
    <row r="39" spans="1:27" s="307" customFormat="1" x14ac:dyDescent="0.3">
      <c r="A39" s="330">
        <v>37</v>
      </c>
      <c r="B39" s="316" t="s">
        <v>59</v>
      </c>
      <c r="C39" s="315">
        <v>427</v>
      </c>
      <c r="D39" s="327">
        <v>2016</v>
      </c>
      <c r="E39" s="316" t="s">
        <v>479</v>
      </c>
      <c r="F39" s="315" t="s">
        <v>434</v>
      </c>
      <c r="G39" s="338">
        <v>44.395319999999998</v>
      </c>
      <c r="H39" s="338">
        <v>-114.67643</v>
      </c>
      <c r="I39" s="334">
        <v>42604</v>
      </c>
      <c r="J39" s="315">
        <v>14</v>
      </c>
      <c r="K39" s="314">
        <v>24.833297040000001</v>
      </c>
      <c r="L39" s="314">
        <v>249.83459999999999</v>
      </c>
      <c r="M39" s="314">
        <v>1.0472999999999999</v>
      </c>
      <c r="N39" s="314">
        <v>11.9648</v>
      </c>
      <c r="O39" s="314">
        <v>9.2207000000000008</v>
      </c>
      <c r="P39" s="314">
        <v>0.43969999999999998</v>
      </c>
      <c r="Q39" s="314">
        <v>2295.8000999999999</v>
      </c>
      <c r="R39" s="315">
        <v>3</v>
      </c>
      <c r="S39" s="313">
        <v>0.14130000000000001</v>
      </c>
      <c r="T39" s="317">
        <v>10.919700000000001</v>
      </c>
      <c r="U39" s="313">
        <v>0</v>
      </c>
      <c r="V39" s="326">
        <v>42612</v>
      </c>
      <c r="W39" s="311">
        <v>14</v>
      </c>
      <c r="X39" s="311">
        <v>9</v>
      </c>
      <c r="Y39" s="310">
        <f t="shared" si="1"/>
        <v>3.9202019374422019E-3</v>
      </c>
      <c r="Z39" s="311">
        <v>18</v>
      </c>
      <c r="AA39" s="310">
        <f t="shared" si="0"/>
        <v>7.8404038748844038E-3</v>
      </c>
    </row>
    <row r="40" spans="1:27" s="307" customFormat="1" x14ac:dyDescent="0.3">
      <c r="A40" s="330">
        <v>2</v>
      </c>
      <c r="B40" s="316" t="s">
        <v>87</v>
      </c>
      <c r="C40" s="315">
        <v>436</v>
      </c>
      <c r="D40" s="327">
        <v>2014</v>
      </c>
      <c r="E40" s="316" t="s">
        <v>487</v>
      </c>
      <c r="F40" s="315"/>
      <c r="G40" s="338">
        <v>44.48751</v>
      </c>
      <c r="H40" s="338">
        <v>-114.54807</v>
      </c>
      <c r="I40" s="334">
        <v>41875</v>
      </c>
      <c r="J40" s="315">
        <v>14</v>
      </c>
      <c r="K40" s="314">
        <v>2.7969242400000005</v>
      </c>
      <c r="L40" s="314">
        <v>125.28360000000001</v>
      </c>
      <c r="M40" s="314">
        <v>1.272</v>
      </c>
      <c r="N40" s="314">
        <v>4.8106999999999998</v>
      </c>
      <c r="O40" s="314">
        <v>2.8822000000000001</v>
      </c>
      <c r="P40" s="314">
        <v>0.18390000000000001</v>
      </c>
      <c r="Q40" s="314">
        <v>359.32319999999999</v>
      </c>
      <c r="R40" s="315">
        <v>5</v>
      </c>
      <c r="S40" s="313">
        <v>0.16209999999999999</v>
      </c>
      <c r="T40" s="317">
        <v>0.80830000000000002</v>
      </c>
      <c r="U40" s="313">
        <v>21.338075127806178</v>
      </c>
      <c r="V40" s="326">
        <v>41843</v>
      </c>
      <c r="W40" s="311">
        <v>14</v>
      </c>
      <c r="X40" s="311">
        <v>0</v>
      </c>
      <c r="Y40" s="311">
        <v>0</v>
      </c>
      <c r="Z40" s="311">
        <v>0</v>
      </c>
      <c r="AA40" s="311">
        <v>0</v>
      </c>
    </row>
    <row r="41" spans="1:27" s="307" customFormat="1" x14ac:dyDescent="0.3">
      <c r="A41" s="330">
        <v>3</v>
      </c>
      <c r="B41" s="316" t="s">
        <v>87</v>
      </c>
      <c r="C41" s="315">
        <v>436</v>
      </c>
      <c r="D41" s="327">
        <v>2016</v>
      </c>
      <c r="E41" s="316" t="s">
        <v>487</v>
      </c>
      <c r="F41" s="315"/>
      <c r="G41" s="338">
        <v>44.48751</v>
      </c>
      <c r="H41" s="338">
        <v>-114.54807</v>
      </c>
      <c r="I41" s="334"/>
      <c r="J41" s="315"/>
      <c r="K41" s="314"/>
      <c r="L41" s="314"/>
      <c r="M41" s="314"/>
      <c r="N41" s="314"/>
      <c r="O41" s="314"/>
      <c r="P41" s="314"/>
      <c r="Q41" s="314"/>
      <c r="R41" s="315"/>
      <c r="S41" s="313"/>
      <c r="T41" s="317"/>
      <c r="U41" s="313"/>
      <c r="V41" s="326">
        <v>42632</v>
      </c>
      <c r="W41" s="311">
        <v>15</v>
      </c>
      <c r="X41" s="311">
        <v>0</v>
      </c>
      <c r="Y41" s="311">
        <v>0</v>
      </c>
      <c r="Z41" s="311">
        <v>0</v>
      </c>
      <c r="AA41" s="311">
        <v>0</v>
      </c>
    </row>
    <row r="42" spans="1:27" s="307" customFormat="1" x14ac:dyDescent="0.3">
      <c r="A42" s="330">
        <v>4</v>
      </c>
      <c r="B42" s="316" t="s">
        <v>87</v>
      </c>
      <c r="C42" s="315">
        <v>436</v>
      </c>
      <c r="D42" s="327">
        <v>2017</v>
      </c>
      <c r="E42" s="316" t="s">
        <v>487</v>
      </c>
      <c r="F42" s="315"/>
      <c r="G42" s="338">
        <v>44.48751</v>
      </c>
      <c r="H42" s="338">
        <v>-114.54807</v>
      </c>
      <c r="I42" s="334">
        <v>42931</v>
      </c>
      <c r="J42" s="315">
        <v>15</v>
      </c>
      <c r="K42" s="314">
        <v>8.6909476700000017</v>
      </c>
      <c r="L42" s="314">
        <v>127.1271</v>
      </c>
      <c r="M42" s="314">
        <v>1.2977000000000001</v>
      </c>
      <c r="N42" s="314">
        <v>6.117</v>
      </c>
      <c r="O42" s="314">
        <v>3.5466000000000002</v>
      </c>
      <c r="P42" s="314">
        <v>0.27410000000000001</v>
      </c>
      <c r="Q42" s="314">
        <v>436.82909999999998</v>
      </c>
      <c r="R42" s="315">
        <v>6</v>
      </c>
      <c r="S42" s="313">
        <v>0.12330000000000001</v>
      </c>
      <c r="T42" s="317">
        <v>0</v>
      </c>
      <c r="U42" s="313">
        <v>3.8795715646189608</v>
      </c>
      <c r="V42" s="326">
        <v>42935</v>
      </c>
      <c r="W42" s="311">
        <v>15</v>
      </c>
      <c r="X42" s="311">
        <v>0</v>
      </c>
      <c r="Y42" s="311">
        <v>0</v>
      </c>
      <c r="Z42" s="311">
        <v>0</v>
      </c>
      <c r="AA42" s="311">
        <v>0</v>
      </c>
    </row>
    <row r="43" spans="1:27" s="307" customFormat="1" x14ac:dyDescent="0.3">
      <c r="A43" s="330">
        <v>103</v>
      </c>
      <c r="B43" s="316" t="s">
        <v>103</v>
      </c>
      <c r="C43" s="315">
        <v>482</v>
      </c>
      <c r="D43" s="327">
        <v>2013</v>
      </c>
      <c r="E43" s="316" t="s">
        <v>500</v>
      </c>
      <c r="F43" s="315"/>
      <c r="G43" s="338">
        <v>44.396250000000002</v>
      </c>
      <c r="H43" s="338">
        <v>-114.82510000000001</v>
      </c>
      <c r="I43" s="334">
        <v>41535</v>
      </c>
      <c r="J43" s="315">
        <v>8</v>
      </c>
      <c r="K43" s="314">
        <v>12.035249760000001</v>
      </c>
      <c r="L43" s="314">
        <v>198.49639999999999</v>
      </c>
      <c r="M43" s="314">
        <v>1.1615</v>
      </c>
      <c r="N43" s="314">
        <v>8.6425999999999998</v>
      </c>
      <c r="O43" s="314">
        <v>6.2149000000000001</v>
      </c>
      <c r="P43" s="314">
        <v>0.2883</v>
      </c>
      <c r="Q43" s="314">
        <v>1228.4601</v>
      </c>
      <c r="R43" s="315">
        <v>3</v>
      </c>
      <c r="S43" s="313">
        <v>0.2293</v>
      </c>
      <c r="T43" s="317">
        <v>17.360600000000002</v>
      </c>
      <c r="U43" s="313">
        <v>15.573516443846239</v>
      </c>
      <c r="V43" s="326">
        <v>41541</v>
      </c>
      <c r="W43" s="311">
        <v>8</v>
      </c>
      <c r="X43" s="311">
        <v>2</v>
      </c>
      <c r="Y43" s="310">
        <f t="shared" si="1"/>
        <v>1.6280545049855506E-3</v>
      </c>
      <c r="Z43" s="311">
        <v>2</v>
      </c>
      <c r="AA43" s="310">
        <f t="shared" si="0"/>
        <v>1.6280545049855506E-3</v>
      </c>
    </row>
    <row r="44" spans="1:27" s="307" customFormat="1" x14ac:dyDescent="0.3">
      <c r="A44" s="330">
        <v>104</v>
      </c>
      <c r="B44" s="316" t="s">
        <v>103</v>
      </c>
      <c r="C44" s="315">
        <v>482</v>
      </c>
      <c r="D44" s="327">
        <v>2016</v>
      </c>
      <c r="E44" s="316" t="s">
        <v>500</v>
      </c>
      <c r="F44" s="315"/>
      <c r="G44" s="338">
        <v>44.396250000000002</v>
      </c>
      <c r="H44" s="338">
        <v>-114.82510000000001</v>
      </c>
      <c r="I44" s="334">
        <v>42587</v>
      </c>
      <c r="J44" s="315">
        <v>11</v>
      </c>
      <c r="K44" s="314">
        <v>17.226510660000002</v>
      </c>
      <c r="L44" s="314">
        <v>196.239</v>
      </c>
      <c r="M44" s="314">
        <v>1.1676</v>
      </c>
      <c r="N44" s="314">
        <v>9.0745000000000005</v>
      </c>
      <c r="O44" s="314">
        <v>6.3968999999999996</v>
      </c>
      <c r="P44" s="314">
        <v>0.32619999999999999</v>
      </c>
      <c r="Q44" s="314">
        <v>1251.0404000000001</v>
      </c>
      <c r="R44" s="315">
        <v>3</v>
      </c>
      <c r="S44" s="313">
        <v>0.25530000000000003</v>
      </c>
      <c r="T44" s="317">
        <v>20.565300000000001</v>
      </c>
      <c r="U44" s="313">
        <v>24.035693132835377</v>
      </c>
      <c r="V44" s="326">
        <v>42599</v>
      </c>
      <c r="W44" s="311">
        <v>11</v>
      </c>
      <c r="X44" s="311">
        <v>0</v>
      </c>
      <c r="Y44" s="311">
        <v>0</v>
      </c>
      <c r="Z44" s="311">
        <v>62</v>
      </c>
      <c r="AA44" s="310">
        <f t="shared" si="0"/>
        <v>4.9558751260151149E-2</v>
      </c>
    </row>
    <row r="45" spans="1:27" s="307" customFormat="1" x14ac:dyDescent="0.3">
      <c r="A45" s="330">
        <v>26</v>
      </c>
      <c r="B45" s="316" t="s">
        <v>60</v>
      </c>
      <c r="C45" s="315">
        <v>559</v>
      </c>
      <c r="D45" s="327">
        <v>2013</v>
      </c>
      <c r="E45" s="316" t="s">
        <v>442</v>
      </c>
      <c r="F45" s="315" t="s">
        <v>434</v>
      </c>
      <c r="G45" s="338">
        <v>44.408830000000002</v>
      </c>
      <c r="H45" s="338">
        <v>-114.65125</v>
      </c>
      <c r="I45" s="334">
        <v>41513</v>
      </c>
      <c r="J45" s="315">
        <v>10</v>
      </c>
      <c r="K45" s="314">
        <v>23.731478400000004</v>
      </c>
      <c r="L45" s="314">
        <v>318.91469999999998</v>
      </c>
      <c r="M45" s="314">
        <v>1.4069</v>
      </c>
      <c r="N45" s="314">
        <v>17.440000000000001</v>
      </c>
      <c r="O45" s="314">
        <v>9.1920000000000002</v>
      </c>
      <c r="P45" s="314">
        <v>0.33050000000000002</v>
      </c>
      <c r="Q45" s="314">
        <v>2941.0194000000001</v>
      </c>
      <c r="R45" s="315">
        <v>5</v>
      </c>
      <c r="S45" s="313">
        <v>0.39939999999999998</v>
      </c>
      <c r="T45" s="317">
        <v>18.411000000000001</v>
      </c>
      <c r="U45" s="313">
        <v>4.8408164949631702</v>
      </c>
      <c r="V45" s="326">
        <v>41535</v>
      </c>
      <c r="W45" s="311">
        <v>10</v>
      </c>
      <c r="X45" s="311">
        <v>606</v>
      </c>
      <c r="Y45" s="310">
        <f t="shared" si="1"/>
        <v>0.20605100394781481</v>
      </c>
      <c r="Z45" s="311">
        <v>130</v>
      </c>
      <c r="AA45" s="310">
        <f t="shared" si="0"/>
        <v>4.4202360582864565E-2</v>
      </c>
    </row>
    <row r="46" spans="1:27" s="307" customFormat="1" x14ac:dyDescent="0.3">
      <c r="A46" s="330">
        <v>27</v>
      </c>
      <c r="B46" s="316" t="s">
        <v>60</v>
      </c>
      <c r="C46" s="315">
        <v>559</v>
      </c>
      <c r="D46" s="327">
        <v>2015</v>
      </c>
      <c r="E46" s="316" t="s">
        <v>442</v>
      </c>
      <c r="F46" s="315" t="s">
        <v>434</v>
      </c>
      <c r="G46" s="338">
        <v>44.408830000000002</v>
      </c>
      <c r="H46" s="338">
        <v>-114.65125</v>
      </c>
      <c r="I46" s="334">
        <v>42198</v>
      </c>
      <c r="J46" s="315">
        <v>15</v>
      </c>
      <c r="K46" s="314">
        <v>36.939176200000006</v>
      </c>
      <c r="L46" s="314">
        <v>331.26620000000003</v>
      </c>
      <c r="M46" s="314">
        <v>1.4708000000000001</v>
      </c>
      <c r="N46" s="314">
        <v>16.9072</v>
      </c>
      <c r="O46" s="314">
        <v>10.116099999999999</v>
      </c>
      <c r="P46" s="314">
        <v>0.41239999999999999</v>
      </c>
      <c r="Q46" s="314">
        <v>3333.8261000000002</v>
      </c>
      <c r="R46" s="315">
        <v>5</v>
      </c>
      <c r="S46" s="313">
        <v>0.62190000000000001</v>
      </c>
      <c r="T46" s="317">
        <v>23.5275</v>
      </c>
      <c r="U46" s="313">
        <v>7.4096435976707138</v>
      </c>
      <c r="V46" s="326">
        <v>42200</v>
      </c>
      <c r="W46" s="311">
        <v>15</v>
      </c>
      <c r="X46" s="311">
        <v>14</v>
      </c>
      <c r="Y46" s="310">
        <f t="shared" si="1"/>
        <v>4.1993792057720102E-3</v>
      </c>
      <c r="Z46" s="311">
        <v>33</v>
      </c>
      <c r="AA46" s="310">
        <f t="shared" si="0"/>
        <v>9.8985366993197387E-3</v>
      </c>
    </row>
    <row r="47" spans="1:27" s="307" customFormat="1" x14ac:dyDescent="0.3">
      <c r="A47" s="330">
        <v>28</v>
      </c>
      <c r="B47" s="316" t="s">
        <v>60</v>
      </c>
      <c r="C47" s="315">
        <v>559</v>
      </c>
      <c r="D47" s="327">
        <v>2016</v>
      </c>
      <c r="E47" s="316" t="s">
        <v>442</v>
      </c>
      <c r="F47" s="315" t="s">
        <v>434</v>
      </c>
      <c r="G47" s="338">
        <v>44.408830000000002</v>
      </c>
      <c r="H47" s="338">
        <v>-114.65125</v>
      </c>
      <c r="I47" s="334">
        <v>42563</v>
      </c>
      <c r="J47" s="315">
        <v>12</v>
      </c>
      <c r="K47" s="314">
        <v>45.058025730000004</v>
      </c>
      <c r="L47" s="314">
        <v>314.1712</v>
      </c>
      <c r="M47" s="314">
        <v>1.3920999999999999</v>
      </c>
      <c r="N47" s="314">
        <v>19.928899999999999</v>
      </c>
      <c r="O47" s="314">
        <v>11.708399999999999</v>
      </c>
      <c r="P47" s="314">
        <v>0.4148</v>
      </c>
      <c r="Q47" s="314">
        <v>3698.1363999999999</v>
      </c>
      <c r="R47" s="315">
        <v>6</v>
      </c>
      <c r="S47" s="313">
        <v>0.41049999999999998</v>
      </c>
      <c r="T47" s="317">
        <v>25.380800000000001</v>
      </c>
      <c r="U47" s="313">
        <v>11.515351294983505</v>
      </c>
      <c r="V47" s="326">
        <v>42569</v>
      </c>
      <c r="W47" s="311">
        <v>12</v>
      </c>
      <c r="X47" s="311">
        <v>3</v>
      </c>
      <c r="Y47" s="310">
        <f t="shared" si="1"/>
        <v>8.1121940229138116E-4</v>
      </c>
      <c r="Z47" s="311">
        <v>1</v>
      </c>
      <c r="AA47" s="310">
        <f t="shared" si="0"/>
        <v>2.7040646743046039E-4</v>
      </c>
    </row>
    <row r="48" spans="1:27" s="307" customFormat="1" x14ac:dyDescent="0.3">
      <c r="A48" s="330">
        <v>29</v>
      </c>
      <c r="B48" s="316" t="s">
        <v>60</v>
      </c>
      <c r="C48" s="315">
        <v>559</v>
      </c>
      <c r="D48" s="327">
        <v>2016</v>
      </c>
      <c r="E48" s="316" t="s">
        <v>442</v>
      </c>
      <c r="F48" s="315" t="s">
        <v>434</v>
      </c>
      <c r="G48" s="338">
        <v>44.408830000000002</v>
      </c>
      <c r="H48" s="338">
        <v>-114.65125</v>
      </c>
      <c r="I48" s="334"/>
      <c r="J48" s="315"/>
      <c r="K48" s="314"/>
      <c r="L48" s="314"/>
      <c r="M48" s="314"/>
      <c r="N48" s="314"/>
      <c r="O48" s="314"/>
      <c r="P48" s="314"/>
      <c r="Q48" s="314"/>
      <c r="R48" s="315"/>
      <c r="S48" s="313"/>
      <c r="T48" s="317"/>
      <c r="U48" s="313"/>
      <c r="V48" s="326">
        <v>42642</v>
      </c>
      <c r="W48" s="311">
        <v>12</v>
      </c>
      <c r="X48" s="311">
        <v>9</v>
      </c>
      <c r="Y48" s="328">
        <f>X48/Q47</f>
        <v>2.4336582068741437E-3</v>
      </c>
      <c r="Z48" s="311">
        <v>3</v>
      </c>
      <c r="AA48" s="328">
        <f>Z48/Q47</f>
        <v>8.1121940229138116E-4</v>
      </c>
    </row>
    <row r="49" spans="1:27" s="307" customFormat="1" x14ac:dyDescent="0.3">
      <c r="A49" s="330">
        <v>30</v>
      </c>
      <c r="B49" s="316" t="s">
        <v>60</v>
      </c>
      <c r="C49" s="315">
        <v>559</v>
      </c>
      <c r="D49" s="327">
        <v>2019</v>
      </c>
      <c r="E49" s="316" t="s">
        <v>442</v>
      </c>
      <c r="F49" s="315" t="s">
        <v>434</v>
      </c>
      <c r="G49" s="338">
        <v>44.408830000000002</v>
      </c>
      <c r="H49" s="338">
        <v>-114.65125</v>
      </c>
      <c r="I49" s="326">
        <v>43712</v>
      </c>
      <c r="J49" s="311">
        <v>10</v>
      </c>
      <c r="K49" s="314">
        <v>33.658440570000003</v>
      </c>
      <c r="L49" s="319">
        <v>267.55590518000002</v>
      </c>
      <c r="M49" s="319">
        <v>1.1393855938699999</v>
      </c>
      <c r="N49" s="319">
        <v>16.646697655800001</v>
      </c>
      <c r="O49" s="319">
        <v>10.074096924599999</v>
      </c>
      <c r="P49" s="319">
        <v>0.37283884931200001</v>
      </c>
      <c r="Q49" s="319">
        <v>2712.0550196700001</v>
      </c>
      <c r="R49" s="311">
        <v>6</v>
      </c>
      <c r="S49" s="318">
        <v>0.48175048828099998</v>
      </c>
      <c r="T49" s="320">
        <v>8.5512387318225329</v>
      </c>
      <c r="U49" s="318">
        <v>5.4416973747961572</v>
      </c>
      <c r="V49" s="326">
        <v>43699</v>
      </c>
      <c r="W49" s="311">
        <v>10</v>
      </c>
      <c r="X49" s="311">
        <v>0</v>
      </c>
      <c r="Y49" s="311">
        <v>0</v>
      </c>
      <c r="Z49" s="311">
        <v>1</v>
      </c>
      <c r="AA49" s="310">
        <f t="shared" si="0"/>
        <v>3.6872408293607512E-4</v>
      </c>
    </row>
    <row r="50" spans="1:27" s="307" customFormat="1" x14ac:dyDescent="0.3">
      <c r="A50" s="330">
        <v>53</v>
      </c>
      <c r="B50" s="316" t="s">
        <v>88</v>
      </c>
      <c r="C50" s="315">
        <v>595</v>
      </c>
      <c r="D50" s="327">
        <v>2013</v>
      </c>
      <c r="E50" s="316" t="s">
        <v>495</v>
      </c>
      <c r="F50" s="315" t="s">
        <v>434</v>
      </c>
      <c r="G50" s="338">
        <v>44.374169999999999</v>
      </c>
      <c r="H50" s="338">
        <v>-114.72337</v>
      </c>
      <c r="I50" s="334">
        <v>41525</v>
      </c>
      <c r="J50" s="315">
        <v>9</v>
      </c>
      <c r="K50" s="314">
        <v>20.694414200000001</v>
      </c>
      <c r="L50" s="314">
        <v>299.83280000000002</v>
      </c>
      <c r="M50" s="314">
        <v>1.0601</v>
      </c>
      <c r="N50" s="314">
        <v>14.005100000000001</v>
      </c>
      <c r="O50" s="314">
        <v>9.8645999999999994</v>
      </c>
      <c r="P50" s="314">
        <v>0.33750000000000002</v>
      </c>
      <c r="Q50" s="314">
        <v>2903.5592999999999</v>
      </c>
      <c r="R50" s="315">
        <v>1</v>
      </c>
      <c r="S50" s="313">
        <v>0.24709999999999999</v>
      </c>
      <c r="T50" s="317">
        <v>8.4545999999999992</v>
      </c>
      <c r="U50" s="313">
        <v>0</v>
      </c>
      <c r="V50" s="326">
        <v>41534</v>
      </c>
      <c r="W50" s="311">
        <v>10</v>
      </c>
      <c r="X50" s="311">
        <v>146</v>
      </c>
      <c r="Y50" s="310">
        <f t="shared" si="1"/>
        <v>5.0283112867713774E-2</v>
      </c>
      <c r="Z50" s="311">
        <v>25</v>
      </c>
      <c r="AA50" s="310">
        <f t="shared" si="0"/>
        <v>8.610122066389345E-3</v>
      </c>
    </row>
    <row r="51" spans="1:27" s="307" customFormat="1" x14ac:dyDescent="0.3">
      <c r="A51" s="330">
        <v>54</v>
      </c>
      <c r="B51" s="316" t="s">
        <v>88</v>
      </c>
      <c r="C51" s="315">
        <v>595</v>
      </c>
      <c r="D51" s="327">
        <v>2014</v>
      </c>
      <c r="E51" s="316" t="s">
        <v>495</v>
      </c>
      <c r="F51" s="315" t="s">
        <v>434</v>
      </c>
      <c r="G51" s="338">
        <v>44.374169999999999</v>
      </c>
      <c r="H51" s="338">
        <v>-114.72337</v>
      </c>
      <c r="I51" s="334">
        <v>41902</v>
      </c>
      <c r="J51" s="315">
        <v>11</v>
      </c>
      <c r="K51" s="314">
        <v>25.797388350000002</v>
      </c>
      <c r="L51" s="314">
        <v>301.61959999999999</v>
      </c>
      <c r="M51" s="314">
        <v>1.0712999999999999</v>
      </c>
      <c r="N51" s="314">
        <v>14.9009</v>
      </c>
      <c r="O51" s="314">
        <v>10.3599</v>
      </c>
      <c r="P51" s="314">
        <v>0.35189999999999999</v>
      </c>
      <c r="Q51" s="314">
        <v>3039.8123999999998</v>
      </c>
      <c r="R51" s="315">
        <v>1</v>
      </c>
      <c r="S51" s="313">
        <v>0.15970000000000001</v>
      </c>
      <c r="T51" s="317">
        <v>6.4631999999999996</v>
      </c>
      <c r="U51" s="313">
        <v>0</v>
      </c>
      <c r="V51" s="326">
        <v>41899</v>
      </c>
      <c r="W51" s="311">
        <v>11</v>
      </c>
      <c r="X51" s="311">
        <v>210</v>
      </c>
      <c r="Y51" s="310">
        <f t="shared" si="1"/>
        <v>6.9083210529702427E-2</v>
      </c>
      <c r="Z51" s="311">
        <v>94</v>
      </c>
      <c r="AA51" s="310">
        <f t="shared" si="0"/>
        <v>3.0922960903771564E-2</v>
      </c>
    </row>
    <row r="52" spans="1:27" s="307" customFormat="1" x14ac:dyDescent="0.3">
      <c r="A52" s="330">
        <v>55</v>
      </c>
      <c r="B52" s="316" t="s">
        <v>88</v>
      </c>
      <c r="C52" s="315">
        <v>595</v>
      </c>
      <c r="D52" s="327">
        <v>2016</v>
      </c>
      <c r="E52" s="316" t="s">
        <v>495</v>
      </c>
      <c r="F52" s="315" t="s">
        <v>434</v>
      </c>
      <c r="G52" s="338">
        <v>44.374169999999999</v>
      </c>
      <c r="H52" s="338">
        <v>-114.72337</v>
      </c>
      <c r="I52" s="334">
        <v>42605</v>
      </c>
      <c r="J52" s="315">
        <v>10</v>
      </c>
      <c r="K52" s="314">
        <v>22.463680670000002</v>
      </c>
      <c r="L52" s="314">
        <v>302.09309999999999</v>
      </c>
      <c r="M52" s="314">
        <v>1.0626</v>
      </c>
      <c r="N52" s="314">
        <v>14.248900000000001</v>
      </c>
      <c r="O52" s="314">
        <v>10.676</v>
      </c>
      <c r="P52" s="314">
        <v>0.38500000000000001</v>
      </c>
      <c r="Q52" s="314">
        <v>3160.97</v>
      </c>
      <c r="R52" s="315">
        <v>1</v>
      </c>
      <c r="S52" s="313">
        <v>0.18659999999999999</v>
      </c>
      <c r="T52" s="317">
        <v>5.0731999999999999</v>
      </c>
      <c r="U52" s="313">
        <v>0</v>
      </c>
      <c r="V52" s="326">
        <v>42613</v>
      </c>
      <c r="W52" s="311">
        <v>10</v>
      </c>
      <c r="X52" s="311">
        <v>3</v>
      </c>
      <c r="Y52" s="310">
        <f t="shared" si="1"/>
        <v>9.4907575839062066E-4</v>
      </c>
      <c r="Z52" s="311">
        <v>26</v>
      </c>
      <c r="AA52" s="310">
        <f t="shared" si="0"/>
        <v>8.2253232393853792E-3</v>
      </c>
    </row>
    <row r="53" spans="1:27" s="307" customFormat="1" x14ac:dyDescent="0.3">
      <c r="A53" s="330">
        <v>56</v>
      </c>
      <c r="B53" s="316" t="s">
        <v>88</v>
      </c>
      <c r="C53" s="315">
        <v>595</v>
      </c>
      <c r="D53" s="327">
        <v>2017</v>
      </c>
      <c r="E53" s="316" t="s">
        <v>495</v>
      </c>
      <c r="F53" s="315" t="s">
        <v>434</v>
      </c>
      <c r="G53" s="338">
        <v>44.374169999999999</v>
      </c>
      <c r="H53" s="338">
        <v>-114.72337</v>
      </c>
      <c r="I53" s="334">
        <v>42987</v>
      </c>
      <c r="J53" s="315">
        <v>11</v>
      </c>
      <c r="K53" s="314">
        <v>40.915611420000005</v>
      </c>
      <c r="L53" s="314">
        <v>302.36649999999997</v>
      </c>
      <c r="M53" s="314">
        <v>1.0788</v>
      </c>
      <c r="N53" s="314">
        <v>15.7004</v>
      </c>
      <c r="O53" s="314">
        <v>11.2171</v>
      </c>
      <c r="P53" s="314">
        <v>0.46439999999999998</v>
      </c>
      <c r="Q53" s="314">
        <v>3327.0639000000001</v>
      </c>
      <c r="R53" s="315">
        <v>2</v>
      </c>
      <c r="S53" s="313">
        <v>0.40139999999999998</v>
      </c>
      <c r="T53" s="317">
        <v>8.8284000000000002</v>
      </c>
      <c r="U53" s="313">
        <v>0</v>
      </c>
      <c r="V53" s="326">
        <v>42997</v>
      </c>
      <c r="W53" s="311">
        <v>11</v>
      </c>
      <c r="X53" s="311">
        <v>5</v>
      </c>
      <c r="Y53" s="310">
        <f t="shared" si="1"/>
        <v>1.5028265612812546E-3</v>
      </c>
      <c r="Z53" s="311">
        <v>8</v>
      </c>
      <c r="AA53" s="310">
        <f t="shared" si="0"/>
        <v>2.4045224980500071E-3</v>
      </c>
    </row>
    <row r="54" spans="1:27" s="307" customFormat="1" x14ac:dyDescent="0.3">
      <c r="A54" s="330">
        <v>57</v>
      </c>
      <c r="B54" s="316" t="s">
        <v>88</v>
      </c>
      <c r="C54" s="315">
        <v>595</v>
      </c>
      <c r="D54" s="327">
        <v>2018</v>
      </c>
      <c r="E54" s="316" t="s">
        <v>495</v>
      </c>
      <c r="F54" s="315" t="s">
        <v>434</v>
      </c>
      <c r="G54" s="338">
        <v>44.374169999999999</v>
      </c>
      <c r="H54" s="338">
        <v>-114.72337</v>
      </c>
      <c r="I54" s="334">
        <v>43341</v>
      </c>
      <c r="J54" s="315">
        <v>8</v>
      </c>
      <c r="K54" s="314">
        <v>35.058174019200003</v>
      </c>
      <c r="L54" s="314">
        <v>303.04626751199999</v>
      </c>
      <c r="M54" s="314">
        <v>1.07665729296</v>
      </c>
      <c r="N54" s="314">
        <v>15.2150792619</v>
      </c>
      <c r="O54" s="314">
        <v>11.3064584333</v>
      </c>
      <c r="P54" s="314">
        <v>0.46100103131699999</v>
      </c>
      <c r="Q54" s="314">
        <v>3343.54649367</v>
      </c>
      <c r="R54" s="315">
        <v>1</v>
      </c>
      <c r="S54" s="313"/>
      <c r="T54" s="317">
        <v>3.7538344565799999</v>
      </c>
      <c r="U54" s="313">
        <v>0</v>
      </c>
      <c r="V54" s="326">
        <v>43321</v>
      </c>
      <c r="W54" s="311">
        <v>8</v>
      </c>
      <c r="X54" s="311">
        <v>11</v>
      </c>
      <c r="Y54" s="310">
        <f t="shared" si="1"/>
        <v>3.2899198563038357E-3</v>
      </c>
      <c r="Z54" s="311">
        <v>22</v>
      </c>
      <c r="AA54" s="310">
        <f t="shared" si="0"/>
        <v>6.5798397126076713E-3</v>
      </c>
    </row>
    <row r="55" spans="1:27" s="307" customFormat="1" x14ac:dyDescent="0.3">
      <c r="A55" s="330">
        <v>58</v>
      </c>
      <c r="B55" s="331" t="s">
        <v>88</v>
      </c>
      <c r="C55" s="315">
        <v>595</v>
      </c>
      <c r="D55" s="327">
        <v>2020</v>
      </c>
      <c r="E55" s="316" t="s">
        <v>518</v>
      </c>
      <c r="F55" s="315" t="s">
        <v>434</v>
      </c>
      <c r="G55" s="338">
        <v>44.374169999999999</v>
      </c>
      <c r="H55" s="338">
        <v>-114.72337</v>
      </c>
      <c r="I55" s="326">
        <v>44086</v>
      </c>
      <c r="J55" s="311">
        <v>12</v>
      </c>
      <c r="K55" s="310"/>
      <c r="L55" s="319">
        <v>386.58758559936302</v>
      </c>
      <c r="M55" s="319">
        <v>1.4095640706261101</v>
      </c>
      <c r="N55" s="319">
        <v>14.6379416969639</v>
      </c>
      <c r="O55" s="319">
        <v>7.5461740561092796</v>
      </c>
      <c r="P55" s="319">
        <v>0.45979569955149502</v>
      </c>
      <c r="Q55" s="319">
        <v>2614.3828750818202</v>
      </c>
      <c r="R55" s="315">
        <v>3</v>
      </c>
      <c r="S55" s="318">
        <v>1.191650390625</v>
      </c>
      <c r="T55" s="320">
        <v>95.471067177045995</v>
      </c>
      <c r="U55" s="318">
        <v>0</v>
      </c>
      <c r="V55" s="326">
        <v>44098</v>
      </c>
      <c r="W55" s="311">
        <v>15</v>
      </c>
      <c r="X55" s="311">
        <v>1</v>
      </c>
      <c r="Y55" s="310">
        <f t="shared" si="1"/>
        <v>3.8249944548336435E-4</v>
      </c>
      <c r="Z55" s="311">
        <v>0</v>
      </c>
      <c r="AA55" s="311">
        <v>0</v>
      </c>
    </row>
    <row r="56" spans="1:27" s="307" customFormat="1" x14ac:dyDescent="0.3">
      <c r="A56" s="330">
        <v>59</v>
      </c>
      <c r="B56" s="331" t="s">
        <v>88</v>
      </c>
      <c r="C56" s="315">
        <v>595</v>
      </c>
      <c r="D56" s="327">
        <v>2021</v>
      </c>
      <c r="E56" s="316" t="s">
        <v>518</v>
      </c>
      <c r="F56" s="315" t="s">
        <v>434</v>
      </c>
      <c r="G56" s="338">
        <v>44.374169999999999</v>
      </c>
      <c r="H56" s="338">
        <v>-114.72337</v>
      </c>
      <c r="I56" s="333">
        <v>44427</v>
      </c>
      <c r="J56" s="311">
        <v>14</v>
      </c>
      <c r="K56" s="310"/>
      <c r="L56" s="319">
        <v>266</v>
      </c>
      <c r="M56" s="319" t="s">
        <v>436</v>
      </c>
      <c r="N56" s="319" t="s">
        <v>436</v>
      </c>
      <c r="O56" s="319">
        <v>9.1</v>
      </c>
      <c r="P56" s="319" t="s">
        <v>436</v>
      </c>
      <c r="Q56" s="319">
        <v>2379.5</v>
      </c>
      <c r="R56" s="315">
        <v>3</v>
      </c>
      <c r="S56" s="318"/>
      <c r="T56" s="320"/>
      <c r="U56" s="318"/>
      <c r="V56" s="333">
        <v>44427</v>
      </c>
      <c r="W56" s="311">
        <v>14</v>
      </c>
      <c r="X56" s="311">
        <v>1</v>
      </c>
      <c r="Y56" s="310">
        <f t="shared" si="1"/>
        <v>4.202563563773902E-4</v>
      </c>
      <c r="Z56" s="311">
        <v>16</v>
      </c>
      <c r="AA56" s="310">
        <f t="shared" si="0"/>
        <v>6.7241017020382432E-3</v>
      </c>
    </row>
    <row r="57" spans="1:27" s="307" customFormat="1" x14ac:dyDescent="0.3">
      <c r="A57" s="330">
        <v>5</v>
      </c>
      <c r="B57" s="316" t="s">
        <v>62</v>
      </c>
      <c r="C57" s="315">
        <v>608</v>
      </c>
      <c r="D57" s="327">
        <v>2015</v>
      </c>
      <c r="E57" s="316" t="s">
        <v>488</v>
      </c>
      <c r="F57" s="315"/>
      <c r="G57" s="338">
        <v>44.468409999999999</v>
      </c>
      <c r="H57" s="338">
        <v>-114.58562000000001</v>
      </c>
      <c r="I57" s="334">
        <v>42211</v>
      </c>
      <c r="J57" s="315">
        <v>17</v>
      </c>
      <c r="K57" s="314">
        <v>1.40905653</v>
      </c>
      <c r="L57" s="314">
        <v>110.12869999999999</v>
      </c>
      <c r="M57" s="314">
        <v>1.0827</v>
      </c>
      <c r="N57" s="314">
        <v>3.6181999999999999</v>
      </c>
      <c r="O57" s="314">
        <v>2.9508999999999999</v>
      </c>
      <c r="P57" s="314">
        <v>0.1943</v>
      </c>
      <c r="Q57" s="314">
        <v>332.82670000000002</v>
      </c>
      <c r="R57" s="315">
        <v>6</v>
      </c>
      <c r="S57" s="313">
        <v>0.13689999999999999</v>
      </c>
      <c r="T57" s="317">
        <v>36.490699999999997</v>
      </c>
      <c r="U57" s="313">
        <v>17.755824043788799</v>
      </c>
      <c r="V57" s="326">
        <v>42219</v>
      </c>
      <c r="W57" s="311">
        <v>17</v>
      </c>
      <c r="X57" s="311">
        <v>2</v>
      </c>
      <c r="Y57" s="310">
        <f t="shared" si="1"/>
        <v>6.009133281674817E-3</v>
      </c>
      <c r="Z57" s="311">
        <v>1</v>
      </c>
      <c r="AA57" s="310">
        <f t="shared" si="0"/>
        <v>3.0045666408374085E-3</v>
      </c>
    </row>
    <row r="58" spans="1:27" s="307" customFormat="1" x14ac:dyDescent="0.3">
      <c r="A58" s="330">
        <v>6</v>
      </c>
      <c r="B58" s="316" t="s">
        <v>62</v>
      </c>
      <c r="C58" s="315">
        <v>608</v>
      </c>
      <c r="D58" s="327">
        <v>2018</v>
      </c>
      <c r="E58" s="316" t="s">
        <v>488</v>
      </c>
      <c r="F58" s="315"/>
      <c r="G58" s="338">
        <v>44.468409999999999</v>
      </c>
      <c r="H58" s="338">
        <v>-114.58562000000001</v>
      </c>
      <c r="I58" s="334">
        <v>43281</v>
      </c>
      <c r="J58" s="315">
        <v>10</v>
      </c>
      <c r="K58" s="314">
        <v>7.8876088744000006</v>
      </c>
      <c r="L58" s="314">
        <v>116.155582619</v>
      </c>
      <c r="M58" s="314">
        <v>1.1329866212299999</v>
      </c>
      <c r="N58" s="314">
        <v>5.0035889562399998</v>
      </c>
      <c r="O58" s="314">
        <v>3.58556610731</v>
      </c>
      <c r="P58" s="314">
        <v>0.28568693572699999</v>
      </c>
      <c r="Q58" s="314">
        <v>413.692625851</v>
      </c>
      <c r="R58" s="315">
        <v>1</v>
      </c>
      <c r="S58" s="313">
        <v>0.40576171875</v>
      </c>
      <c r="T58" s="317">
        <v>72.592709099399997</v>
      </c>
      <c r="U58" s="313">
        <v>13.827186692368493</v>
      </c>
      <c r="V58" s="326">
        <v>43291</v>
      </c>
      <c r="W58" s="311">
        <v>10</v>
      </c>
      <c r="X58" s="311">
        <v>0</v>
      </c>
      <c r="Y58" s="311">
        <v>0</v>
      </c>
      <c r="Z58" s="311">
        <v>3</v>
      </c>
      <c r="AA58" s="310">
        <f t="shared" si="0"/>
        <v>7.2517608788137122E-3</v>
      </c>
    </row>
    <row r="59" spans="1:27" s="307" customFormat="1" x14ac:dyDescent="0.3">
      <c r="A59" s="330">
        <v>118</v>
      </c>
      <c r="B59" s="316" t="s">
        <v>63</v>
      </c>
      <c r="C59" s="315">
        <v>643</v>
      </c>
      <c r="D59" s="327">
        <v>2015</v>
      </c>
      <c r="E59" s="316" t="s">
        <v>510</v>
      </c>
      <c r="F59" s="315"/>
      <c r="G59" s="338">
        <v>44.363219999999998</v>
      </c>
      <c r="H59" s="338">
        <v>-114.74226</v>
      </c>
      <c r="I59" s="334">
        <v>42257</v>
      </c>
      <c r="J59" s="315">
        <v>7</v>
      </c>
      <c r="K59" s="314">
        <v>18.278888719999998</v>
      </c>
      <c r="L59" s="314">
        <v>291.6508</v>
      </c>
      <c r="M59" s="314">
        <v>1.6003000000000001</v>
      </c>
      <c r="N59" s="314">
        <v>13.720499999999999</v>
      </c>
      <c r="O59" s="314">
        <v>10.6457</v>
      </c>
      <c r="P59" s="314">
        <v>0.31630000000000003</v>
      </c>
      <c r="Q59" s="314">
        <v>3038.5209</v>
      </c>
      <c r="R59" s="315">
        <v>2</v>
      </c>
      <c r="S59" s="313">
        <v>0.24399999999999999</v>
      </c>
      <c r="T59" s="317">
        <v>12.015700000000001</v>
      </c>
      <c r="U59" s="313">
        <v>1.360603839518014</v>
      </c>
      <c r="V59" s="326">
        <v>42227</v>
      </c>
      <c r="W59" s="311">
        <v>7</v>
      </c>
      <c r="X59" s="311">
        <v>196</v>
      </c>
      <c r="Y59" s="310">
        <f t="shared" si="1"/>
        <v>6.450506889717296E-2</v>
      </c>
      <c r="Z59" s="311">
        <v>357</v>
      </c>
      <c r="AA59" s="310">
        <f t="shared" si="0"/>
        <v>0.11749137549127933</v>
      </c>
    </row>
    <row r="60" spans="1:27" s="307" customFormat="1" x14ac:dyDescent="0.3">
      <c r="A60" s="330">
        <v>117</v>
      </c>
      <c r="B60" s="316" t="s">
        <v>176</v>
      </c>
      <c r="C60" s="315">
        <v>654</v>
      </c>
      <c r="D60" s="327">
        <v>2016</v>
      </c>
      <c r="E60" s="316" t="s">
        <v>508</v>
      </c>
      <c r="F60" s="315"/>
      <c r="G60" s="338">
        <v>44.373190000000001</v>
      </c>
      <c r="H60" s="338">
        <v>-114.76635</v>
      </c>
      <c r="I60" s="334">
        <v>42615</v>
      </c>
      <c r="J60" s="315">
        <v>13</v>
      </c>
      <c r="K60" s="314">
        <v>25.274730790000003</v>
      </c>
      <c r="L60" s="314">
        <v>254.79759999999999</v>
      </c>
      <c r="M60" s="314">
        <v>1.8648</v>
      </c>
      <c r="N60" s="314">
        <v>12.9778</v>
      </c>
      <c r="O60" s="314">
        <v>9.2347999999999999</v>
      </c>
      <c r="P60" s="314">
        <v>0.34510000000000002</v>
      </c>
      <c r="Q60" s="314">
        <v>2496.3166000000001</v>
      </c>
      <c r="R60" s="315">
        <v>4</v>
      </c>
      <c r="S60" s="313">
        <v>0.42680000000000001</v>
      </c>
      <c r="T60" s="317">
        <v>18.1616</v>
      </c>
      <c r="U60" s="313">
        <v>2.6233372078005939</v>
      </c>
      <c r="V60" s="326">
        <v>42600</v>
      </c>
      <c r="W60" s="329">
        <v>14</v>
      </c>
      <c r="X60" s="311">
        <v>22</v>
      </c>
      <c r="Y60" s="310">
        <f t="shared" si="1"/>
        <v>8.8129846991363194E-3</v>
      </c>
      <c r="Z60" s="311">
        <v>214</v>
      </c>
      <c r="AA60" s="310">
        <f t="shared" si="0"/>
        <v>8.5726305709780556E-2</v>
      </c>
    </row>
    <row r="61" spans="1:27" s="307" customFormat="1" x14ac:dyDescent="0.3">
      <c r="A61" s="330">
        <v>185</v>
      </c>
      <c r="B61" s="316" t="s">
        <v>175</v>
      </c>
      <c r="C61" s="315">
        <v>713</v>
      </c>
      <c r="D61" s="327">
        <v>2016</v>
      </c>
      <c r="E61" s="316" t="s">
        <v>471</v>
      </c>
      <c r="F61" s="315" t="s">
        <v>434</v>
      </c>
      <c r="G61" s="338">
        <v>44.308590000000002</v>
      </c>
      <c r="H61" s="338">
        <v>-114.71746</v>
      </c>
      <c r="I61" s="334">
        <v>42562</v>
      </c>
      <c r="J61" s="315">
        <v>36</v>
      </c>
      <c r="K61" s="335"/>
      <c r="L61" s="314">
        <v>560.00980000000004</v>
      </c>
      <c r="M61" s="314">
        <v>1.1026</v>
      </c>
      <c r="N61" s="314">
        <v>13.1975</v>
      </c>
      <c r="O61" s="314">
        <v>10.6218</v>
      </c>
      <c r="P61" s="314">
        <v>1.1831</v>
      </c>
      <c r="Q61" s="314">
        <v>6161.6395000000002</v>
      </c>
      <c r="R61" s="315">
        <v>20</v>
      </c>
      <c r="S61" s="313">
        <v>1.0333000000000001</v>
      </c>
      <c r="T61" s="317">
        <v>5.2931999999999997</v>
      </c>
      <c r="U61" s="313">
        <v>0.37417143841722195</v>
      </c>
      <c r="V61" s="326">
        <v>42563</v>
      </c>
      <c r="W61" s="311">
        <v>36</v>
      </c>
      <c r="X61" s="311">
        <v>75</v>
      </c>
      <c r="Y61" s="310">
        <f t="shared" si="1"/>
        <v>1.2172085043274602E-2</v>
      </c>
      <c r="Z61" s="311">
        <v>3594</v>
      </c>
      <c r="AA61" s="310">
        <f t="shared" si="0"/>
        <v>0.58328631527371888</v>
      </c>
    </row>
    <row r="62" spans="1:27" s="307" customFormat="1" x14ac:dyDescent="0.3">
      <c r="A62" s="330">
        <v>186</v>
      </c>
      <c r="B62" s="316" t="s">
        <v>175</v>
      </c>
      <c r="C62" s="315">
        <v>713</v>
      </c>
      <c r="D62" s="327">
        <v>2017</v>
      </c>
      <c r="E62" s="316" t="s">
        <v>474</v>
      </c>
      <c r="F62" s="315" t="s">
        <v>434</v>
      </c>
      <c r="G62" s="338">
        <v>44.308590000000002</v>
      </c>
      <c r="H62" s="338">
        <v>-114.71746</v>
      </c>
      <c r="I62" s="334">
        <v>42989</v>
      </c>
      <c r="J62" s="315">
        <v>21</v>
      </c>
      <c r="K62" s="314">
        <v>1.2572033200000001</v>
      </c>
      <c r="L62" s="314">
        <v>394.83240000000001</v>
      </c>
      <c r="M62" s="314">
        <v>1.2405999999999999</v>
      </c>
      <c r="N62" s="314">
        <v>9.1287000000000003</v>
      </c>
      <c r="O62" s="314">
        <v>7.3893000000000004</v>
      </c>
      <c r="P62" s="314">
        <v>0.98270000000000002</v>
      </c>
      <c r="Q62" s="314">
        <v>3020.6078000000002</v>
      </c>
      <c r="R62" s="315">
        <v>11</v>
      </c>
      <c r="S62" s="313">
        <v>0.89649999999999996</v>
      </c>
      <c r="T62" s="317">
        <v>18.4831</v>
      </c>
      <c r="U62" s="313">
        <v>0</v>
      </c>
      <c r="V62" s="326">
        <v>43005</v>
      </c>
      <c r="W62" s="311">
        <v>21</v>
      </c>
      <c r="X62" s="311">
        <v>33</v>
      </c>
      <c r="Y62" s="310">
        <f t="shared" si="1"/>
        <v>1.0924953580534354E-2</v>
      </c>
      <c r="Z62" s="311">
        <v>377</v>
      </c>
      <c r="AA62" s="310">
        <f t="shared" si="0"/>
        <v>0.12480931817761974</v>
      </c>
    </row>
    <row r="63" spans="1:27" s="307" customFormat="1" x14ac:dyDescent="0.3">
      <c r="A63" s="330">
        <v>187</v>
      </c>
      <c r="B63" s="316" t="s">
        <v>175</v>
      </c>
      <c r="C63" s="315">
        <v>713</v>
      </c>
      <c r="D63" s="327">
        <v>2018</v>
      </c>
      <c r="E63" s="316" t="s">
        <v>474</v>
      </c>
      <c r="F63" s="315" t="s">
        <v>434</v>
      </c>
      <c r="G63" s="338">
        <v>44.308590000000002</v>
      </c>
      <c r="H63" s="338">
        <v>-114.71746</v>
      </c>
      <c r="I63" s="334">
        <v>43341</v>
      </c>
      <c r="J63" s="315">
        <v>13</v>
      </c>
      <c r="K63" s="335"/>
      <c r="L63" s="314">
        <v>393.75318553099999</v>
      </c>
      <c r="M63" s="314">
        <v>1.23739618354</v>
      </c>
      <c r="N63" s="314">
        <v>8.9852558285199997</v>
      </c>
      <c r="O63" s="314">
        <v>7.2204562174199998</v>
      </c>
      <c r="P63" s="314">
        <v>0.77547801730300003</v>
      </c>
      <c r="Q63" s="314">
        <v>2903.3962937599999</v>
      </c>
      <c r="R63" s="315">
        <v>7</v>
      </c>
      <c r="S63" s="313">
        <v>0.94529215494800001</v>
      </c>
      <c r="T63" s="317">
        <v>14.842224593599999</v>
      </c>
      <c r="U63" s="313">
        <v>0</v>
      </c>
      <c r="V63" s="326">
        <v>43333</v>
      </c>
      <c r="W63" s="311">
        <v>13</v>
      </c>
      <c r="X63" s="311">
        <v>13</v>
      </c>
      <c r="Y63" s="310">
        <f t="shared" si="1"/>
        <v>4.4775148428547948E-3</v>
      </c>
      <c r="Z63" s="311">
        <v>655</v>
      </c>
      <c r="AA63" s="310">
        <f t="shared" si="0"/>
        <v>0.22559786323614545</v>
      </c>
    </row>
    <row r="64" spans="1:27" s="307" customFormat="1" x14ac:dyDescent="0.3">
      <c r="A64" s="330">
        <v>188</v>
      </c>
      <c r="B64" s="316" t="s">
        <v>175</v>
      </c>
      <c r="C64" s="315">
        <v>713</v>
      </c>
      <c r="D64" s="327">
        <v>2019</v>
      </c>
      <c r="E64" s="316" t="s">
        <v>474</v>
      </c>
      <c r="F64" s="315" t="s">
        <v>434</v>
      </c>
      <c r="G64" s="338">
        <v>44.308590000000002</v>
      </c>
      <c r="H64" s="338">
        <v>-114.71746</v>
      </c>
      <c r="I64" s="326">
        <v>43669</v>
      </c>
      <c r="J64" s="311">
        <v>13</v>
      </c>
      <c r="K64" s="310"/>
      <c r="L64" s="319">
        <v>393.31014653900002</v>
      </c>
      <c r="M64" s="319">
        <v>1.23558815636</v>
      </c>
      <c r="N64" s="319">
        <v>11.145610208400001</v>
      </c>
      <c r="O64" s="319">
        <v>8.7646383033599999</v>
      </c>
      <c r="P64" s="319">
        <v>0.82135873719399999</v>
      </c>
      <c r="Q64" s="319">
        <v>3452.9455144600001</v>
      </c>
      <c r="R64" s="311">
        <v>9</v>
      </c>
      <c r="S64" s="318">
        <v>0.89064243861600001</v>
      </c>
      <c r="T64" s="320">
        <v>16.205240691368925</v>
      </c>
      <c r="U64" s="318">
        <v>0.7596206574079184</v>
      </c>
      <c r="V64" s="326">
        <v>43704</v>
      </c>
      <c r="W64" s="311">
        <v>13</v>
      </c>
      <c r="X64" s="311">
        <v>12</v>
      </c>
      <c r="Y64" s="310">
        <f t="shared" si="1"/>
        <v>3.4752937599933889E-3</v>
      </c>
      <c r="Z64" s="311">
        <v>242</v>
      </c>
      <c r="AA64" s="310">
        <f t="shared" si="0"/>
        <v>7.0085090826533344E-2</v>
      </c>
    </row>
    <row r="65" spans="1:27" s="307" customFormat="1" x14ac:dyDescent="0.3">
      <c r="A65" s="330">
        <v>136</v>
      </c>
      <c r="B65" s="316" t="s">
        <v>66</v>
      </c>
      <c r="C65" s="315">
        <v>725</v>
      </c>
      <c r="D65" s="327">
        <v>2013</v>
      </c>
      <c r="E65" s="316" t="s">
        <v>512</v>
      </c>
      <c r="F65" s="315" t="s">
        <v>399</v>
      </c>
      <c r="G65" s="338">
        <v>44.342219999999998</v>
      </c>
      <c r="H65" s="338">
        <v>-114.72447</v>
      </c>
      <c r="I65" s="334">
        <v>41492</v>
      </c>
      <c r="J65" s="315">
        <v>11</v>
      </c>
      <c r="K65" s="314">
        <v>61.429920650000007</v>
      </c>
      <c r="L65" s="314">
        <v>503.2783</v>
      </c>
      <c r="M65" s="314">
        <v>1.1621999999999999</v>
      </c>
      <c r="N65" s="314">
        <v>20.715699999999998</v>
      </c>
      <c r="O65" s="314">
        <v>14.622199999999999</v>
      </c>
      <c r="P65" s="314">
        <v>0.44259999999999999</v>
      </c>
      <c r="Q65" s="314">
        <v>7058.9987000000001</v>
      </c>
      <c r="R65" s="315">
        <v>2</v>
      </c>
      <c r="S65" s="313">
        <v>0.38119999999999998</v>
      </c>
      <c r="T65" s="317">
        <v>2.2755000000000001</v>
      </c>
      <c r="U65" s="313">
        <v>0.1965183973283427</v>
      </c>
      <c r="V65" s="326">
        <v>41522</v>
      </c>
      <c r="W65" s="311">
        <v>11</v>
      </c>
      <c r="X65" s="311">
        <v>158</v>
      </c>
      <c r="Y65" s="310">
        <f t="shared" si="1"/>
        <v>2.2382777886047776E-2</v>
      </c>
      <c r="Z65" s="311">
        <v>96</v>
      </c>
      <c r="AA65" s="310">
        <f t="shared" si="0"/>
        <v>1.3599662513041686E-2</v>
      </c>
    </row>
    <row r="66" spans="1:27" s="307" customFormat="1" x14ac:dyDescent="0.3">
      <c r="A66" s="330">
        <v>137</v>
      </c>
      <c r="B66" s="316" t="s">
        <v>66</v>
      </c>
      <c r="C66" s="315">
        <v>725</v>
      </c>
      <c r="D66" s="327">
        <v>2014</v>
      </c>
      <c r="E66" s="316" t="s">
        <v>512</v>
      </c>
      <c r="F66" s="315" t="s">
        <v>399</v>
      </c>
      <c r="G66" s="338">
        <v>44.342219999999998</v>
      </c>
      <c r="H66" s="338">
        <v>-114.72447</v>
      </c>
      <c r="I66" s="334">
        <v>41904</v>
      </c>
      <c r="J66" s="315">
        <v>11</v>
      </c>
      <c r="K66" s="314">
        <v>54.370512120000008</v>
      </c>
      <c r="L66" s="314">
        <v>501.5557</v>
      </c>
      <c r="M66" s="314">
        <v>1.1588000000000001</v>
      </c>
      <c r="N66" s="314">
        <v>20.6721</v>
      </c>
      <c r="O66" s="314">
        <v>14.917199999999999</v>
      </c>
      <c r="P66" s="314">
        <v>0.46779999999999999</v>
      </c>
      <c r="Q66" s="314">
        <v>7177.4081999999999</v>
      </c>
      <c r="R66" s="315">
        <v>3</v>
      </c>
      <c r="S66" s="313">
        <v>0.36080000000000001</v>
      </c>
      <c r="T66" s="317">
        <v>2.2812999999999999</v>
      </c>
      <c r="U66" s="313">
        <v>0.38368043277493658</v>
      </c>
      <c r="V66" s="326">
        <v>41901</v>
      </c>
      <c r="W66" s="311">
        <v>11</v>
      </c>
      <c r="X66" s="311">
        <v>173</v>
      </c>
      <c r="Y66" s="310">
        <f t="shared" si="1"/>
        <v>2.4103408247004819E-2</v>
      </c>
      <c r="Z66" s="311">
        <v>51</v>
      </c>
      <c r="AA66" s="310">
        <f t="shared" si="0"/>
        <v>7.1056290207933276E-3</v>
      </c>
    </row>
    <row r="67" spans="1:27" s="307" customFormat="1" x14ac:dyDescent="0.3">
      <c r="A67" s="330">
        <v>138</v>
      </c>
      <c r="B67" s="316" t="s">
        <v>66</v>
      </c>
      <c r="C67" s="315">
        <v>725</v>
      </c>
      <c r="D67" s="327">
        <v>2015</v>
      </c>
      <c r="E67" s="316" t="s">
        <v>512</v>
      </c>
      <c r="F67" s="315" t="s">
        <v>399</v>
      </c>
      <c r="G67" s="338">
        <v>44.342219999999998</v>
      </c>
      <c r="H67" s="338">
        <v>-114.72447</v>
      </c>
      <c r="I67" s="334">
        <v>42273</v>
      </c>
      <c r="J67" s="315">
        <v>12</v>
      </c>
      <c r="K67" s="314">
        <v>45.114529250000004</v>
      </c>
      <c r="L67" s="314">
        <v>496.48099999999999</v>
      </c>
      <c r="M67" s="314">
        <v>1.1486000000000001</v>
      </c>
      <c r="N67" s="314">
        <v>19.904900000000001</v>
      </c>
      <c r="O67" s="314">
        <v>14.928900000000001</v>
      </c>
      <c r="P67" s="314">
        <v>0.44540000000000002</v>
      </c>
      <c r="Q67" s="314">
        <v>7185.9503000000004</v>
      </c>
      <c r="R67" s="315">
        <v>3</v>
      </c>
      <c r="S67" s="313">
        <v>0.27229999999999999</v>
      </c>
      <c r="T67" s="317">
        <v>1.8726</v>
      </c>
      <c r="U67" s="313">
        <v>0</v>
      </c>
      <c r="V67" s="326">
        <v>42234</v>
      </c>
      <c r="W67" s="311">
        <v>12</v>
      </c>
      <c r="X67" s="311">
        <v>100</v>
      </c>
      <c r="Y67" s="310">
        <f t="shared" ref="Y67:Y130" si="2">X67/Q67</f>
        <v>1.3916043922541461E-2</v>
      </c>
      <c r="Z67" s="311">
        <v>302</v>
      </c>
      <c r="AA67" s="310">
        <f t="shared" ref="AA67:AA130" si="3">Z67/Q67</f>
        <v>4.2026452646075213E-2</v>
      </c>
    </row>
    <row r="68" spans="1:27" s="307" customFormat="1" x14ac:dyDescent="0.3">
      <c r="A68" s="330">
        <v>139</v>
      </c>
      <c r="B68" s="316" t="s">
        <v>66</v>
      </c>
      <c r="C68" s="315">
        <v>725</v>
      </c>
      <c r="D68" s="327">
        <v>2016</v>
      </c>
      <c r="E68" s="316" t="s">
        <v>512</v>
      </c>
      <c r="F68" s="315" t="s">
        <v>399</v>
      </c>
      <c r="G68" s="338">
        <v>44.342219999999998</v>
      </c>
      <c r="H68" s="338">
        <v>-114.72447</v>
      </c>
      <c r="I68" s="334">
        <v>42632</v>
      </c>
      <c r="J68" s="315">
        <v>12</v>
      </c>
      <c r="K68" s="314">
        <v>56.492925589999999</v>
      </c>
      <c r="L68" s="314">
        <v>496.7912</v>
      </c>
      <c r="M68" s="314">
        <v>1.1498999999999999</v>
      </c>
      <c r="N68" s="314">
        <v>20.436</v>
      </c>
      <c r="O68" s="314">
        <v>15.1693</v>
      </c>
      <c r="P68" s="314">
        <v>0.46210000000000001</v>
      </c>
      <c r="Q68" s="314">
        <v>7265.0598</v>
      </c>
      <c r="R68" s="315">
        <v>2</v>
      </c>
      <c r="S68" s="313">
        <v>0.4526</v>
      </c>
      <c r="T68" s="317">
        <v>3.1341000000000001</v>
      </c>
      <c r="U68" s="313">
        <v>0.20893868965772291</v>
      </c>
      <c r="V68" s="326">
        <v>42626</v>
      </c>
      <c r="W68" s="311">
        <v>12</v>
      </c>
      <c r="X68" s="311">
        <v>1</v>
      </c>
      <c r="Y68" s="310">
        <f t="shared" si="2"/>
        <v>1.3764511614894071E-4</v>
      </c>
      <c r="Z68" s="311">
        <v>78</v>
      </c>
      <c r="AA68" s="310">
        <f t="shared" si="3"/>
        <v>1.0736319059617376E-2</v>
      </c>
    </row>
    <row r="69" spans="1:27" s="307" customFormat="1" x14ac:dyDescent="0.3">
      <c r="A69" s="330">
        <v>140</v>
      </c>
      <c r="B69" s="316" t="s">
        <v>66</v>
      </c>
      <c r="C69" s="315">
        <v>725</v>
      </c>
      <c r="D69" s="327">
        <v>2017</v>
      </c>
      <c r="E69" s="316" t="s">
        <v>512</v>
      </c>
      <c r="F69" s="315" t="s">
        <v>399</v>
      </c>
      <c r="G69" s="338">
        <v>44.342219999999998</v>
      </c>
      <c r="H69" s="338">
        <v>-114.72447</v>
      </c>
      <c r="I69" s="334">
        <v>42984</v>
      </c>
      <c r="J69" s="315">
        <v>11</v>
      </c>
      <c r="K69" s="314">
        <v>87.05426697</v>
      </c>
      <c r="L69" s="314">
        <v>501.43610000000001</v>
      </c>
      <c r="M69" s="314">
        <v>1.1662999999999999</v>
      </c>
      <c r="N69" s="314">
        <v>20.245000000000001</v>
      </c>
      <c r="O69" s="314">
        <v>16.492699999999999</v>
      </c>
      <c r="P69" s="314">
        <v>0.5514</v>
      </c>
      <c r="Q69" s="314">
        <v>7891.8933999999999</v>
      </c>
      <c r="R69" s="315">
        <v>3</v>
      </c>
      <c r="S69" s="313">
        <v>0.33860000000000001</v>
      </c>
      <c r="T69" s="317">
        <v>5.0232999999999999</v>
      </c>
      <c r="U69" s="313">
        <v>1.4651214240310473</v>
      </c>
      <c r="V69" s="326">
        <v>43004</v>
      </c>
      <c r="W69" s="311">
        <v>11</v>
      </c>
      <c r="X69" s="311">
        <v>12</v>
      </c>
      <c r="Y69" s="310">
        <f t="shared" si="2"/>
        <v>1.5205476546350715E-3</v>
      </c>
      <c r="Z69" s="311">
        <v>30</v>
      </c>
      <c r="AA69" s="310">
        <f t="shared" si="3"/>
        <v>3.8013691365876789E-3</v>
      </c>
    </row>
    <row r="70" spans="1:27" s="307" customFormat="1" x14ac:dyDescent="0.3">
      <c r="A70" s="330">
        <v>141</v>
      </c>
      <c r="B70" s="316" t="s">
        <v>66</v>
      </c>
      <c r="C70" s="315">
        <v>725</v>
      </c>
      <c r="D70" s="327">
        <v>2018</v>
      </c>
      <c r="E70" s="316" t="s">
        <v>512</v>
      </c>
      <c r="F70" s="315" t="s">
        <v>399</v>
      </c>
      <c r="G70" s="338">
        <v>44.342219999999998</v>
      </c>
      <c r="H70" s="338">
        <v>-114.72447</v>
      </c>
      <c r="I70" s="334"/>
      <c r="J70" s="315"/>
      <c r="K70" s="314"/>
      <c r="L70" s="314"/>
      <c r="M70" s="314"/>
      <c r="N70" s="314"/>
      <c r="O70" s="314"/>
      <c r="P70" s="314"/>
      <c r="Q70" s="314"/>
      <c r="R70" s="315"/>
      <c r="S70" s="313"/>
      <c r="T70" s="317"/>
      <c r="U70" s="313"/>
      <c r="V70" s="326">
        <v>43326</v>
      </c>
      <c r="W70" s="311">
        <v>9</v>
      </c>
      <c r="X70" s="311">
        <v>0</v>
      </c>
      <c r="Y70" s="311">
        <v>0</v>
      </c>
      <c r="Z70" s="311">
        <v>4</v>
      </c>
      <c r="AA70" s="328">
        <f>Z70/Q69</f>
        <v>5.0684921821169055E-4</v>
      </c>
    </row>
    <row r="71" spans="1:27" s="307" customFormat="1" x14ac:dyDescent="0.3">
      <c r="A71" s="330">
        <v>13</v>
      </c>
      <c r="B71" s="316" t="s">
        <v>91</v>
      </c>
      <c r="C71" s="315">
        <v>727</v>
      </c>
      <c r="D71" s="327">
        <v>2014</v>
      </c>
      <c r="E71" s="316" t="s">
        <v>513</v>
      </c>
      <c r="F71" s="315" t="s">
        <v>434</v>
      </c>
      <c r="G71" s="338">
        <v>44.433480000000003</v>
      </c>
      <c r="H71" s="338">
        <v>-114.62464</v>
      </c>
      <c r="I71" s="334">
        <v>41876</v>
      </c>
      <c r="J71" s="315">
        <v>14</v>
      </c>
      <c r="K71" s="314">
        <v>4.5732536500000007</v>
      </c>
      <c r="L71" s="314">
        <v>195.99010000000001</v>
      </c>
      <c r="M71" s="314">
        <v>1.2089000000000001</v>
      </c>
      <c r="N71" s="314">
        <v>9.7661999999999995</v>
      </c>
      <c r="O71" s="314">
        <v>5.9210000000000003</v>
      </c>
      <c r="P71" s="314">
        <v>0.21609999999999999</v>
      </c>
      <c r="Q71" s="314">
        <v>1137.8330000000001</v>
      </c>
      <c r="R71" s="315">
        <v>8</v>
      </c>
      <c r="S71" s="313">
        <v>0.32200000000000001</v>
      </c>
      <c r="T71" s="317">
        <v>49.981200000000001</v>
      </c>
      <c r="U71" s="313">
        <v>11.232609185170221</v>
      </c>
      <c r="V71" s="326">
        <v>41843</v>
      </c>
      <c r="W71" s="311">
        <v>15</v>
      </c>
      <c r="X71" s="311">
        <v>6</v>
      </c>
      <c r="Y71" s="310">
        <f t="shared" si="2"/>
        <v>5.2731815653087929E-3</v>
      </c>
      <c r="Z71" s="311">
        <v>2</v>
      </c>
      <c r="AA71" s="310">
        <f t="shared" si="3"/>
        <v>1.7577271884362641E-3</v>
      </c>
    </row>
    <row r="72" spans="1:27" s="307" customFormat="1" x14ac:dyDescent="0.3">
      <c r="A72" s="330">
        <v>14</v>
      </c>
      <c r="B72" s="316" t="s">
        <v>91</v>
      </c>
      <c r="C72" s="315">
        <v>727</v>
      </c>
      <c r="D72" s="327">
        <v>2016</v>
      </c>
      <c r="E72" s="316" t="s">
        <v>513</v>
      </c>
      <c r="F72" s="315" t="s">
        <v>434</v>
      </c>
      <c r="G72" s="338">
        <v>44.433480000000003</v>
      </c>
      <c r="H72" s="338">
        <v>-114.62464</v>
      </c>
      <c r="I72" s="334"/>
      <c r="J72" s="315"/>
      <c r="K72" s="314"/>
      <c r="L72" s="314"/>
      <c r="M72" s="314"/>
      <c r="N72" s="314"/>
      <c r="O72" s="314"/>
      <c r="P72" s="314"/>
      <c r="Q72" s="314"/>
      <c r="R72" s="315"/>
      <c r="S72" s="313"/>
      <c r="T72" s="317"/>
      <c r="U72" s="313"/>
      <c r="V72" s="326">
        <v>42628</v>
      </c>
      <c r="W72" s="311">
        <v>9</v>
      </c>
      <c r="X72" s="311">
        <v>1</v>
      </c>
      <c r="Y72" s="328">
        <f>X72/Q71</f>
        <v>8.7886359421813207E-4</v>
      </c>
      <c r="Z72" s="311">
        <v>0</v>
      </c>
      <c r="AA72" s="311">
        <v>0</v>
      </c>
    </row>
    <row r="73" spans="1:27" s="307" customFormat="1" x14ac:dyDescent="0.3">
      <c r="A73" s="330">
        <v>15</v>
      </c>
      <c r="B73" s="316" t="s">
        <v>91</v>
      </c>
      <c r="C73" s="315">
        <v>727</v>
      </c>
      <c r="D73" s="327">
        <v>2017</v>
      </c>
      <c r="E73" s="316" t="s">
        <v>513</v>
      </c>
      <c r="F73" s="315" t="s">
        <v>434</v>
      </c>
      <c r="G73" s="338">
        <v>44.433480000000003</v>
      </c>
      <c r="H73" s="338">
        <v>-114.62464</v>
      </c>
      <c r="I73" s="334">
        <v>42927</v>
      </c>
      <c r="J73" s="315">
        <v>17</v>
      </c>
      <c r="K73" s="314">
        <v>30.564872850000004</v>
      </c>
      <c r="L73" s="314">
        <v>198.85839999999999</v>
      </c>
      <c r="M73" s="314">
        <v>1.2391000000000001</v>
      </c>
      <c r="N73" s="314">
        <v>12.664400000000001</v>
      </c>
      <c r="O73" s="314">
        <v>7.6517999999999997</v>
      </c>
      <c r="P73" s="314">
        <v>0.45660000000000001</v>
      </c>
      <c r="Q73" s="314">
        <v>1461.2548999999999</v>
      </c>
      <c r="R73" s="315">
        <v>8</v>
      </c>
      <c r="S73" s="313">
        <v>0.36230000000000001</v>
      </c>
      <c r="T73" s="317">
        <v>40.831200000000003</v>
      </c>
      <c r="U73" s="313">
        <v>26.619818614040735</v>
      </c>
      <c r="V73" s="326">
        <v>42935</v>
      </c>
      <c r="W73" s="311">
        <v>18</v>
      </c>
      <c r="X73" s="311">
        <v>4</v>
      </c>
      <c r="Y73" s="310">
        <f t="shared" si="2"/>
        <v>2.7373731988854237E-3</v>
      </c>
      <c r="Z73" s="311">
        <v>0</v>
      </c>
      <c r="AA73" s="311">
        <v>0</v>
      </c>
    </row>
    <row r="74" spans="1:27" s="307" customFormat="1" x14ac:dyDescent="0.3">
      <c r="A74" s="330">
        <v>80</v>
      </c>
      <c r="B74" s="316" t="s">
        <v>68</v>
      </c>
      <c r="C74" s="315">
        <v>777</v>
      </c>
      <c r="D74" s="327">
        <v>2013</v>
      </c>
      <c r="E74" s="316" t="s">
        <v>498</v>
      </c>
      <c r="F74" s="315" t="s">
        <v>399</v>
      </c>
      <c r="G74" s="338">
        <v>44.358060000000002</v>
      </c>
      <c r="H74" s="338">
        <v>-114.72829</v>
      </c>
      <c r="I74" s="334">
        <v>41560</v>
      </c>
      <c r="J74" s="315">
        <v>6</v>
      </c>
      <c r="K74" s="314">
        <v>43.938549739999999</v>
      </c>
      <c r="L74" s="314">
        <v>344.89120000000003</v>
      </c>
      <c r="M74" s="314">
        <v>1.0307999999999999</v>
      </c>
      <c r="N74" s="314">
        <v>15.8154</v>
      </c>
      <c r="O74" s="314">
        <v>11.9389</v>
      </c>
      <c r="P74" s="314">
        <v>0.35399999999999998</v>
      </c>
      <c r="Q74" s="314">
        <v>4068.6954999999998</v>
      </c>
      <c r="R74" s="315">
        <v>0</v>
      </c>
      <c r="S74" s="313"/>
      <c r="T74" s="317">
        <v>1.7708999999999999</v>
      </c>
      <c r="U74" s="313">
        <v>0</v>
      </c>
      <c r="V74" s="326">
        <v>41556</v>
      </c>
      <c r="W74" s="311">
        <v>6</v>
      </c>
      <c r="X74" s="311">
        <v>0</v>
      </c>
      <c r="Y74" s="311">
        <v>0</v>
      </c>
      <c r="Z74" s="311">
        <v>0</v>
      </c>
      <c r="AA74" s="311">
        <v>0</v>
      </c>
    </row>
    <row r="75" spans="1:27" s="307" customFormat="1" x14ac:dyDescent="0.3">
      <c r="A75" s="330">
        <v>81</v>
      </c>
      <c r="B75" s="316" t="s">
        <v>68</v>
      </c>
      <c r="C75" s="315">
        <v>777</v>
      </c>
      <c r="D75" s="327">
        <v>2014</v>
      </c>
      <c r="E75" s="316" t="s">
        <v>498</v>
      </c>
      <c r="F75" s="315" t="s">
        <v>399</v>
      </c>
      <c r="G75" s="338">
        <v>44.358060000000002</v>
      </c>
      <c r="H75" s="338">
        <v>-114.72829</v>
      </c>
      <c r="I75" s="334">
        <v>41833</v>
      </c>
      <c r="J75" s="315">
        <v>6</v>
      </c>
      <c r="K75" s="314">
        <v>48.091558460000002</v>
      </c>
      <c r="L75" s="314">
        <v>346.69189999999998</v>
      </c>
      <c r="M75" s="314">
        <v>1.0325</v>
      </c>
      <c r="N75" s="314">
        <v>17.4739</v>
      </c>
      <c r="O75" s="314">
        <v>12.2986</v>
      </c>
      <c r="P75" s="314">
        <v>0.35499999999999998</v>
      </c>
      <c r="Q75" s="314">
        <v>4171.6172999999999</v>
      </c>
      <c r="R75" s="315">
        <v>0</v>
      </c>
      <c r="S75" s="313"/>
      <c r="T75" s="317">
        <v>0.58989999999999998</v>
      </c>
      <c r="U75" s="313">
        <v>0</v>
      </c>
      <c r="V75" s="326">
        <v>41863</v>
      </c>
      <c r="W75" s="311">
        <v>6</v>
      </c>
      <c r="X75" s="311">
        <v>235</v>
      </c>
      <c r="Y75" s="310">
        <f t="shared" si="2"/>
        <v>5.6333067752883277E-2</v>
      </c>
      <c r="Z75" s="311">
        <v>243</v>
      </c>
      <c r="AA75" s="310">
        <f t="shared" si="3"/>
        <v>5.8250789208300582E-2</v>
      </c>
    </row>
    <row r="76" spans="1:27" s="307" customFormat="1" x14ac:dyDescent="0.3">
      <c r="A76" s="330">
        <v>82</v>
      </c>
      <c r="B76" s="316" t="s">
        <v>68</v>
      </c>
      <c r="C76" s="315">
        <v>777</v>
      </c>
      <c r="D76" s="327">
        <v>2015</v>
      </c>
      <c r="E76" s="316" t="s">
        <v>498</v>
      </c>
      <c r="F76" s="315" t="s">
        <v>399</v>
      </c>
      <c r="G76" s="338">
        <v>44.358060000000002</v>
      </c>
      <c r="H76" s="338">
        <v>-114.72829</v>
      </c>
      <c r="I76" s="334">
        <v>42241</v>
      </c>
      <c r="J76" s="315">
        <v>6</v>
      </c>
      <c r="K76" s="314">
        <v>30.356516120000002</v>
      </c>
      <c r="L76" s="314">
        <v>343.29109999999997</v>
      </c>
      <c r="M76" s="314">
        <v>1.0215000000000001</v>
      </c>
      <c r="N76" s="314">
        <v>16.375800000000002</v>
      </c>
      <c r="O76" s="314">
        <v>12.2117</v>
      </c>
      <c r="P76" s="314">
        <v>0.3251</v>
      </c>
      <c r="Q76" s="314">
        <v>4150.9813999999997</v>
      </c>
      <c r="R76" s="315">
        <v>0</v>
      </c>
      <c r="S76" s="313"/>
      <c r="T76" s="317">
        <v>0.58899999999999997</v>
      </c>
      <c r="U76" s="313">
        <v>0</v>
      </c>
      <c r="V76" s="326">
        <v>42206</v>
      </c>
      <c r="W76" s="311">
        <v>6</v>
      </c>
      <c r="X76" s="311">
        <v>192</v>
      </c>
      <c r="Y76" s="310">
        <f t="shared" si="2"/>
        <v>4.6254121977034157E-2</v>
      </c>
      <c r="Z76" s="311">
        <v>223</v>
      </c>
      <c r="AA76" s="310">
        <f t="shared" si="3"/>
        <v>5.3722235421242798E-2</v>
      </c>
    </row>
    <row r="77" spans="1:27" s="307" customFormat="1" x14ac:dyDescent="0.3">
      <c r="A77" s="330">
        <v>83</v>
      </c>
      <c r="B77" s="316" t="s">
        <v>68</v>
      </c>
      <c r="C77" s="315">
        <v>777</v>
      </c>
      <c r="D77" s="327">
        <v>2016</v>
      </c>
      <c r="E77" s="316" t="s">
        <v>498</v>
      </c>
      <c r="F77" s="315" t="s">
        <v>399</v>
      </c>
      <c r="G77" s="338">
        <v>44.358060000000002</v>
      </c>
      <c r="H77" s="338">
        <v>-114.72829</v>
      </c>
      <c r="I77" s="334">
        <v>42620</v>
      </c>
      <c r="J77" s="315">
        <v>6</v>
      </c>
      <c r="K77" s="314">
        <v>32.079873480000003</v>
      </c>
      <c r="L77" s="314">
        <v>342.39089999999999</v>
      </c>
      <c r="M77" s="314">
        <v>1.0208999999999999</v>
      </c>
      <c r="N77" s="314">
        <v>16.820499999999999</v>
      </c>
      <c r="O77" s="314">
        <v>12.322800000000001</v>
      </c>
      <c r="P77" s="314">
        <v>0.33779999999999999</v>
      </c>
      <c r="Q77" s="314">
        <v>4174.2358999999997</v>
      </c>
      <c r="R77" s="315">
        <v>0</v>
      </c>
      <c r="S77" s="313"/>
      <c r="T77" s="317">
        <v>0.59179999999999999</v>
      </c>
      <c r="U77" s="313">
        <v>0</v>
      </c>
      <c r="V77" s="326">
        <v>42629</v>
      </c>
      <c r="W77" s="311">
        <v>6</v>
      </c>
      <c r="X77" s="311">
        <v>8</v>
      </c>
      <c r="Y77" s="310">
        <f t="shared" si="2"/>
        <v>1.9165184219703541E-3</v>
      </c>
      <c r="Z77" s="311">
        <v>43</v>
      </c>
      <c r="AA77" s="310">
        <f t="shared" si="3"/>
        <v>1.0301286518090653E-2</v>
      </c>
    </row>
    <row r="78" spans="1:27" s="307" customFormat="1" x14ac:dyDescent="0.3">
      <c r="A78" s="330">
        <v>84</v>
      </c>
      <c r="B78" s="316" t="s">
        <v>68</v>
      </c>
      <c r="C78" s="315">
        <v>777</v>
      </c>
      <c r="D78" s="327">
        <v>2017</v>
      </c>
      <c r="E78" s="316" t="s">
        <v>498</v>
      </c>
      <c r="F78" s="315" t="s">
        <v>399</v>
      </c>
      <c r="G78" s="338">
        <v>44.358060000000002</v>
      </c>
      <c r="H78" s="338">
        <v>-114.72829</v>
      </c>
      <c r="I78" s="334">
        <v>42967</v>
      </c>
      <c r="J78" s="315">
        <v>6</v>
      </c>
      <c r="K78" s="314">
        <v>60.292787310000001</v>
      </c>
      <c r="L78" s="314">
        <v>348.8202</v>
      </c>
      <c r="M78" s="314">
        <v>1.034</v>
      </c>
      <c r="N78" s="314">
        <v>17.611799999999999</v>
      </c>
      <c r="O78" s="314">
        <v>12.569900000000001</v>
      </c>
      <c r="P78" s="314">
        <v>0.40060000000000001</v>
      </c>
      <c r="Q78" s="314">
        <v>4293.2750999999998</v>
      </c>
      <c r="R78" s="315">
        <v>0</v>
      </c>
      <c r="S78" s="313"/>
      <c r="T78" s="317">
        <v>2.3451</v>
      </c>
      <c r="U78" s="313">
        <v>0</v>
      </c>
      <c r="V78" s="326">
        <v>42970</v>
      </c>
      <c r="W78" s="311">
        <v>6</v>
      </c>
      <c r="X78" s="311">
        <v>1</v>
      </c>
      <c r="Y78" s="310">
        <f t="shared" si="2"/>
        <v>2.3292241393988475E-4</v>
      </c>
      <c r="Z78" s="311">
        <v>8</v>
      </c>
      <c r="AA78" s="310">
        <f t="shared" si="3"/>
        <v>1.863379311519078E-3</v>
      </c>
    </row>
    <row r="79" spans="1:27" s="307" customFormat="1" x14ac:dyDescent="0.3">
      <c r="A79" s="330">
        <v>85</v>
      </c>
      <c r="B79" s="316" t="s">
        <v>68</v>
      </c>
      <c r="C79" s="315">
        <v>777</v>
      </c>
      <c r="D79" s="327">
        <v>2018</v>
      </c>
      <c r="E79" s="316" t="s">
        <v>498</v>
      </c>
      <c r="F79" s="315" t="s">
        <v>399</v>
      </c>
      <c r="G79" s="338">
        <v>44.358060000000002</v>
      </c>
      <c r="H79" s="338">
        <v>-114.72829</v>
      </c>
      <c r="I79" s="334">
        <v>43313</v>
      </c>
      <c r="J79" s="315">
        <v>6</v>
      </c>
      <c r="K79" s="314">
        <v>59.824832220300003</v>
      </c>
      <c r="L79" s="314">
        <v>343.86810719599998</v>
      </c>
      <c r="M79" s="314">
        <v>1.0269251132599999</v>
      </c>
      <c r="N79" s="314">
        <v>15.3780539064</v>
      </c>
      <c r="O79" s="314">
        <v>12.6603054767</v>
      </c>
      <c r="P79" s="314">
        <v>0.48381063771799998</v>
      </c>
      <c r="Q79" s="314">
        <v>4316.0648508800004</v>
      </c>
      <c r="R79" s="315">
        <v>0</v>
      </c>
      <c r="S79" s="313"/>
      <c r="T79" s="317">
        <v>0.88737653634500002</v>
      </c>
      <c r="U79" s="313">
        <v>0</v>
      </c>
      <c r="V79" s="326">
        <v>43314</v>
      </c>
      <c r="W79" s="311">
        <v>6</v>
      </c>
      <c r="X79" s="311">
        <v>2</v>
      </c>
      <c r="Y79" s="310">
        <f t="shared" si="2"/>
        <v>4.6338506697651241E-4</v>
      </c>
      <c r="Z79" s="311">
        <v>1</v>
      </c>
      <c r="AA79" s="310">
        <f t="shared" si="3"/>
        <v>2.3169253348825621E-4</v>
      </c>
    </row>
    <row r="80" spans="1:27" s="307" customFormat="1" x14ac:dyDescent="0.3">
      <c r="A80" s="330">
        <v>86</v>
      </c>
      <c r="B80" s="316" t="s">
        <v>68</v>
      </c>
      <c r="C80" s="315">
        <v>777</v>
      </c>
      <c r="D80" s="327">
        <v>2019</v>
      </c>
      <c r="E80" s="316" t="s">
        <v>498</v>
      </c>
      <c r="F80" s="315" t="s">
        <v>399</v>
      </c>
      <c r="G80" s="338">
        <v>44.358060000000002</v>
      </c>
      <c r="H80" s="338">
        <v>-114.72829</v>
      </c>
      <c r="I80" s="326">
        <v>43687</v>
      </c>
      <c r="J80" s="311">
        <v>6</v>
      </c>
      <c r="K80" s="314">
        <v>53.102714390000003</v>
      </c>
      <c r="L80" s="319">
        <v>346.68888281</v>
      </c>
      <c r="M80" s="319">
        <v>1.03041568372</v>
      </c>
      <c r="N80" s="319">
        <v>17.486615680500002</v>
      </c>
      <c r="O80" s="319">
        <v>12.446226488500001</v>
      </c>
      <c r="P80" s="319">
        <v>0.41428069892399999</v>
      </c>
      <c r="Q80" s="319">
        <v>4238.7005048299998</v>
      </c>
      <c r="R80" s="311">
        <v>0</v>
      </c>
      <c r="S80" s="318"/>
      <c r="T80" s="320">
        <v>0</v>
      </c>
      <c r="U80" s="318">
        <v>0</v>
      </c>
      <c r="V80" s="326">
        <v>43697</v>
      </c>
      <c r="W80" s="311">
        <v>6</v>
      </c>
      <c r="X80" s="311">
        <v>0</v>
      </c>
      <c r="Y80" s="311">
        <v>0</v>
      </c>
      <c r="Z80" s="311">
        <v>0</v>
      </c>
      <c r="AA80" s="311">
        <v>0</v>
      </c>
    </row>
    <row r="81" spans="1:27" s="307" customFormat="1" x14ac:dyDescent="0.3">
      <c r="A81" s="330">
        <v>87</v>
      </c>
      <c r="B81" s="330" t="s">
        <v>68</v>
      </c>
      <c r="C81" s="315">
        <v>777</v>
      </c>
      <c r="D81" s="327">
        <v>2020</v>
      </c>
      <c r="E81" s="316" t="s">
        <v>498</v>
      </c>
      <c r="F81" s="315" t="s">
        <v>399</v>
      </c>
      <c r="G81" s="338">
        <v>44.358060000000002</v>
      </c>
      <c r="H81" s="338">
        <v>-114.72829</v>
      </c>
      <c r="I81" s="326">
        <v>44084</v>
      </c>
      <c r="J81" s="311">
        <v>6</v>
      </c>
      <c r="K81" s="314">
        <v>36.092117805800008</v>
      </c>
      <c r="L81" s="319">
        <v>346.20434910191</v>
      </c>
      <c r="M81" s="319">
        <v>1.02770270765201</v>
      </c>
      <c r="N81" s="319">
        <v>15.324160206609699</v>
      </c>
      <c r="O81" s="319">
        <v>11.9753886259317</v>
      </c>
      <c r="P81" s="319">
        <v>0.333329445220031</v>
      </c>
      <c r="Q81" s="319">
        <v>4081.5634607032198</v>
      </c>
      <c r="R81" s="311">
        <v>0</v>
      </c>
      <c r="S81" s="318" t="s">
        <v>413</v>
      </c>
      <c r="T81" s="320">
        <v>0.88507703936574023</v>
      </c>
      <c r="U81" s="318">
        <v>0</v>
      </c>
      <c r="V81" s="326">
        <v>44084</v>
      </c>
      <c r="W81" s="311">
        <v>6</v>
      </c>
      <c r="X81" s="311">
        <v>0</v>
      </c>
      <c r="Y81" s="311">
        <v>0</v>
      </c>
      <c r="Z81" s="311">
        <v>0</v>
      </c>
      <c r="AA81" s="311">
        <v>0</v>
      </c>
    </row>
    <row r="82" spans="1:27" s="307" customFormat="1" x14ac:dyDescent="0.3">
      <c r="A82" s="330">
        <v>12</v>
      </c>
      <c r="B82" s="316" t="s">
        <v>104</v>
      </c>
      <c r="C82" s="315">
        <v>828</v>
      </c>
      <c r="D82" s="327">
        <v>2013</v>
      </c>
      <c r="E82" s="316" t="s">
        <v>122</v>
      </c>
      <c r="F82" s="315"/>
      <c r="G82" s="338">
        <v>44.465350000000001</v>
      </c>
      <c r="H82" s="338">
        <v>-114.66261</v>
      </c>
      <c r="I82" s="334">
        <v>41523</v>
      </c>
      <c r="J82" s="315">
        <v>11</v>
      </c>
      <c r="K82" s="314">
        <v>0.79104928000000008</v>
      </c>
      <c r="L82" s="314">
        <v>121.39149999999999</v>
      </c>
      <c r="M82" s="314">
        <v>1.3171999999999999</v>
      </c>
      <c r="N82" s="314">
        <v>4.5330000000000004</v>
      </c>
      <c r="O82" s="314">
        <v>2.4350999999999998</v>
      </c>
      <c r="P82" s="314">
        <v>0.12870000000000001</v>
      </c>
      <c r="Q82" s="314">
        <v>295.06180000000001</v>
      </c>
      <c r="R82" s="315">
        <v>4</v>
      </c>
      <c r="S82" s="313">
        <v>0.10780000000000001</v>
      </c>
      <c r="T82" s="317">
        <v>9.1064000000000007</v>
      </c>
      <c r="U82" s="313">
        <v>9.1064201089624568</v>
      </c>
      <c r="V82" s="326">
        <v>41536</v>
      </c>
      <c r="W82" s="311">
        <v>11</v>
      </c>
      <c r="X82" s="311">
        <v>0</v>
      </c>
      <c r="Y82" s="311">
        <v>0</v>
      </c>
      <c r="Z82" s="311">
        <v>0</v>
      </c>
      <c r="AA82" s="311">
        <v>0</v>
      </c>
    </row>
    <row r="83" spans="1:27" s="307" customFormat="1" x14ac:dyDescent="0.3">
      <c r="A83" s="330">
        <v>73</v>
      </c>
      <c r="B83" s="316" t="s">
        <v>70</v>
      </c>
      <c r="C83" s="315">
        <v>835</v>
      </c>
      <c r="D83" s="327">
        <v>2013</v>
      </c>
      <c r="E83" s="316" t="s">
        <v>497</v>
      </c>
      <c r="F83" s="315" t="s">
        <v>434</v>
      </c>
      <c r="G83" s="338">
        <v>44.362180000000002</v>
      </c>
      <c r="H83" s="338">
        <v>-114.7291</v>
      </c>
      <c r="I83" s="334">
        <v>41556</v>
      </c>
      <c r="J83" s="315">
        <v>8</v>
      </c>
      <c r="K83" s="314">
        <v>51.72897256000001</v>
      </c>
      <c r="L83" s="314">
        <v>355.25959999999998</v>
      </c>
      <c r="M83" s="314">
        <v>1.0988</v>
      </c>
      <c r="N83" s="314">
        <v>17.370799999999999</v>
      </c>
      <c r="O83" s="314">
        <v>13.1843</v>
      </c>
      <c r="P83" s="314">
        <v>0.38979999999999998</v>
      </c>
      <c r="Q83" s="314">
        <v>4647.2314999999999</v>
      </c>
      <c r="R83" s="315">
        <v>0</v>
      </c>
      <c r="S83" s="313"/>
      <c r="T83" s="317">
        <v>2.9045000000000001</v>
      </c>
      <c r="U83" s="313">
        <v>0.29045340648111917</v>
      </c>
      <c r="V83" s="326">
        <v>41556</v>
      </c>
      <c r="W83" s="311">
        <v>8</v>
      </c>
      <c r="X83" s="311">
        <v>2</v>
      </c>
      <c r="Y83" s="310">
        <f t="shared" si="2"/>
        <v>4.3036375528096674E-4</v>
      </c>
      <c r="Z83" s="311">
        <v>3</v>
      </c>
      <c r="AA83" s="310">
        <f t="shared" si="3"/>
        <v>6.4554563292145014E-4</v>
      </c>
    </row>
    <row r="84" spans="1:27" s="307" customFormat="1" x14ac:dyDescent="0.3">
      <c r="A84" s="330">
        <v>74</v>
      </c>
      <c r="B84" s="316" t="s">
        <v>70</v>
      </c>
      <c r="C84" s="315">
        <v>835</v>
      </c>
      <c r="D84" s="327">
        <v>2014</v>
      </c>
      <c r="E84" s="316" t="s">
        <v>497</v>
      </c>
      <c r="F84" s="315" t="s">
        <v>434</v>
      </c>
      <c r="G84" s="338">
        <v>44.362180000000002</v>
      </c>
      <c r="H84" s="338">
        <v>-114.7291</v>
      </c>
      <c r="I84" s="334">
        <v>41859</v>
      </c>
      <c r="J84" s="315">
        <v>10</v>
      </c>
      <c r="K84" s="314">
        <v>47.265194480000005</v>
      </c>
      <c r="L84" s="314">
        <v>358.99590000000001</v>
      </c>
      <c r="M84" s="314">
        <v>1.1076999999999999</v>
      </c>
      <c r="N84" s="314">
        <v>17.2424</v>
      </c>
      <c r="O84" s="314">
        <v>13.5047</v>
      </c>
      <c r="P84" s="314">
        <v>0.42059999999999997</v>
      </c>
      <c r="Q84" s="314">
        <v>4787.0879999999997</v>
      </c>
      <c r="R84" s="315">
        <v>3</v>
      </c>
      <c r="S84" s="313">
        <v>0.152</v>
      </c>
      <c r="T84" s="317">
        <v>7.1535000000000002</v>
      </c>
      <c r="U84" s="313">
        <v>0.71534954124633932</v>
      </c>
      <c r="V84" s="326">
        <v>41862</v>
      </c>
      <c r="W84" s="311">
        <v>10</v>
      </c>
      <c r="X84" s="311">
        <v>345</v>
      </c>
      <c r="Y84" s="310">
        <f t="shared" si="2"/>
        <v>7.2068865247515823E-2</v>
      </c>
      <c r="Z84" s="311">
        <v>272</v>
      </c>
      <c r="AA84" s="310">
        <f t="shared" si="3"/>
        <v>5.6819511151664649E-2</v>
      </c>
    </row>
    <row r="85" spans="1:27" s="307" customFormat="1" x14ac:dyDescent="0.3">
      <c r="A85" s="330">
        <v>75</v>
      </c>
      <c r="B85" s="316" t="s">
        <v>70</v>
      </c>
      <c r="C85" s="315">
        <v>835</v>
      </c>
      <c r="D85" s="327">
        <v>2015</v>
      </c>
      <c r="E85" s="316" t="s">
        <v>497</v>
      </c>
      <c r="F85" s="315" t="s">
        <v>434</v>
      </c>
      <c r="G85" s="338">
        <v>44.362180000000002</v>
      </c>
      <c r="H85" s="338">
        <v>-114.7291</v>
      </c>
      <c r="I85" s="334">
        <v>42259</v>
      </c>
      <c r="J85" s="315">
        <v>13</v>
      </c>
      <c r="K85" s="314">
        <v>25.585500150000001</v>
      </c>
      <c r="L85" s="314">
        <v>356.94369999999998</v>
      </c>
      <c r="M85" s="314">
        <v>1.0952999999999999</v>
      </c>
      <c r="N85" s="314">
        <v>16.811800000000002</v>
      </c>
      <c r="O85" s="314">
        <v>13.1326</v>
      </c>
      <c r="P85" s="314">
        <v>0.38200000000000001</v>
      </c>
      <c r="Q85" s="314">
        <v>4627.3333000000002</v>
      </c>
      <c r="R85" s="315">
        <v>4</v>
      </c>
      <c r="S85" s="313">
        <v>0.23449999999999999</v>
      </c>
      <c r="T85" s="317">
        <v>12.015599999999999</v>
      </c>
      <c r="U85" s="313">
        <v>1.1872556828064782</v>
      </c>
      <c r="V85" s="326">
        <v>42207</v>
      </c>
      <c r="W85" s="311">
        <v>13</v>
      </c>
      <c r="X85" s="311">
        <v>439</v>
      </c>
      <c r="Y85" s="310">
        <f t="shared" si="2"/>
        <v>9.4871056727208303E-2</v>
      </c>
      <c r="Z85" s="311">
        <v>204</v>
      </c>
      <c r="AA85" s="310">
        <f t="shared" si="3"/>
        <v>4.4085866907404313E-2</v>
      </c>
    </row>
    <row r="86" spans="1:27" s="307" customFormat="1" x14ac:dyDescent="0.3">
      <c r="A86" s="330">
        <v>76</v>
      </c>
      <c r="B86" s="316" t="s">
        <v>70</v>
      </c>
      <c r="C86" s="315">
        <v>835</v>
      </c>
      <c r="D86" s="327">
        <v>2016</v>
      </c>
      <c r="E86" s="316" t="s">
        <v>497</v>
      </c>
      <c r="F86" s="315" t="s">
        <v>434</v>
      </c>
      <c r="G86" s="338">
        <v>44.362180000000002</v>
      </c>
      <c r="H86" s="338">
        <v>-114.7291</v>
      </c>
      <c r="I86" s="334">
        <v>42616</v>
      </c>
      <c r="J86" s="315">
        <v>9</v>
      </c>
      <c r="K86" s="314">
        <v>34.209349889999999</v>
      </c>
      <c r="L86" s="314">
        <v>359.82639999999998</v>
      </c>
      <c r="M86" s="314">
        <v>1.1015999999999999</v>
      </c>
      <c r="N86" s="314">
        <v>16.873899999999999</v>
      </c>
      <c r="O86" s="314">
        <v>12.949400000000001</v>
      </c>
      <c r="P86" s="314">
        <v>0.40279999999999999</v>
      </c>
      <c r="Q86" s="314">
        <v>4557.1098000000002</v>
      </c>
      <c r="R86" s="315">
        <v>1</v>
      </c>
      <c r="S86" s="313"/>
      <c r="T86" s="317">
        <v>12.8376</v>
      </c>
      <c r="U86" s="313">
        <v>1.2124376129528276</v>
      </c>
      <c r="V86" s="326">
        <v>42620</v>
      </c>
      <c r="W86" s="311">
        <v>9</v>
      </c>
      <c r="X86" s="311">
        <v>71</v>
      </c>
      <c r="Y86" s="310">
        <f t="shared" si="2"/>
        <v>1.5580050320490412E-2</v>
      </c>
      <c r="Z86" s="311">
        <v>243</v>
      </c>
      <c r="AA86" s="310">
        <f t="shared" si="3"/>
        <v>5.332327081519958E-2</v>
      </c>
    </row>
    <row r="87" spans="1:27" s="307" customFormat="1" x14ac:dyDescent="0.3">
      <c r="A87" s="330">
        <v>77</v>
      </c>
      <c r="B87" s="316" t="s">
        <v>70</v>
      </c>
      <c r="C87" s="315">
        <v>835</v>
      </c>
      <c r="D87" s="327">
        <v>2017</v>
      </c>
      <c r="E87" s="316" t="s">
        <v>497</v>
      </c>
      <c r="F87" s="315" t="s">
        <v>434</v>
      </c>
      <c r="G87" s="338">
        <v>44.362180000000002</v>
      </c>
      <c r="H87" s="338">
        <v>-114.7291</v>
      </c>
      <c r="I87" s="334">
        <v>42965</v>
      </c>
      <c r="J87" s="315">
        <v>11</v>
      </c>
      <c r="K87" s="314">
        <v>63.223907410000002</v>
      </c>
      <c r="L87" s="314">
        <v>355.63339999999999</v>
      </c>
      <c r="M87" s="314">
        <v>1.0907</v>
      </c>
      <c r="N87" s="314">
        <v>16.906500000000001</v>
      </c>
      <c r="O87" s="314">
        <v>12.5608</v>
      </c>
      <c r="P87" s="314">
        <v>0.49509999999999998</v>
      </c>
      <c r="Q87" s="314">
        <v>4435.5744999999997</v>
      </c>
      <c r="R87" s="315">
        <v>4</v>
      </c>
      <c r="S87" s="313">
        <v>0.38819999999999999</v>
      </c>
      <c r="T87" s="317">
        <v>15.917400000000001</v>
      </c>
      <c r="U87" s="313">
        <v>1.4211998678852602</v>
      </c>
      <c r="V87" s="326">
        <v>42970</v>
      </c>
      <c r="W87" s="311">
        <v>11</v>
      </c>
      <c r="X87" s="311">
        <v>70</v>
      </c>
      <c r="Y87" s="310">
        <f t="shared" si="2"/>
        <v>1.5781495722820123E-2</v>
      </c>
      <c r="Z87" s="311">
        <v>51</v>
      </c>
      <c r="AA87" s="310">
        <f t="shared" si="3"/>
        <v>1.1497946883768947E-2</v>
      </c>
    </row>
    <row r="88" spans="1:27" s="307" customFormat="1" x14ac:dyDescent="0.3">
      <c r="A88" s="330">
        <v>78</v>
      </c>
      <c r="B88" s="316" t="s">
        <v>70</v>
      </c>
      <c r="C88" s="315">
        <v>835</v>
      </c>
      <c r="D88" s="327">
        <v>2018</v>
      </c>
      <c r="E88" s="316" t="s">
        <v>497</v>
      </c>
      <c r="F88" s="315" t="s">
        <v>434</v>
      </c>
      <c r="G88" s="338">
        <v>44.362180000000002</v>
      </c>
      <c r="H88" s="338">
        <v>-114.7291</v>
      </c>
      <c r="I88" s="334">
        <v>43313</v>
      </c>
      <c r="J88" s="315">
        <v>11</v>
      </c>
      <c r="K88" s="314">
        <v>54.029901838500002</v>
      </c>
      <c r="L88" s="314">
        <v>356.51380440399998</v>
      </c>
      <c r="M88" s="314">
        <v>1.1043001535700001</v>
      </c>
      <c r="N88" s="314">
        <v>17.145483364499999</v>
      </c>
      <c r="O88" s="314">
        <v>12.921453423499999</v>
      </c>
      <c r="P88" s="314">
        <v>0.50798142039899996</v>
      </c>
      <c r="Q88" s="314">
        <v>4544.3695347800003</v>
      </c>
      <c r="R88" s="315">
        <v>4</v>
      </c>
      <c r="S88" s="313">
        <v>0.26529947916699997</v>
      </c>
      <c r="T88" s="317">
        <v>22.4336030063</v>
      </c>
      <c r="U88" s="313">
        <v>1.4380515757449874</v>
      </c>
      <c r="V88" s="326">
        <v>43320</v>
      </c>
      <c r="W88" s="329">
        <v>10</v>
      </c>
      <c r="X88" s="311">
        <v>5</v>
      </c>
      <c r="Y88" s="310">
        <f t="shared" si="2"/>
        <v>1.1002626352748968E-3</v>
      </c>
      <c r="Z88" s="311">
        <v>7</v>
      </c>
      <c r="AA88" s="310">
        <f t="shared" si="3"/>
        <v>1.5403676893848556E-3</v>
      </c>
    </row>
    <row r="89" spans="1:27" s="307" customFormat="1" x14ac:dyDescent="0.3">
      <c r="A89" s="330">
        <v>79</v>
      </c>
      <c r="B89" s="316" t="s">
        <v>70</v>
      </c>
      <c r="C89" s="315">
        <v>835</v>
      </c>
      <c r="D89" s="327">
        <v>2019</v>
      </c>
      <c r="E89" s="316" t="s">
        <v>497</v>
      </c>
      <c r="F89" s="315" t="s">
        <v>434</v>
      </c>
      <c r="G89" s="338">
        <v>44.362180000000002</v>
      </c>
      <c r="H89" s="338">
        <v>-114.7291</v>
      </c>
      <c r="I89" s="326">
        <v>43685</v>
      </c>
      <c r="J89" s="311">
        <v>12</v>
      </c>
      <c r="K89" s="314">
        <v>53.102714390000003</v>
      </c>
      <c r="L89" s="319">
        <v>361.48202435500002</v>
      </c>
      <c r="M89" s="319">
        <v>1.1048613272200001</v>
      </c>
      <c r="N89" s="319">
        <v>16.147645513699999</v>
      </c>
      <c r="O89" s="319">
        <v>12.337044887299999</v>
      </c>
      <c r="P89" s="319">
        <v>0.49695600661599998</v>
      </c>
      <c r="Q89" s="319">
        <v>4314.57367178</v>
      </c>
      <c r="R89" s="311"/>
      <c r="S89" s="318"/>
      <c r="T89" s="320">
        <v>35.098636991266709</v>
      </c>
      <c r="U89" s="318">
        <v>2.0196151831944875</v>
      </c>
      <c r="V89" s="326">
        <v>43697</v>
      </c>
      <c r="W89" s="311">
        <v>12</v>
      </c>
      <c r="X89" s="311">
        <v>2</v>
      </c>
      <c r="Y89" s="310">
        <f t="shared" si="2"/>
        <v>4.6354521956160956E-4</v>
      </c>
      <c r="Z89" s="311">
        <v>2</v>
      </c>
      <c r="AA89" s="310">
        <f t="shared" si="3"/>
        <v>4.6354521956160956E-4</v>
      </c>
    </row>
    <row r="90" spans="1:27" s="307" customFormat="1" x14ac:dyDescent="0.3">
      <c r="A90" s="330">
        <v>31</v>
      </c>
      <c r="B90" s="316" t="s">
        <v>97</v>
      </c>
      <c r="C90" s="315">
        <v>836</v>
      </c>
      <c r="D90" s="327">
        <v>2013</v>
      </c>
      <c r="E90" s="316" t="s">
        <v>514</v>
      </c>
      <c r="F90" s="315"/>
      <c r="G90" s="338">
        <v>44.377470000000002</v>
      </c>
      <c r="H90" s="338">
        <v>-114.61649</v>
      </c>
      <c r="I90" s="334">
        <v>41524</v>
      </c>
      <c r="J90" s="315">
        <v>16</v>
      </c>
      <c r="K90" s="314">
        <v>0.22954555000000001</v>
      </c>
      <c r="L90" s="314">
        <v>114.5453</v>
      </c>
      <c r="M90" s="314">
        <v>1.2354000000000001</v>
      </c>
      <c r="N90" s="314">
        <v>3.2174</v>
      </c>
      <c r="O90" s="314">
        <v>1.7946</v>
      </c>
      <c r="P90" s="314">
        <v>0.09</v>
      </c>
      <c r="Q90" s="314">
        <v>207.59889999999999</v>
      </c>
      <c r="R90" s="315">
        <v>7</v>
      </c>
      <c r="S90" s="313">
        <v>0.12089999999999999</v>
      </c>
      <c r="T90" s="317">
        <v>58.7746</v>
      </c>
      <c r="U90" s="313">
        <v>18.313832650752655</v>
      </c>
      <c r="V90" s="326">
        <v>41549</v>
      </c>
      <c r="W90" s="311">
        <v>16</v>
      </c>
      <c r="X90" s="311">
        <v>0</v>
      </c>
      <c r="Y90" s="311">
        <v>0</v>
      </c>
      <c r="Z90" s="311">
        <v>0</v>
      </c>
      <c r="AA90" s="311">
        <v>0</v>
      </c>
    </row>
    <row r="91" spans="1:27" s="307" customFormat="1" x14ac:dyDescent="0.3">
      <c r="A91" s="330">
        <v>1</v>
      </c>
      <c r="B91" s="316" t="s">
        <v>71</v>
      </c>
      <c r="C91" s="315">
        <v>840</v>
      </c>
      <c r="D91" s="327">
        <v>2015</v>
      </c>
      <c r="E91" s="316" t="s">
        <v>484</v>
      </c>
      <c r="F91" s="315"/>
      <c r="G91" s="338">
        <v>44.519513104285998</v>
      </c>
      <c r="H91" s="338">
        <v>-114.555606925936</v>
      </c>
      <c r="I91" s="334"/>
      <c r="J91" s="315"/>
      <c r="K91" s="314"/>
      <c r="L91" s="314"/>
      <c r="M91" s="314"/>
      <c r="N91" s="314"/>
      <c r="O91" s="314"/>
      <c r="P91" s="314"/>
      <c r="Q91" s="314"/>
      <c r="R91" s="315"/>
      <c r="S91" s="313"/>
      <c r="T91" s="317"/>
      <c r="U91" s="313"/>
      <c r="V91" s="326">
        <v>42214</v>
      </c>
      <c r="W91" s="311">
        <v>17</v>
      </c>
      <c r="X91" s="311">
        <v>0</v>
      </c>
      <c r="Y91" s="311">
        <v>0</v>
      </c>
      <c r="Z91" s="311">
        <v>0</v>
      </c>
      <c r="AA91" s="311">
        <v>0</v>
      </c>
    </row>
    <row r="92" spans="1:27" s="307" customFormat="1" x14ac:dyDescent="0.3">
      <c r="A92" s="330">
        <v>189</v>
      </c>
      <c r="B92" s="316" t="s">
        <v>92</v>
      </c>
      <c r="C92" s="315">
        <v>841</v>
      </c>
      <c r="D92" s="327">
        <v>2014</v>
      </c>
      <c r="E92" s="316" t="s">
        <v>475</v>
      </c>
      <c r="F92" s="315" t="s">
        <v>399</v>
      </c>
      <c r="G92" s="338">
        <v>44.29027</v>
      </c>
      <c r="H92" s="338">
        <v>-114.71874</v>
      </c>
      <c r="I92" s="334">
        <v>41917</v>
      </c>
      <c r="J92" s="315">
        <v>7</v>
      </c>
      <c r="K92" s="314">
        <v>64.431670150000002</v>
      </c>
      <c r="L92" s="314">
        <v>324.9513</v>
      </c>
      <c r="M92" s="314">
        <v>1.1207</v>
      </c>
      <c r="N92" s="314">
        <v>16.420999999999999</v>
      </c>
      <c r="O92" s="314">
        <v>11.8216</v>
      </c>
      <c r="P92" s="314">
        <v>0.70620000000000005</v>
      </c>
      <c r="Q92" s="314">
        <v>3770.8775000000001</v>
      </c>
      <c r="R92" s="315">
        <v>1</v>
      </c>
      <c r="S92" s="313">
        <v>0.74129999999999996</v>
      </c>
      <c r="T92" s="317">
        <v>2.5072999999999999</v>
      </c>
      <c r="U92" s="313">
        <v>0</v>
      </c>
      <c r="V92" s="326">
        <v>41902</v>
      </c>
      <c r="W92" s="311">
        <v>7</v>
      </c>
      <c r="X92" s="311">
        <v>2</v>
      </c>
      <c r="Y92" s="310">
        <f t="shared" si="2"/>
        <v>5.3038052813967045E-4</v>
      </c>
      <c r="Z92" s="311">
        <v>9</v>
      </c>
      <c r="AA92" s="310">
        <f t="shared" si="3"/>
        <v>2.3867123766285166E-3</v>
      </c>
    </row>
    <row r="93" spans="1:27" s="307" customFormat="1" x14ac:dyDescent="0.3">
      <c r="A93" s="330">
        <v>190</v>
      </c>
      <c r="B93" s="316" t="s">
        <v>92</v>
      </c>
      <c r="C93" s="315">
        <v>841</v>
      </c>
      <c r="D93" s="327">
        <v>2017</v>
      </c>
      <c r="E93" s="316" t="s">
        <v>475</v>
      </c>
      <c r="F93" s="315" t="s">
        <v>399</v>
      </c>
      <c r="G93" s="338">
        <v>44.29027</v>
      </c>
      <c r="H93" s="338">
        <v>-114.71874</v>
      </c>
      <c r="I93" s="334">
        <v>43003</v>
      </c>
      <c r="J93" s="315">
        <v>9</v>
      </c>
      <c r="K93" s="317">
        <v>106.09595321000002</v>
      </c>
      <c r="L93" s="314">
        <v>319.91759999999999</v>
      </c>
      <c r="M93" s="314">
        <v>1.1273</v>
      </c>
      <c r="N93" s="314">
        <v>16.250699999999998</v>
      </c>
      <c r="O93" s="314">
        <v>12.407</v>
      </c>
      <c r="P93" s="314">
        <v>0.78549999999999998</v>
      </c>
      <c r="Q93" s="314">
        <v>3910.7429999999999</v>
      </c>
      <c r="R93" s="315">
        <v>1</v>
      </c>
      <c r="S93" s="313">
        <v>0.2336</v>
      </c>
      <c r="T93" s="317">
        <v>8.2685999999999993</v>
      </c>
      <c r="U93" s="313">
        <v>0.39753022422294759</v>
      </c>
      <c r="V93" s="326">
        <v>43006</v>
      </c>
      <c r="W93" s="311">
        <v>9</v>
      </c>
      <c r="X93" s="311">
        <v>8</v>
      </c>
      <c r="Y93" s="310">
        <f t="shared" si="2"/>
        <v>2.04564708036299E-3</v>
      </c>
      <c r="Z93" s="311">
        <v>40</v>
      </c>
      <c r="AA93" s="310">
        <f t="shared" si="3"/>
        <v>1.022823540181495E-2</v>
      </c>
    </row>
    <row r="94" spans="1:27" s="307" customFormat="1" x14ac:dyDescent="0.3">
      <c r="A94" s="330">
        <v>47</v>
      </c>
      <c r="B94" s="316" t="s">
        <v>94</v>
      </c>
      <c r="C94" s="315">
        <v>851</v>
      </c>
      <c r="D94" s="327">
        <v>2013</v>
      </c>
      <c r="E94" s="316" t="s">
        <v>446</v>
      </c>
      <c r="F94" s="315" t="s">
        <v>399</v>
      </c>
      <c r="G94" s="338">
        <v>44.377519999999997</v>
      </c>
      <c r="H94" s="338">
        <v>-114.72127999999999</v>
      </c>
      <c r="I94" s="334">
        <v>41525</v>
      </c>
      <c r="J94" s="315">
        <v>8</v>
      </c>
      <c r="K94" s="314">
        <v>17.039342749999999</v>
      </c>
      <c r="L94" s="314">
        <v>295.1062</v>
      </c>
      <c r="M94" s="314">
        <v>1.0763</v>
      </c>
      <c r="N94" s="314">
        <v>13.565200000000001</v>
      </c>
      <c r="O94" s="314">
        <v>9.8291000000000004</v>
      </c>
      <c r="P94" s="314">
        <v>0.30880000000000002</v>
      </c>
      <c r="Q94" s="314">
        <v>2908.6520999999998</v>
      </c>
      <c r="R94" s="315">
        <v>2</v>
      </c>
      <c r="S94" s="313">
        <v>0.2646</v>
      </c>
      <c r="T94" s="317">
        <v>3.3969</v>
      </c>
      <c r="U94" s="313">
        <v>0</v>
      </c>
      <c r="V94" s="326">
        <v>41534</v>
      </c>
      <c r="W94" s="311">
        <v>8</v>
      </c>
      <c r="X94" s="311">
        <v>147</v>
      </c>
      <c r="Y94" s="310">
        <f t="shared" si="2"/>
        <v>5.0538873315237667E-2</v>
      </c>
      <c r="Z94" s="311">
        <v>14</v>
      </c>
      <c r="AA94" s="310">
        <f t="shared" si="3"/>
        <v>4.8132260300226349E-3</v>
      </c>
    </row>
    <row r="95" spans="1:27" s="307" customFormat="1" x14ac:dyDescent="0.3">
      <c r="A95" s="330">
        <v>48</v>
      </c>
      <c r="B95" s="316" t="s">
        <v>94</v>
      </c>
      <c r="C95" s="315">
        <v>851</v>
      </c>
      <c r="D95" s="327">
        <v>2014</v>
      </c>
      <c r="E95" s="316" t="s">
        <v>446</v>
      </c>
      <c r="F95" s="315" t="s">
        <v>399</v>
      </c>
      <c r="G95" s="338">
        <v>44.377519999999997</v>
      </c>
      <c r="H95" s="338">
        <v>-114.72127999999999</v>
      </c>
      <c r="I95" s="334">
        <v>41901</v>
      </c>
      <c r="J95" s="315">
        <v>11</v>
      </c>
      <c r="K95" s="314">
        <v>27.563123350000001</v>
      </c>
      <c r="L95" s="314">
        <v>301.09930000000003</v>
      </c>
      <c r="M95" s="314">
        <v>1.0972999999999999</v>
      </c>
      <c r="N95" s="314">
        <v>16.190799999999999</v>
      </c>
      <c r="O95" s="314">
        <v>11.068</v>
      </c>
      <c r="P95" s="314">
        <v>0.4078</v>
      </c>
      <c r="Q95" s="314">
        <v>3248.6037999999999</v>
      </c>
      <c r="R95" s="315">
        <v>2</v>
      </c>
      <c r="S95" s="313">
        <v>0.41710000000000003</v>
      </c>
      <c r="T95" s="317">
        <v>2.7294999999999998</v>
      </c>
      <c r="U95" s="313">
        <v>0</v>
      </c>
      <c r="V95" s="326">
        <v>41899</v>
      </c>
      <c r="W95" s="311">
        <v>11</v>
      </c>
      <c r="X95" s="311">
        <v>277</v>
      </c>
      <c r="Y95" s="310">
        <f t="shared" si="2"/>
        <v>8.5267400105854707E-2</v>
      </c>
      <c r="Z95" s="311">
        <v>74</v>
      </c>
      <c r="AA95" s="310">
        <f t="shared" si="3"/>
        <v>2.277901663477707E-2</v>
      </c>
    </row>
    <row r="96" spans="1:27" s="307" customFormat="1" x14ac:dyDescent="0.3">
      <c r="A96" s="330">
        <v>49</v>
      </c>
      <c r="B96" s="316" t="s">
        <v>94</v>
      </c>
      <c r="C96" s="315">
        <v>851</v>
      </c>
      <c r="D96" s="327">
        <v>2016</v>
      </c>
      <c r="E96" s="316" t="s">
        <v>446</v>
      </c>
      <c r="F96" s="315" t="s">
        <v>399</v>
      </c>
      <c r="G96" s="338">
        <v>44.377519999999997</v>
      </c>
      <c r="H96" s="338">
        <v>-114.72127999999999</v>
      </c>
      <c r="I96" s="334">
        <v>42634</v>
      </c>
      <c r="J96" s="315">
        <v>4</v>
      </c>
      <c r="K96" s="314">
        <v>25.85742334</v>
      </c>
      <c r="L96" s="314">
        <v>298.4984</v>
      </c>
      <c r="M96" s="314">
        <v>1.0938000000000001</v>
      </c>
      <c r="N96" s="314">
        <v>14.6708</v>
      </c>
      <c r="O96" s="314">
        <v>10.949</v>
      </c>
      <c r="P96" s="314">
        <v>0.38919999999999999</v>
      </c>
      <c r="Q96" s="314">
        <v>3198.0506999999998</v>
      </c>
      <c r="R96" s="315">
        <v>1</v>
      </c>
      <c r="S96" s="313">
        <v>0.40920000000000001</v>
      </c>
      <c r="T96" s="317">
        <v>2.7484999999999999</v>
      </c>
      <c r="U96" s="313">
        <v>0</v>
      </c>
      <c r="V96" s="326">
        <v>42605</v>
      </c>
      <c r="W96" s="311">
        <v>4</v>
      </c>
      <c r="X96" s="311">
        <v>3</v>
      </c>
      <c r="Y96" s="310">
        <f t="shared" si="2"/>
        <v>9.3807143207579546E-4</v>
      </c>
      <c r="Z96" s="311">
        <v>25</v>
      </c>
      <c r="AA96" s="310">
        <f t="shared" si="3"/>
        <v>7.8172619339649616E-3</v>
      </c>
    </row>
    <row r="97" spans="1:27" s="307" customFormat="1" x14ac:dyDescent="0.3">
      <c r="A97" s="330">
        <v>50</v>
      </c>
      <c r="B97" s="316" t="s">
        <v>94</v>
      </c>
      <c r="C97" s="315">
        <v>851</v>
      </c>
      <c r="D97" s="327">
        <v>2017</v>
      </c>
      <c r="E97" s="316" t="s">
        <v>446</v>
      </c>
      <c r="F97" s="315" t="s">
        <v>399</v>
      </c>
      <c r="G97" s="338">
        <v>44.377519999999997</v>
      </c>
      <c r="H97" s="338">
        <v>-114.72127999999999</v>
      </c>
      <c r="I97" s="334">
        <v>42987</v>
      </c>
      <c r="J97" s="315">
        <v>7</v>
      </c>
      <c r="K97" s="314">
        <v>44.489459060000002</v>
      </c>
      <c r="L97" s="314">
        <v>303.1705</v>
      </c>
      <c r="M97" s="314">
        <v>1.0939000000000001</v>
      </c>
      <c r="N97" s="314">
        <v>15.577999999999999</v>
      </c>
      <c r="O97" s="314">
        <v>11.3896</v>
      </c>
      <c r="P97" s="314">
        <v>0.44159999999999999</v>
      </c>
      <c r="Q97" s="314">
        <v>3353.9387999999999</v>
      </c>
      <c r="R97" s="315">
        <v>1</v>
      </c>
      <c r="S97" s="313">
        <v>0.25679999999999997</v>
      </c>
      <c r="T97" s="317">
        <v>8.1814</v>
      </c>
      <c r="U97" s="313">
        <v>0</v>
      </c>
      <c r="V97" s="326">
        <v>42997</v>
      </c>
      <c r="W97" s="311">
        <v>7</v>
      </c>
      <c r="X97" s="311">
        <v>3</v>
      </c>
      <c r="Y97" s="310">
        <f t="shared" si="2"/>
        <v>8.9447070411660461E-4</v>
      </c>
      <c r="Z97" s="311">
        <v>0</v>
      </c>
      <c r="AA97" s="310">
        <f t="shared" si="3"/>
        <v>0</v>
      </c>
    </row>
    <row r="98" spans="1:27" s="307" customFormat="1" x14ac:dyDescent="0.3">
      <c r="A98" s="330">
        <v>51</v>
      </c>
      <c r="B98" s="316" t="s">
        <v>94</v>
      </c>
      <c r="C98" s="315">
        <v>851</v>
      </c>
      <c r="D98" s="327">
        <v>2018</v>
      </c>
      <c r="E98" s="316" t="s">
        <v>446</v>
      </c>
      <c r="F98" s="315" t="s">
        <v>399</v>
      </c>
      <c r="G98" s="338">
        <v>44.377519999999997</v>
      </c>
      <c r="H98" s="338">
        <v>-114.72127999999999</v>
      </c>
      <c r="I98" s="334">
        <v>43341</v>
      </c>
      <c r="J98" s="315">
        <v>6</v>
      </c>
      <c r="K98" s="314">
        <v>40.300146828400003</v>
      </c>
      <c r="L98" s="314">
        <v>302.03401001100002</v>
      </c>
      <c r="M98" s="314">
        <v>1.10050768071</v>
      </c>
      <c r="N98" s="314">
        <v>14.6649471377</v>
      </c>
      <c r="O98" s="314">
        <v>11.420108065499999</v>
      </c>
      <c r="P98" s="314">
        <v>0.444012544078</v>
      </c>
      <c r="Q98" s="314">
        <v>3352.1743800499999</v>
      </c>
      <c r="R98" s="315">
        <v>1</v>
      </c>
      <c r="S98" s="313">
        <v>0.60583496093800004</v>
      </c>
      <c r="T98" s="317">
        <v>4.4561645380500003</v>
      </c>
      <c r="U98" s="313">
        <v>0</v>
      </c>
      <c r="V98" s="326">
        <v>43333</v>
      </c>
      <c r="W98" s="311">
        <v>6</v>
      </c>
      <c r="X98" s="311">
        <v>0</v>
      </c>
      <c r="Y98" s="311">
        <v>0</v>
      </c>
      <c r="Z98" s="311">
        <v>1</v>
      </c>
      <c r="AA98" s="310">
        <f t="shared" si="3"/>
        <v>2.9831383652096413E-4</v>
      </c>
    </row>
    <row r="99" spans="1:27" s="307" customFormat="1" x14ac:dyDescent="0.3">
      <c r="A99" s="330">
        <v>52</v>
      </c>
      <c r="B99" s="330" t="s">
        <v>94</v>
      </c>
      <c r="C99" s="315">
        <v>851</v>
      </c>
      <c r="D99" s="327">
        <v>2020</v>
      </c>
      <c r="E99" s="316" t="s">
        <v>446</v>
      </c>
      <c r="F99" s="315" t="s">
        <v>399</v>
      </c>
      <c r="G99" s="338">
        <v>44.377519999999997</v>
      </c>
      <c r="H99" s="338">
        <v>-114.72127999999999</v>
      </c>
      <c r="I99" s="326">
        <v>44104</v>
      </c>
      <c r="J99" s="311">
        <v>6</v>
      </c>
      <c r="K99" s="314">
        <v>26.203931176399998</v>
      </c>
      <c r="L99" s="319">
        <v>299.40769465349803</v>
      </c>
      <c r="M99" s="319">
        <v>1.0885080290745099</v>
      </c>
      <c r="N99" s="319">
        <v>14.5562519557564</v>
      </c>
      <c r="O99" s="319">
        <v>10.646030611291399</v>
      </c>
      <c r="P99" s="319">
        <v>0.37224799895955002</v>
      </c>
      <c r="Q99" s="319">
        <v>3122.9079655820601</v>
      </c>
      <c r="R99" s="311">
        <v>1</v>
      </c>
      <c r="S99" s="318">
        <v>0.1861572265625</v>
      </c>
      <c r="T99" s="320">
        <v>12.689013280778067</v>
      </c>
      <c r="U99" s="318">
        <v>0</v>
      </c>
      <c r="V99" s="326">
        <v>44097</v>
      </c>
      <c r="W99" s="311">
        <v>7</v>
      </c>
      <c r="X99" s="311">
        <v>0</v>
      </c>
      <c r="Y99" s="311">
        <v>0</v>
      </c>
      <c r="Z99" s="311">
        <v>0</v>
      </c>
      <c r="AA99" s="311">
        <v>0</v>
      </c>
    </row>
    <row r="100" spans="1:27" s="307" customFormat="1" x14ac:dyDescent="0.3">
      <c r="A100" s="330">
        <v>170</v>
      </c>
      <c r="B100" s="316" t="s">
        <v>110</v>
      </c>
      <c r="C100" s="315">
        <v>901</v>
      </c>
      <c r="D100" s="327">
        <v>2013</v>
      </c>
      <c r="E100" s="316" t="s">
        <v>156</v>
      </c>
      <c r="F100" s="315" t="s">
        <v>434</v>
      </c>
      <c r="G100" s="338">
        <v>44.337629999999997</v>
      </c>
      <c r="H100" s="338">
        <v>-114.72311000000001</v>
      </c>
      <c r="I100" s="334">
        <v>41479</v>
      </c>
      <c r="J100" s="315">
        <v>30</v>
      </c>
      <c r="K100" s="335"/>
      <c r="L100" s="314">
        <v>339.39886999999999</v>
      </c>
      <c r="M100" s="314">
        <v>1.1292599999999999</v>
      </c>
      <c r="N100" s="314">
        <v>5.8342000000000001</v>
      </c>
      <c r="O100" s="314">
        <v>3.64784</v>
      </c>
      <c r="P100" s="314">
        <v>0.28028999999999998</v>
      </c>
      <c r="Q100" s="314">
        <v>1370.71434</v>
      </c>
      <c r="R100" s="315">
        <v>14</v>
      </c>
      <c r="S100" s="313">
        <v>0.28154000000000001</v>
      </c>
      <c r="T100" s="317">
        <v>0.93486999999999998</v>
      </c>
      <c r="U100" s="313">
        <v>5.8266381399532455E-2</v>
      </c>
      <c r="V100" s="326">
        <v>41548</v>
      </c>
      <c r="W100" s="311">
        <v>30</v>
      </c>
      <c r="X100" s="311" t="s">
        <v>106</v>
      </c>
      <c r="Y100" s="310"/>
      <c r="Z100" s="311" t="s">
        <v>106</v>
      </c>
      <c r="AA100" s="310"/>
    </row>
    <row r="101" spans="1:27" s="307" customFormat="1" x14ac:dyDescent="0.3">
      <c r="A101" s="330">
        <v>171</v>
      </c>
      <c r="B101" s="316" t="s">
        <v>110</v>
      </c>
      <c r="C101" s="315">
        <v>901</v>
      </c>
      <c r="D101" s="327">
        <v>2014</v>
      </c>
      <c r="E101" s="316" t="s">
        <v>156</v>
      </c>
      <c r="F101" s="315" t="s">
        <v>434</v>
      </c>
      <c r="G101" s="338">
        <v>44.337629999999997</v>
      </c>
      <c r="H101" s="338">
        <v>-114.72311000000001</v>
      </c>
      <c r="I101" s="334">
        <v>41835</v>
      </c>
      <c r="J101" s="315">
        <v>40</v>
      </c>
      <c r="K101" s="335"/>
      <c r="L101" s="314">
        <v>349.04039999999998</v>
      </c>
      <c r="M101" s="314">
        <v>1.1620999999999999</v>
      </c>
      <c r="N101" s="314">
        <v>4.5384000000000002</v>
      </c>
      <c r="O101" s="314">
        <v>2.5200999999999998</v>
      </c>
      <c r="P101" s="314">
        <v>0.22700000000000001</v>
      </c>
      <c r="Q101" s="314">
        <v>925.50390000000004</v>
      </c>
      <c r="R101" s="315">
        <v>22</v>
      </c>
      <c r="S101" s="313">
        <v>0.22189999999999999</v>
      </c>
      <c r="T101" s="317">
        <v>23.287500000000001</v>
      </c>
      <c r="U101" s="313">
        <v>0.21299575116075584</v>
      </c>
      <c r="V101" s="326">
        <v>41842</v>
      </c>
      <c r="W101" s="311">
        <v>41</v>
      </c>
      <c r="X101" s="311">
        <v>109</v>
      </c>
      <c r="Y101" s="310">
        <f t="shared" si="2"/>
        <v>0.11777367982998234</v>
      </c>
      <c r="Z101" s="311">
        <v>365</v>
      </c>
      <c r="AA101" s="310">
        <f t="shared" si="3"/>
        <v>0.3943797535591152</v>
      </c>
    </row>
    <row r="102" spans="1:27" s="307" customFormat="1" x14ac:dyDescent="0.3">
      <c r="A102" s="330">
        <v>172</v>
      </c>
      <c r="B102" s="316" t="s">
        <v>110</v>
      </c>
      <c r="C102" s="315">
        <v>901</v>
      </c>
      <c r="D102" s="327">
        <v>2015</v>
      </c>
      <c r="E102" s="316" t="s">
        <v>156</v>
      </c>
      <c r="F102" s="315" t="s">
        <v>434</v>
      </c>
      <c r="G102" s="338">
        <v>44.337629999999997</v>
      </c>
      <c r="H102" s="338">
        <v>-114.72311000000001</v>
      </c>
      <c r="I102" s="334"/>
      <c r="J102" s="315"/>
      <c r="K102" s="335"/>
      <c r="L102" s="314"/>
      <c r="M102" s="314"/>
      <c r="N102" s="314"/>
      <c r="O102" s="314"/>
      <c r="P102" s="314"/>
      <c r="Q102" s="314"/>
      <c r="R102" s="315"/>
      <c r="S102" s="313"/>
      <c r="T102" s="317"/>
      <c r="U102" s="313"/>
      <c r="V102" s="326">
        <v>42221</v>
      </c>
      <c r="W102" s="311">
        <v>41</v>
      </c>
      <c r="X102" s="311">
        <v>6</v>
      </c>
      <c r="Y102" s="328">
        <f>X102/Q101</f>
        <v>6.4829548530265513E-3</v>
      </c>
      <c r="Z102" s="311">
        <v>430</v>
      </c>
      <c r="AA102" s="328">
        <f>Z102/Q101</f>
        <v>0.46461176446690283</v>
      </c>
    </row>
    <row r="103" spans="1:27" s="307" customFormat="1" x14ac:dyDescent="0.3">
      <c r="A103" s="330">
        <v>173</v>
      </c>
      <c r="B103" s="316" t="s">
        <v>110</v>
      </c>
      <c r="C103" s="315">
        <v>901</v>
      </c>
      <c r="D103" s="327">
        <v>2015</v>
      </c>
      <c r="E103" s="316" t="s">
        <v>517</v>
      </c>
      <c r="F103" s="315" t="s">
        <v>434</v>
      </c>
      <c r="G103" s="338">
        <v>44.337629999999997</v>
      </c>
      <c r="H103" s="338">
        <v>-114.72311000000001</v>
      </c>
      <c r="I103" s="334">
        <v>42231</v>
      </c>
      <c r="J103" s="315">
        <v>20</v>
      </c>
      <c r="K103" s="335"/>
      <c r="L103" s="314">
        <v>212.62450000000001</v>
      </c>
      <c r="M103" s="314">
        <v>1.1768000000000001</v>
      </c>
      <c r="N103" s="314">
        <v>4.9740000000000002</v>
      </c>
      <c r="O103" s="314">
        <v>3.6032000000000002</v>
      </c>
      <c r="P103" s="314">
        <v>0.28100000000000003</v>
      </c>
      <c r="Q103" s="314">
        <v>798.00530000000003</v>
      </c>
      <c r="R103" s="315">
        <v>9</v>
      </c>
      <c r="S103" s="313">
        <v>0.29310000000000003</v>
      </c>
      <c r="T103" s="317">
        <v>33.603900000000003</v>
      </c>
      <c r="U103" s="313">
        <v>0</v>
      </c>
      <c r="V103" s="326">
        <v>42227</v>
      </c>
      <c r="W103" s="311">
        <v>20</v>
      </c>
      <c r="X103" s="311">
        <v>31</v>
      </c>
      <c r="Y103" s="310">
        <f t="shared" si="2"/>
        <v>3.884685978902646E-2</v>
      </c>
      <c r="Z103" s="311">
        <v>238</v>
      </c>
      <c r="AA103" s="310">
        <f t="shared" si="3"/>
        <v>0.29824363321897734</v>
      </c>
    </row>
    <row r="104" spans="1:27" s="307" customFormat="1" x14ac:dyDescent="0.3">
      <c r="A104" s="330">
        <v>174</v>
      </c>
      <c r="B104" s="316" t="s">
        <v>110</v>
      </c>
      <c r="C104" s="315">
        <v>901</v>
      </c>
      <c r="D104" s="327">
        <v>2018</v>
      </c>
      <c r="E104" s="316" t="s">
        <v>517</v>
      </c>
      <c r="F104" s="315" t="s">
        <v>434</v>
      </c>
      <c r="G104" s="338">
        <v>44.337629999999997</v>
      </c>
      <c r="H104" s="338">
        <v>-114.72311000000001</v>
      </c>
      <c r="I104" s="334">
        <v>43296</v>
      </c>
      <c r="J104" s="315">
        <v>21</v>
      </c>
      <c r="K104" s="335"/>
      <c r="L104" s="314">
        <v>213.727729383</v>
      </c>
      <c r="M104" s="314">
        <v>1.1863220511999999</v>
      </c>
      <c r="N104" s="314">
        <v>4.3747508205600001</v>
      </c>
      <c r="O104" s="314">
        <v>3.3647396297099998</v>
      </c>
      <c r="P104" s="314">
        <v>0.25609615374099998</v>
      </c>
      <c r="Q104" s="314">
        <v>753.75634135999996</v>
      </c>
      <c r="R104" s="315">
        <v>10</v>
      </c>
      <c r="S104" s="313">
        <v>0.23569064670100001</v>
      </c>
      <c r="T104" s="317">
        <v>33.545944157500003</v>
      </c>
      <c r="U104" s="313">
        <v>1.1488335237786786</v>
      </c>
      <c r="V104" s="326">
        <v>43298</v>
      </c>
      <c r="W104" s="311">
        <v>21</v>
      </c>
      <c r="X104" s="311">
        <v>0</v>
      </c>
      <c r="Y104" s="311">
        <v>0</v>
      </c>
      <c r="Z104" s="311">
        <v>1</v>
      </c>
      <c r="AA104" s="310">
        <f t="shared" si="3"/>
        <v>1.3266886726229108E-3</v>
      </c>
    </row>
    <row r="105" spans="1:27" s="307" customFormat="1" x14ac:dyDescent="0.3">
      <c r="A105" s="330">
        <v>175</v>
      </c>
      <c r="B105" s="316" t="s">
        <v>110</v>
      </c>
      <c r="C105" s="315">
        <v>901</v>
      </c>
      <c r="D105" s="327">
        <v>2019</v>
      </c>
      <c r="E105" s="316" t="s">
        <v>517</v>
      </c>
      <c r="F105" s="315" t="s">
        <v>434</v>
      </c>
      <c r="G105" s="338">
        <v>44.337629999999997</v>
      </c>
      <c r="H105" s="338">
        <v>-114.72311000000001</v>
      </c>
      <c r="I105" s="326">
        <v>43658</v>
      </c>
      <c r="J105" s="311">
        <v>24</v>
      </c>
      <c r="K105" s="310"/>
      <c r="L105" s="319">
        <v>215.10443779299999</v>
      </c>
      <c r="M105" s="319">
        <v>1.19445373873</v>
      </c>
      <c r="N105" s="319">
        <v>5.0411983870099997</v>
      </c>
      <c r="O105" s="319">
        <v>3.2192058744800001</v>
      </c>
      <c r="P105" s="319">
        <v>0.25430698988299999</v>
      </c>
      <c r="Q105" s="319">
        <v>723.95211500799996</v>
      </c>
      <c r="R105" s="311">
        <v>12</v>
      </c>
      <c r="S105" s="318">
        <v>0.197443181818</v>
      </c>
      <c r="T105" s="320">
        <v>19.619118922460732</v>
      </c>
      <c r="U105" s="318">
        <v>0.34392345124906393</v>
      </c>
      <c r="V105" s="326">
        <v>43704</v>
      </c>
      <c r="W105" s="311">
        <v>24</v>
      </c>
      <c r="X105" s="311">
        <v>0</v>
      </c>
      <c r="Y105" s="311">
        <v>0</v>
      </c>
      <c r="Z105" s="311">
        <v>3</v>
      </c>
      <c r="AA105" s="310">
        <f t="shared" si="3"/>
        <v>4.143920485634397E-3</v>
      </c>
    </row>
    <row r="106" spans="1:27" s="307" customFormat="1" x14ac:dyDescent="0.3">
      <c r="A106" s="330">
        <v>102</v>
      </c>
      <c r="B106" s="316" t="s">
        <v>73</v>
      </c>
      <c r="C106" s="315">
        <v>950</v>
      </c>
      <c r="D106" s="327">
        <v>2015</v>
      </c>
      <c r="E106" s="316" t="s">
        <v>499</v>
      </c>
      <c r="F106" s="315"/>
      <c r="G106" s="338">
        <v>44.422199999999997</v>
      </c>
      <c r="H106" s="338">
        <v>-114.85226</v>
      </c>
      <c r="I106" s="334">
        <v>42208</v>
      </c>
      <c r="J106" s="315">
        <v>18</v>
      </c>
      <c r="K106" s="314">
        <v>3.2136377</v>
      </c>
      <c r="L106" s="314">
        <v>165.6354</v>
      </c>
      <c r="M106" s="314">
        <v>1.0808</v>
      </c>
      <c r="N106" s="314">
        <v>6.2050000000000001</v>
      </c>
      <c r="O106" s="314">
        <v>4.4809000000000001</v>
      </c>
      <c r="P106" s="314">
        <v>0.2281</v>
      </c>
      <c r="Q106" s="314">
        <v>726.61569999999995</v>
      </c>
      <c r="R106" s="315">
        <v>7</v>
      </c>
      <c r="S106" s="313">
        <v>0.19400000000000001</v>
      </c>
      <c r="T106" s="317">
        <v>67.780299999999997</v>
      </c>
      <c r="U106" s="313">
        <v>6.0694156292690025</v>
      </c>
      <c r="V106" s="326">
        <v>42221</v>
      </c>
      <c r="W106" s="311">
        <v>18</v>
      </c>
      <c r="X106" s="311">
        <v>0</v>
      </c>
      <c r="Y106" s="311">
        <v>0</v>
      </c>
      <c r="Z106" s="311">
        <v>19</v>
      </c>
      <c r="AA106" s="310">
        <f t="shared" si="3"/>
        <v>2.6148622992869547E-2</v>
      </c>
    </row>
    <row r="107" spans="1:27" s="307" customFormat="1" x14ac:dyDescent="0.3">
      <c r="A107" s="330">
        <v>122</v>
      </c>
      <c r="B107" s="316" t="s">
        <v>82</v>
      </c>
      <c r="C107" s="315">
        <v>1013</v>
      </c>
      <c r="D107" s="327">
        <v>2013</v>
      </c>
      <c r="E107" s="316" t="s">
        <v>511</v>
      </c>
      <c r="F107" s="315" t="s">
        <v>399</v>
      </c>
      <c r="G107" s="338">
        <v>44.353200000000001</v>
      </c>
      <c r="H107" s="338">
        <v>-114.73263</v>
      </c>
      <c r="I107" s="334">
        <v>41510</v>
      </c>
      <c r="J107" s="315">
        <v>9</v>
      </c>
      <c r="K107" s="314">
        <v>28.368298510000002</v>
      </c>
      <c r="L107" s="314">
        <v>299.13310000000001</v>
      </c>
      <c r="M107" s="314">
        <v>1.0640000000000001</v>
      </c>
      <c r="N107" s="314">
        <v>15.877800000000001</v>
      </c>
      <c r="O107" s="314">
        <v>12.974500000000001</v>
      </c>
      <c r="P107" s="314">
        <v>0.37330000000000002</v>
      </c>
      <c r="Q107" s="314">
        <v>3733.4814999999999</v>
      </c>
      <c r="R107" s="315">
        <v>4</v>
      </c>
      <c r="S107" s="313">
        <v>0.32469999999999999</v>
      </c>
      <c r="T107" s="317">
        <v>13.6615</v>
      </c>
      <c r="U107" s="313">
        <v>7.0015358978991635</v>
      </c>
      <c r="V107" s="326">
        <v>41522</v>
      </c>
      <c r="W107" s="311">
        <v>9</v>
      </c>
      <c r="X107" s="311">
        <v>173</v>
      </c>
      <c r="Y107" s="310">
        <f t="shared" si="2"/>
        <v>4.6337446696869934E-2</v>
      </c>
      <c r="Z107" s="311">
        <v>59</v>
      </c>
      <c r="AA107" s="310">
        <f t="shared" si="3"/>
        <v>1.5802944249221539E-2</v>
      </c>
    </row>
    <row r="108" spans="1:27" s="307" customFormat="1" x14ac:dyDescent="0.3">
      <c r="A108" s="330">
        <v>123</v>
      </c>
      <c r="B108" s="316" t="s">
        <v>82</v>
      </c>
      <c r="C108" s="315">
        <v>1013</v>
      </c>
      <c r="D108" s="327">
        <v>2014</v>
      </c>
      <c r="E108" s="316" t="s">
        <v>511</v>
      </c>
      <c r="F108" s="315" t="s">
        <v>399</v>
      </c>
      <c r="G108" s="338">
        <v>44.353200000000001</v>
      </c>
      <c r="H108" s="338">
        <v>-114.73263</v>
      </c>
      <c r="I108" s="334">
        <v>41919</v>
      </c>
      <c r="J108" s="315">
        <v>9</v>
      </c>
      <c r="K108" s="314">
        <v>20.793295360000002</v>
      </c>
      <c r="L108" s="314">
        <v>298.5849</v>
      </c>
      <c r="M108" s="314">
        <v>1.0466</v>
      </c>
      <c r="N108" s="314">
        <v>15.5314</v>
      </c>
      <c r="O108" s="314">
        <v>11.6919</v>
      </c>
      <c r="P108" s="314">
        <v>0.37509999999999999</v>
      </c>
      <c r="Q108" s="314">
        <v>3543.3013000000001</v>
      </c>
      <c r="R108" s="315">
        <v>3</v>
      </c>
      <c r="S108" s="313">
        <v>0.36470000000000002</v>
      </c>
      <c r="T108" s="317">
        <v>19.1829</v>
      </c>
      <c r="U108" s="313">
        <v>9.7969697903928044</v>
      </c>
      <c r="V108" s="326">
        <v>41858</v>
      </c>
      <c r="W108" s="311">
        <v>9</v>
      </c>
      <c r="X108" s="311">
        <v>238</v>
      </c>
      <c r="Y108" s="310">
        <f t="shared" si="2"/>
        <v>6.7168998583326797E-2</v>
      </c>
      <c r="Z108" s="311">
        <v>58</v>
      </c>
      <c r="AA108" s="310">
        <f t="shared" si="3"/>
        <v>1.6368915621146868E-2</v>
      </c>
    </row>
    <row r="109" spans="1:27" s="307" customFormat="1" x14ac:dyDescent="0.3">
      <c r="A109" s="330">
        <v>124</v>
      </c>
      <c r="B109" s="316" t="s">
        <v>82</v>
      </c>
      <c r="C109" s="315">
        <v>1013</v>
      </c>
      <c r="D109" s="327">
        <v>2016</v>
      </c>
      <c r="E109" s="316" t="s">
        <v>511</v>
      </c>
      <c r="F109" s="315" t="s">
        <v>399</v>
      </c>
      <c r="G109" s="338">
        <v>44.353200000000001</v>
      </c>
      <c r="H109" s="338">
        <v>-114.73263</v>
      </c>
      <c r="I109" s="334">
        <v>42550</v>
      </c>
      <c r="J109" s="315">
        <v>8</v>
      </c>
      <c r="K109" s="314">
        <v>61.956109680000004</v>
      </c>
      <c r="L109" s="314">
        <v>296.267</v>
      </c>
      <c r="M109" s="314">
        <v>1.0512999999999999</v>
      </c>
      <c r="N109" s="314">
        <v>17.715299999999999</v>
      </c>
      <c r="O109" s="314">
        <v>14.110300000000001</v>
      </c>
      <c r="P109" s="314">
        <v>0.45579999999999998</v>
      </c>
      <c r="Q109" s="314">
        <v>4072.0913999999998</v>
      </c>
      <c r="R109" s="315">
        <v>3</v>
      </c>
      <c r="S109" s="313">
        <v>0.44940000000000002</v>
      </c>
      <c r="T109" s="317">
        <v>12.4406</v>
      </c>
      <c r="U109" s="313">
        <v>6.565865654094992</v>
      </c>
      <c r="V109" s="326">
        <v>42563</v>
      </c>
      <c r="W109" s="311">
        <v>8</v>
      </c>
      <c r="X109" s="311">
        <v>0</v>
      </c>
      <c r="Y109" s="311">
        <v>0</v>
      </c>
      <c r="Z109" s="311">
        <v>6</v>
      </c>
      <c r="AA109" s="310">
        <f t="shared" si="3"/>
        <v>1.473444333788775E-3</v>
      </c>
    </row>
    <row r="110" spans="1:27" s="307" customFormat="1" x14ac:dyDescent="0.3">
      <c r="A110" s="330">
        <v>125</v>
      </c>
      <c r="B110" s="316" t="s">
        <v>82</v>
      </c>
      <c r="C110" s="315">
        <v>1013</v>
      </c>
      <c r="D110" s="327">
        <v>2016</v>
      </c>
      <c r="E110" s="316" t="s">
        <v>511</v>
      </c>
      <c r="F110" s="315" t="s">
        <v>399</v>
      </c>
      <c r="G110" s="338">
        <v>44.353200000000001</v>
      </c>
      <c r="H110" s="338">
        <v>-114.73263</v>
      </c>
      <c r="I110" s="334"/>
      <c r="J110" s="315"/>
      <c r="K110" s="314"/>
      <c r="L110" s="314"/>
      <c r="M110" s="314"/>
      <c r="N110" s="314"/>
      <c r="O110" s="314"/>
      <c r="P110" s="314"/>
      <c r="Q110" s="314"/>
      <c r="R110" s="315"/>
      <c r="S110" s="313"/>
      <c r="T110" s="317"/>
      <c r="U110" s="313"/>
      <c r="V110" s="326">
        <v>42583</v>
      </c>
      <c r="W110" s="311">
        <v>8</v>
      </c>
      <c r="X110" s="311">
        <v>4</v>
      </c>
      <c r="Y110" s="328">
        <f>X110/Q109</f>
        <v>9.8229622252585008E-4</v>
      </c>
      <c r="Z110" s="311">
        <v>51</v>
      </c>
      <c r="AA110" s="328">
        <f>Z110/Q109</f>
        <v>1.2524276837204588E-2</v>
      </c>
    </row>
    <row r="111" spans="1:27" s="307" customFormat="1" x14ac:dyDescent="0.3">
      <c r="A111" s="330">
        <v>126</v>
      </c>
      <c r="B111" s="316" t="s">
        <v>82</v>
      </c>
      <c r="C111" s="315">
        <v>1013</v>
      </c>
      <c r="D111" s="327">
        <v>2017</v>
      </c>
      <c r="E111" s="316" t="s">
        <v>511</v>
      </c>
      <c r="F111" s="315" t="s">
        <v>399</v>
      </c>
      <c r="G111" s="338">
        <v>44.353200000000001</v>
      </c>
      <c r="H111" s="338">
        <v>-114.73263</v>
      </c>
      <c r="I111" s="334">
        <v>42970</v>
      </c>
      <c r="J111" s="315">
        <v>6</v>
      </c>
      <c r="K111" s="314">
        <v>39.284072280000004</v>
      </c>
      <c r="L111" s="314">
        <v>324.02699999999999</v>
      </c>
      <c r="M111" s="314">
        <v>1.0707</v>
      </c>
      <c r="N111" s="314">
        <v>16.442799999999998</v>
      </c>
      <c r="O111" s="314">
        <v>12.128</v>
      </c>
      <c r="P111" s="314">
        <v>0.4531</v>
      </c>
      <c r="Q111" s="314">
        <v>4024.4468000000002</v>
      </c>
      <c r="R111" s="315">
        <v>1</v>
      </c>
      <c r="S111" s="313">
        <v>0.44400000000000001</v>
      </c>
      <c r="T111" s="317">
        <v>13.582100000000001</v>
      </c>
      <c r="U111" s="313">
        <v>9.2418550820250189</v>
      </c>
      <c r="V111" s="326">
        <v>43004</v>
      </c>
      <c r="W111" s="311">
        <v>10</v>
      </c>
      <c r="X111" s="311">
        <v>454</v>
      </c>
      <c r="Y111" s="310">
        <f t="shared" si="2"/>
        <v>0.11281053584805742</v>
      </c>
      <c r="Z111" s="311">
        <v>41</v>
      </c>
      <c r="AA111" s="310">
        <f t="shared" si="3"/>
        <v>1.0187735616234261E-2</v>
      </c>
    </row>
    <row r="112" spans="1:27" s="307" customFormat="1" x14ac:dyDescent="0.3">
      <c r="A112" s="330">
        <v>127</v>
      </c>
      <c r="B112" s="316" t="s">
        <v>82</v>
      </c>
      <c r="C112" s="315">
        <v>1013</v>
      </c>
      <c r="D112" s="327">
        <v>2019</v>
      </c>
      <c r="E112" s="316" t="s">
        <v>511</v>
      </c>
      <c r="F112" s="315" t="s">
        <v>399</v>
      </c>
      <c r="G112" s="338">
        <v>44.353200000000001</v>
      </c>
      <c r="H112" s="338">
        <v>-114.73263</v>
      </c>
      <c r="I112" s="326">
        <v>43698</v>
      </c>
      <c r="J112" s="311">
        <v>7</v>
      </c>
      <c r="K112" s="314">
        <v>26.736759370000001</v>
      </c>
      <c r="L112" s="319">
        <v>300.77854319400001</v>
      </c>
      <c r="M112" s="319">
        <v>1.0680767436700001</v>
      </c>
      <c r="N112" s="319">
        <v>18.0783314868</v>
      </c>
      <c r="O112" s="319">
        <v>12.9520269823</v>
      </c>
      <c r="P112" s="319">
        <v>0.39141717912700003</v>
      </c>
      <c r="Q112" s="319">
        <v>3751.0584318900001</v>
      </c>
      <c r="R112" s="311">
        <v>2</v>
      </c>
      <c r="S112" s="318">
        <v>0.415771484375</v>
      </c>
      <c r="T112" s="320">
        <v>10.52217041021146</v>
      </c>
      <c r="U112" s="318">
        <v>10.217860397960683</v>
      </c>
      <c r="V112" s="326">
        <v>43698</v>
      </c>
      <c r="W112" s="311">
        <v>7</v>
      </c>
      <c r="X112" s="311">
        <v>12</v>
      </c>
      <c r="Y112" s="310">
        <f t="shared" si="2"/>
        <v>3.1990970596407656E-3</v>
      </c>
      <c r="Z112" s="311">
        <v>6</v>
      </c>
      <c r="AA112" s="310">
        <f t="shared" si="3"/>
        <v>1.5995485298203828E-3</v>
      </c>
    </row>
    <row r="113" spans="1:27" s="307" customFormat="1" x14ac:dyDescent="0.3">
      <c r="A113" s="330">
        <v>11</v>
      </c>
      <c r="B113" s="316" t="s">
        <v>52</v>
      </c>
      <c r="C113" s="315">
        <v>1078</v>
      </c>
      <c r="D113" s="327">
        <v>2015</v>
      </c>
      <c r="E113" s="316" t="s">
        <v>489</v>
      </c>
      <c r="F113" s="315"/>
      <c r="G113" s="338">
        <v>44.427379999999999</v>
      </c>
      <c r="H113" s="338">
        <v>-114.6159</v>
      </c>
      <c r="I113" s="334">
        <v>42181</v>
      </c>
      <c r="J113" s="315">
        <v>14</v>
      </c>
      <c r="K113" s="314">
        <v>31.719663540000003</v>
      </c>
      <c r="L113" s="314">
        <v>300.22460000000001</v>
      </c>
      <c r="M113" s="314">
        <v>1.4192</v>
      </c>
      <c r="N113" s="314">
        <v>10.082700000000001</v>
      </c>
      <c r="O113" s="314">
        <v>8.0831999999999997</v>
      </c>
      <c r="P113" s="314">
        <v>0.36070000000000002</v>
      </c>
      <c r="Q113" s="314">
        <v>2375.9472999999998</v>
      </c>
      <c r="R113" s="315">
        <v>5</v>
      </c>
      <c r="S113" s="313">
        <v>0.3755</v>
      </c>
      <c r="T113" s="317">
        <v>21.1661</v>
      </c>
      <c r="U113" s="313">
        <v>13.075193285837036</v>
      </c>
      <c r="V113" s="326">
        <v>42200</v>
      </c>
      <c r="W113" s="311">
        <v>14</v>
      </c>
      <c r="X113" s="311">
        <v>15</v>
      </c>
      <c r="Y113" s="310">
        <f t="shared" si="2"/>
        <v>6.313271342339959E-3</v>
      </c>
      <c r="Z113" s="311">
        <v>1</v>
      </c>
      <c r="AA113" s="310">
        <f t="shared" si="3"/>
        <v>4.2088475615599725E-4</v>
      </c>
    </row>
    <row r="114" spans="1:27" s="307" customFormat="1" x14ac:dyDescent="0.3">
      <c r="A114" s="330">
        <v>149</v>
      </c>
      <c r="B114" s="316" t="s">
        <v>111</v>
      </c>
      <c r="C114" s="315">
        <v>1129</v>
      </c>
      <c r="D114" s="327">
        <v>2013</v>
      </c>
      <c r="E114" s="316" t="s">
        <v>158</v>
      </c>
      <c r="F114" s="315" t="s">
        <v>434</v>
      </c>
      <c r="G114" s="338">
        <v>44.33943</v>
      </c>
      <c r="H114" s="338">
        <v>-114.72179</v>
      </c>
      <c r="I114" s="334">
        <v>41470</v>
      </c>
      <c r="J114" s="315">
        <v>25</v>
      </c>
      <c r="K114" s="314">
        <v>4.2342325300000008</v>
      </c>
      <c r="L114" s="314">
        <v>420.67140000000001</v>
      </c>
      <c r="M114" s="314">
        <v>1.044</v>
      </c>
      <c r="N114" s="314">
        <v>6.5616000000000003</v>
      </c>
      <c r="O114" s="314">
        <v>4.5176999999999996</v>
      </c>
      <c r="P114" s="314">
        <v>0.73640000000000005</v>
      </c>
      <c r="Q114" s="314">
        <v>2310.8434999999999</v>
      </c>
      <c r="R114" s="315">
        <v>15</v>
      </c>
      <c r="S114" s="313">
        <v>0.60660000000000003</v>
      </c>
      <c r="T114" s="317">
        <v>16.661300000000001</v>
      </c>
      <c r="U114" s="313">
        <v>0</v>
      </c>
      <c r="V114" s="326">
        <v>41500</v>
      </c>
      <c r="W114" s="311">
        <v>17</v>
      </c>
      <c r="X114" s="311">
        <v>607</v>
      </c>
      <c r="Y114" s="310">
        <f t="shared" si="2"/>
        <v>0.26267464672531915</v>
      </c>
      <c r="Z114" s="311">
        <v>312</v>
      </c>
      <c r="AA114" s="310">
        <f t="shared" si="3"/>
        <v>0.13501563390164673</v>
      </c>
    </row>
    <row r="115" spans="1:27" s="307" customFormat="1" x14ac:dyDescent="0.3">
      <c r="A115" s="330">
        <v>150</v>
      </c>
      <c r="B115" s="316" t="s">
        <v>111</v>
      </c>
      <c r="C115" s="315">
        <v>1129</v>
      </c>
      <c r="D115" s="327">
        <v>2013</v>
      </c>
      <c r="E115" s="316" t="s">
        <v>158</v>
      </c>
      <c r="F115" s="315" t="s">
        <v>434</v>
      </c>
      <c r="G115" s="338">
        <v>44.33943</v>
      </c>
      <c r="H115" s="338">
        <v>-114.72179</v>
      </c>
      <c r="I115" s="334"/>
      <c r="J115" s="315"/>
      <c r="K115" s="314"/>
      <c r="L115" s="314"/>
      <c r="M115" s="314"/>
      <c r="N115" s="314"/>
      <c r="O115" s="314"/>
      <c r="P115" s="314"/>
      <c r="Q115" s="314"/>
      <c r="R115" s="315"/>
      <c r="S115" s="313"/>
      <c r="T115" s="317"/>
      <c r="U115" s="313"/>
      <c r="V115" s="326">
        <v>41564</v>
      </c>
      <c r="W115" s="311">
        <v>25</v>
      </c>
      <c r="X115" s="311">
        <v>37</v>
      </c>
      <c r="Y115" s="328">
        <f>X115/Q114</f>
        <v>1.6011469405002979E-2</v>
      </c>
      <c r="Z115" s="311">
        <v>14</v>
      </c>
      <c r="AA115" s="328">
        <f>Z115/Q114</f>
        <v>6.0583938289200459E-3</v>
      </c>
    </row>
    <row r="116" spans="1:27" s="307" customFormat="1" x14ac:dyDescent="0.3">
      <c r="A116" s="330">
        <v>151</v>
      </c>
      <c r="B116" s="316" t="s">
        <v>111</v>
      </c>
      <c r="C116" s="315">
        <v>1129</v>
      </c>
      <c r="D116" s="327">
        <v>2014</v>
      </c>
      <c r="E116" s="316" t="s">
        <v>158</v>
      </c>
      <c r="F116" s="315" t="s">
        <v>434</v>
      </c>
      <c r="G116" s="338">
        <v>44.33943</v>
      </c>
      <c r="H116" s="338">
        <v>-114.72179</v>
      </c>
      <c r="I116" s="334">
        <v>41818</v>
      </c>
      <c r="J116" s="315">
        <v>18</v>
      </c>
      <c r="K116" s="314">
        <v>10.131787430000001</v>
      </c>
      <c r="L116" s="314">
        <v>419.10359999999997</v>
      </c>
      <c r="M116" s="314">
        <v>1.0401</v>
      </c>
      <c r="N116" s="314">
        <v>6.5392000000000001</v>
      </c>
      <c r="O116" s="314">
        <v>4.7975000000000003</v>
      </c>
      <c r="P116" s="314">
        <v>0.69840000000000002</v>
      </c>
      <c r="Q116" s="314">
        <v>2539.3910000000001</v>
      </c>
      <c r="R116" s="315">
        <v>15</v>
      </c>
      <c r="S116" s="313">
        <v>0.55779999999999996</v>
      </c>
      <c r="T116" s="317">
        <v>23.363700000000001</v>
      </c>
      <c r="U116" s="313">
        <v>0.9536188404567072</v>
      </c>
      <c r="V116" s="326">
        <v>41827</v>
      </c>
      <c r="W116" s="311">
        <v>18</v>
      </c>
      <c r="X116" s="311">
        <v>387</v>
      </c>
      <c r="Y116" s="310">
        <f t="shared" si="2"/>
        <v>0.15239874442336765</v>
      </c>
      <c r="Z116" s="311">
        <v>2570</v>
      </c>
      <c r="AA116" s="310">
        <f t="shared" si="3"/>
        <v>1.0120536774368343</v>
      </c>
    </row>
    <row r="117" spans="1:27" s="307" customFormat="1" x14ac:dyDescent="0.3">
      <c r="A117" s="330">
        <v>152</v>
      </c>
      <c r="B117" s="316" t="s">
        <v>111</v>
      </c>
      <c r="C117" s="315">
        <v>1129</v>
      </c>
      <c r="D117" s="327">
        <v>2014</v>
      </c>
      <c r="E117" s="316" t="s">
        <v>158</v>
      </c>
      <c r="F117" s="315" t="s">
        <v>434</v>
      </c>
      <c r="G117" s="338">
        <v>44.33943</v>
      </c>
      <c r="H117" s="338">
        <v>-114.72179</v>
      </c>
      <c r="I117" s="334"/>
      <c r="J117" s="315"/>
      <c r="K117" s="314"/>
      <c r="L117" s="314"/>
      <c r="M117" s="314"/>
      <c r="N117" s="314"/>
      <c r="O117" s="314"/>
      <c r="P117" s="314"/>
      <c r="Q117" s="314"/>
      <c r="R117" s="315"/>
      <c r="S117" s="313"/>
      <c r="T117" s="317"/>
      <c r="U117" s="313"/>
      <c r="V117" s="326">
        <v>41902</v>
      </c>
      <c r="W117" s="311">
        <v>25</v>
      </c>
      <c r="X117" s="311">
        <v>109</v>
      </c>
      <c r="Y117" s="328">
        <f>X117/Q116</f>
        <v>4.2923677369889078E-2</v>
      </c>
      <c r="Z117" s="311">
        <v>64</v>
      </c>
      <c r="AA117" s="328">
        <f>Z117/Q116</f>
        <v>2.5202893134613772E-2</v>
      </c>
    </row>
    <row r="118" spans="1:27" s="307" customFormat="1" x14ac:dyDescent="0.3">
      <c r="A118" s="330">
        <v>153</v>
      </c>
      <c r="B118" s="316" t="s">
        <v>111</v>
      </c>
      <c r="C118" s="315">
        <v>1129</v>
      </c>
      <c r="D118" s="327">
        <v>2015</v>
      </c>
      <c r="E118" s="316" t="s">
        <v>158</v>
      </c>
      <c r="F118" s="315" t="s">
        <v>434</v>
      </c>
      <c r="G118" s="338">
        <v>44.33943</v>
      </c>
      <c r="H118" s="338">
        <v>-114.72179</v>
      </c>
      <c r="I118" s="334"/>
      <c r="J118" s="315"/>
      <c r="K118" s="314"/>
      <c r="L118" s="314"/>
      <c r="M118" s="314"/>
      <c r="N118" s="314"/>
      <c r="O118" s="314"/>
      <c r="P118" s="314"/>
      <c r="Q118" s="314"/>
      <c r="R118" s="315"/>
      <c r="S118" s="313"/>
      <c r="T118" s="317"/>
      <c r="U118" s="313"/>
      <c r="V118" s="326">
        <v>42199</v>
      </c>
      <c r="W118" s="311">
        <v>25</v>
      </c>
      <c r="X118" s="311">
        <v>230</v>
      </c>
      <c r="Y118" s="328">
        <f>X118/Q116</f>
        <v>9.0572897202518238E-2</v>
      </c>
      <c r="Z118" s="311">
        <v>604</v>
      </c>
      <c r="AA118" s="328">
        <f>Z118/Q116</f>
        <v>0.23785230395791745</v>
      </c>
    </row>
    <row r="119" spans="1:27" s="307" customFormat="1" x14ac:dyDescent="0.3">
      <c r="A119" s="330">
        <v>154</v>
      </c>
      <c r="B119" s="316" t="s">
        <v>111</v>
      </c>
      <c r="C119" s="315">
        <v>1129</v>
      </c>
      <c r="D119" s="327">
        <v>2015</v>
      </c>
      <c r="E119" s="316" t="s">
        <v>158</v>
      </c>
      <c r="F119" s="315" t="s">
        <v>434</v>
      </c>
      <c r="G119" s="338">
        <v>44.33943</v>
      </c>
      <c r="H119" s="338">
        <v>-114.72179</v>
      </c>
      <c r="I119" s="334"/>
      <c r="J119" s="315"/>
      <c r="K119" s="314"/>
      <c r="L119" s="314"/>
      <c r="M119" s="314"/>
      <c r="N119" s="314"/>
      <c r="O119" s="314"/>
      <c r="P119" s="314"/>
      <c r="Q119" s="314"/>
      <c r="R119" s="315"/>
      <c r="S119" s="313"/>
      <c r="T119" s="317"/>
      <c r="U119" s="313"/>
      <c r="V119" s="326">
        <v>42221</v>
      </c>
      <c r="W119" s="311">
        <v>25</v>
      </c>
      <c r="X119" s="311">
        <v>330</v>
      </c>
      <c r="Y119" s="328">
        <f>X119/Q116</f>
        <v>0.12995241772535226</v>
      </c>
      <c r="Z119" s="311">
        <v>2061</v>
      </c>
      <c r="AA119" s="328">
        <f>Z119/Q116</f>
        <v>0.81161191797560905</v>
      </c>
    </row>
    <row r="120" spans="1:27" s="307" customFormat="1" x14ac:dyDescent="0.3">
      <c r="A120" s="330">
        <v>155</v>
      </c>
      <c r="B120" s="316" t="s">
        <v>111</v>
      </c>
      <c r="C120" s="315">
        <v>1129</v>
      </c>
      <c r="D120" s="327">
        <v>2016</v>
      </c>
      <c r="E120" s="316" t="s">
        <v>158</v>
      </c>
      <c r="F120" s="315" t="s">
        <v>434</v>
      </c>
      <c r="G120" s="338">
        <v>44.33943</v>
      </c>
      <c r="H120" s="338">
        <v>-114.72179</v>
      </c>
      <c r="I120" s="334"/>
      <c r="J120" s="315"/>
      <c r="K120" s="314"/>
      <c r="L120" s="314"/>
      <c r="M120" s="314"/>
      <c r="N120" s="314"/>
      <c r="O120" s="314"/>
      <c r="P120" s="314"/>
      <c r="Q120" s="314"/>
      <c r="R120" s="315"/>
      <c r="S120" s="313"/>
      <c r="T120" s="317"/>
      <c r="U120" s="313"/>
      <c r="V120" s="326">
        <v>42585</v>
      </c>
      <c r="W120" s="311">
        <v>18</v>
      </c>
      <c r="X120" s="311">
        <v>17</v>
      </c>
      <c r="Y120" s="328">
        <f>X120/Q126</f>
        <v>1.6183341784133047E-2</v>
      </c>
      <c r="Z120" s="311">
        <v>188</v>
      </c>
      <c r="AA120" s="328">
        <f>Z120/Q126</f>
        <v>0.17896872090688312</v>
      </c>
    </row>
    <row r="121" spans="1:27" s="307" customFormat="1" x14ac:dyDescent="0.3">
      <c r="A121" s="330">
        <v>156</v>
      </c>
      <c r="B121" s="316" t="s">
        <v>111</v>
      </c>
      <c r="C121" s="315">
        <v>1129</v>
      </c>
      <c r="D121" s="327">
        <v>2015</v>
      </c>
      <c r="E121" s="316" t="s">
        <v>516</v>
      </c>
      <c r="F121" s="315" t="s">
        <v>434</v>
      </c>
      <c r="G121" s="338">
        <v>44.33943</v>
      </c>
      <c r="H121" s="338">
        <v>-114.72179</v>
      </c>
      <c r="I121" s="334">
        <v>42230</v>
      </c>
      <c r="J121" s="315">
        <v>9</v>
      </c>
      <c r="K121" s="314">
        <v>1.1336018699999999</v>
      </c>
      <c r="L121" s="314">
        <v>197.33539999999999</v>
      </c>
      <c r="M121" s="314">
        <v>1.032</v>
      </c>
      <c r="N121" s="314">
        <v>5.8211000000000004</v>
      </c>
      <c r="O121" s="314">
        <v>3.7039</v>
      </c>
      <c r="P121" s="314">
        <v>0.53110000000000002</v>
      </c>
      <c r="Q121" s="314">
        <v>734.673</v>
      </c>
      <c r="R121" s="315">
        <v>4</v>
      </c>
      <c r="S121" s="313">
        <v>0.30819999999999997</v>
      </c>
      <c r="T121" s="317">
        <v>17.196100000000001</v>
      </c>
      <c r="U121" s="313">
        <v>0</v>
      </c>
      <c r="V121" s="326">
        <v>42269</v>
      </c>
      <c r="W121" s="311">
        <v>9</v>
      </c>
      <c r="X121" s="311">
        <v>80</v>
      </c>
      <c r="Y121" s="310">
        <f t="shared" si="2"/>
        <v>0.10889198323607918</v>
      </c>
      <c r="Z121" s="311">
        <v>165</v>
      </c>
      <c r="AA121" s="310">
        <f t="shared" si="3"/>
        <v>0.22458971542441331</v>
      </c>
    </row>
    <row r="122" spans="1:27" s="307" customFormat="1" x14ac:dyDescent="0.3">
      <c r="A122" s="330">
        <v>157</v>
      </c>
      <c r="B122" s="316" t="s">
        <v>111</v>
      </c>
      <c r="C122" s="315">
        <v>1129</v>
      </c>
      <c r="D122" s="327">
        <v>2016</v>
      </c>
      <c r="E122" s="316" t="s">
        <v>516</v>
      </c>
      <c r="F122" s="315" t="s">
        <v>434</v>
      </c>
      <c r="G122" s="338">
        <v>44.33943</v>
      </c>
      <c r="H122" s="338">
        <v>-114.72179</v>
      </c>
      <c r="I122" s="334">
        <v>42604</v>
      </c>
      <c r="J122" s="315">
        <v>7</v>
      </c>
      <c r="K122" s="314">
        <v>0.40258758000000006</v>
      </c>
      <c r="L122" s="314">
        <v>203.97749999999999</v>
      </c>
      <c r="M122" s="314">
        <v>1.0366</v>
      </c>
      <c r="N122" s="314">
        <v>5.6254</v>
      </c>
      <c r="O122" s="314">
        <v>4.3472</v>
      </c>
      <c r="P122" s="314">
        <v>0.59389999999999998</v>
      </c>
      <c r="Q122" s="314">
        <v>987.36720000000003</v>
      </c>
      <c r="R122" s="315">
        <v>4</v>
      </c>
      <c r="S122" s="313">
        <v>0.34139999999999998</v>
      </c>
      <c r="T122" s="317">
        <v>29.500599999999999</v>
      </c>
      <c r="U122" s="313">
        <v>0</v>
      </c>
      <c r="V122" s="326">
        <v>42605</v>
      </c>
      <c r="W122" s="311">
        <v>7</v>
      </c>
      <c r="X122" s="311">
        <v>10</v>
      </c>
      <c r="Y122" s="310">
        <f t="shared" si="2"/>
        <v>1.0127944294685907E-2</v>
      </c>
      <c r="Z122" s="311">
        <v>220</v>
      </c>
      <c r="AA122" s="310">
        <f t="shared" si="3"/>
        <v>0.22281477448308998</v>
      </c>
    </row>
    <row r="123" spans="1:27" s="307" customFormat="1" x14ac:dyDescent="0.3">
      <c r="A123" s="330">
        <v>158</v>
      </c>
      <c r="B123" s="316" t="s">
        <v>111</v>
      </c>
      <c r="C123" s="315">
        <v>1129</v>
      </c>
      <c r="D123" s="327">
        <v>2016</v>
      </c>
      <c r="E123" s="316" t="s">
        <v>516</v>
      </c>
      <c r="F123" s="315" t="s">
        <v>434</v>
      </c>
      <c r="G123" s="338">
        <v>44.33943</v>
      </c>
      <c r="H123" s="338">
        <v>-114.72179</v>
      </c>
      <c r="I123" s="334"/>
      <c r="J123" s="315"/>
      <c r="K123" s="314"/>
      <c r="L123" s="314"/>
      <c r="M123" s="314"/>
      <c r="N123" s="314"/>
      <c r="O123" s="314"/>
      <c r="P123" s="314"/>
      <c r="Q123" s="314"/>
      <c r="R123" s="315"/>
      <c r="S123" s="313"/>
      <c r="T123" s="317"/>
      <c r="U123" s="313"/>
      <c r="V123" s="326">
        <v>42668</v>
      </c>
      <c r="W123" s="311">
        <v>7</v>
      </c>
      <c r="X123" s="311">
        <v>48</v>
      </c>
      <c r="Y123" s="328">
        <f>X123/Q122</f>
        <v>4.8614132614492357E-2</v>
      </c>
      <c r="Z123" s="311">
        <v>104</v>
      </c>
      <c r="AA123" s="328">
        <f>Z123/Q122</f>
        <v>0.10533062066473345</v>
      </c>
    </row>
    <row r="124" spans="1:27" s="307" customFormat="1" x14ac:dyDescent="0.3">
      <c r="A124" s="330">
        <v>159</v>
      </c>
      <c r="B124" s="316" t="s">
        <v>111</v>
      </c>
      <c r="C124" s="315">
        <v>1129</v>
      </c>
      <c r="D124" s="327">
        <v>2017</v>
      </c>
      <c r="E124" s="316" t="s">
        <v>516</v>
      </c>
      <c r="F124" s="315" t="s">
        <v>434</v>
      </c>
      <c r="G124" s="338">
        <v>44.33943</v>
      </c>
      <c r="H124" s="338">
        <v>-114.72179</v>
      </c>
      <c r="I124" s="334">
        <v>42945</v>
      </c>
      <c r="J124" s="315">
        <v>6</v>
      </c>
      <c r="K124" s="314">
        <v>6.03528223</v>
      </c>
      <c r="L124" s="314">
        <v>198.14660000000001</v>
      </c>
      <c r="M124" s="314">
        <v>1.0364</v>
      </c>
      <c r="N124" s="314">
        <v>5.8215000000000003</v>
      </c>
      <c r="O124" s="314">
        <v>4.3239999999999998</v>
      </c>
      <c r="P124" s="314">
        <v>0.63970000000000005</v>
      </c>
      <c r="Q124" s="314">
        <v>1020.7309</v>
      </c>
      <c r="R124" s="315">
        <v>4</v>
      </c>
      <c r="S124" s="313">
        <v>0.52829999999999999</v>
      </c>
      <c r="T124" s="317">
        <v>24.654199999999999</v>
      </c>
      <c r="U124" s="313">
        <v>0</v>
      </c>
      <c r="V124" s="326">
        <v>42948</v>
      </c>
      <c r="W124" s="311">
        <v>6</v>
      </c>
      <c r="X124" s="311">
        <v>41</v>
      </c>
      <c r="Y124" s="310">
        <f t="shared" si="2"/>
        <v>4.0167295807347458E-2</v>
      </c>
      <c r="Z124" s="311">
        <v>0</v>
      </c>
      <c r="AA124" s="311">
        <v>0</v>
      </c>
    </row>
    <row r="125" spans="1:27" s="307" customFormat="1" x14ac:dyDescent="0.3">
      <c r="A125" s="330">
        <v>160</v>
      </c>
      <c r="B125" s="316" t="s">
        <v>111</v>
      </c>
      <c r="C125" s="315">
        <v>1129</v>
      </c>
      <c r="D125" s="327">
        <v>2018</v>
      </c>
      <c r="E125" s="316" t="s">
        <v>516</v>
      </c>
      <c r="F125" s="315" t="s">
        <v>434</v>
      </c>
      <c r="G125" s="338">
        <v>44.33943</v>
      </c>
      <c r="H125" s="338">
        <v>-114.72179</v>
      </c>
      <c r="I125" s="334">
        <v>43293</v>
      </c>
      <c r="J125" s="315">
        <v>9</v>
      </c>
      <c r="K125" s="314">
        <v>4.1520905378000004</v>
      </c>
      <c r="L125" s="314">
        <v>198.45646115400001</v>
      </c>
      <c r="M125" s="314">
        <v>1.0395262999399999</v>
      </c>
      <c r="N125" s="314">
        <v>5.50861983214</v>
      </c>
      <c r="O125" s="314">
        <v>4.0617626529899997</v>
      </c>
      <c r="P125" s="314">
        <v>0.63116836163699996</v>
      </c>
      <c r="Q125" s="314">
        <v>893.78611271700004</v>
      </c>
      <c r="R125" s="315">
        <v>5</v>
      </c>
      <c r="S125" s="313">
        <v>0.45840454101599998</v>
      </c>
      <c r="T125" s="317">
        <v>25.738765659599999</v>
      </c>
      <c r="U125" s="313">
        <v>0</v>
      </c>
      <c r="V125" s="326">
        <v>43299</v>
      </c>
      <c r="W125" s="311">
        <v>9</v>
      </c>
      <c r="X125" s="311">
        <v>7</v>
      </c>
      <c r="Y125" s="310">
        <f t="shared" si="2"/>
        <v>7.8318513796559897E-3</v>
      </c>
      <c r="Z125" s="311">
        <v>626</v>
      </c>
      <c r="AA125" s="310">
        <f t="shared" si="3"/>
        <v>0.70039128052352129</v>
      </c>
    </row>
    <row r="126" spans="1:27" s="307" customFormat="1" x14ac:dyDescent="0.3">
      <c r="A126" s="330">
        <v>161</v>
      </c>
      <c r="B126" s="316" t="s">
        <v>111</v>
      </c>
      <c r="C126" s="315">
        <v>1129</v>
      </c>
      <c r="D126" s="327">
        <v>2019</v>
      </c>
      <c r="E126" s="316" t="s">
        <v>516</v>
      </c>
      <c r="F126" s="315" t="s">
        <v>434</v>
      </c>
      <c r="G126" s="338">
        <v>44.33943</v>
      </c>
      <c r="H126" s="338">
        <v>-114.72179</v>
      </c>
      <c r="I126" s="326">
        <v>43656</v>
      </c>
      <c r="J126" s="311">
        <v>10</v>
      </c>
      <c r="K126" s="314">
        <v>6.3213312999999998</v>
      </c>
      <c r="L126" s="319">
        <v>203.608479571</v>
      </c>
      <c r="M126" s="319">
        <v>1.0432220026600001</v>
      </c>
      <c r="N126" s="319"/>
      <c r="O126" s="319">
        <v>4.2812827906799997</v>
      </c>
      <c r="P126" s="319">
        <v>0.63641183720299999</v>
      </c>
      <c r="Q126" s="319">
        <v>1050.46289121</v>
      </c>
      <c r="R126" s="311">
        <v>5</v>
      </c>
      <c r="S126" s="318">
        <v>0.40188598632799999</v>
      </c>
      <c r="T126" s="320">
        <v>21.093971676609254</v>
      </c>
      <c r="U126" s="318">
        <v>0</v>
      </c>
      <c r="V126" s="326">
        <v>43704</v>
      </c>
      <c r="W126" s="311">
        <v>10</v>
      </c>
      <c r="X126" s="311">
        <v>1</v>
      </c>
      <c r="Y126" s="310">
        <f t="shared" si="2"/>
        <v>9.5196128141959106E-4</v>
      </c>
      <c r="Z126" s="311">
        <v>1324</v>
      </c>
      <c r="AA126" s="310">
        <f t="shared" si="3"/>
        <v>1.2603967365995385</v>
      </c>
    </row>
    <row r="127" spans="1:27" s="307" customFormat="1" x14ac:dyDescent="0.3">
      <c r="A127" s="330">
        <v>162</v>
      </c>
      <c r="B127" s="316" t="s">
        <v>111</v>
      </c>
      <c r="C127" s="315">
        <v>1129</v>
      </c>
      <c r="D127" s="327">
        <v>2021</v>
      </c>
      <c r="E127" s="316" t="s">
        <v>516</v>
      </c>
      <c r="F127" s="315" t="s">
        <v>434</v>
      </c>
      <c r="G127" s="338">
        <v>44.33943</v>
      </c>
      <c r="H127" s="338">
        <v>-114.72179</v>
      </c>
      <c r="I127" s="333">
        <v>44433</v>
      </c>
      <c r="J127" s="311">
        <v>4</v>
      </c>
      <c r="K127" s="314"/>
      <c r="L127" s="319">
        <v>280.89999999999998</v>
      </c>
      <c r="M127" s="319" t="s">
        <v>436</v>
      </c>
      <c r="N127" s="319" t="s">
        <v>436</v>
      </c>
      <c r="O127" s="319">
        <v>4.8</v>
      </c>
      <c r="P127" s="319" t="s">
        <v>436</v>
      </c>
      <c r="Q127" s="319">
        <v>1337.9</v>
      </c>
      <c r="R127" s="311">
        <v>4</v>
      </c>
      <c r="S127" s="318"/>
      <c r="T127" s="320"/>
      <c r="U127" s="318"/>
      <c r="V127" s="332">
        <v>44433</v>
      </c>
      <c r="W127" s="311">
        <v>4</v>
      </c>
      <c r="X127" s="311">
        <v>13</v>
      </c>
      <c r="Y127" s="310">
        <f t="shared" si="2"/>
        <v>9.7167202332012845E-3</v>
      </c>
      <c r="Z127" s="311">
        <v>522</v>
      </c>
      <c r="AA127" s="310">
        <f t="shared" si="3"/>
        <v>0.39016368936392853</v>
      </c>
    </row>
    <row r="128" spans="1:27" s="307" customFormat="1" x14ac:dyDescent="0.3">
      <c r="A128" s="330">
        <v>16</v>
      </c>
      <c r="B128" s="316" t="s">
        <v>55</v>
      </c>
      <c r="C128" s="315">
        <v>1138</v>
      </c>
      <c r="D128" s="327">
        <v>2015</v>
      </c>
      <c r="E128" s="316" t="s">
        <v>266</v>
      </c>
      <c r="F128" s="315" t="s">
        <v>434</v>
      </c>
      <c r="G128" s="338">
        <v>44.429139999999997</v>
      </c>
      <c r="H128" s="338">
        <v>-114.62112999999999</v>
      </c>
      <c r="I128" s="334">
        <v>42275</v>
      </c>
      <c r="J128" s="315">
        <v>10</v>
      </c>
      <c r="K128" s="314">
        <v>3.7468896700000003</v>
      </c>
      <c r="L128" s="314">
        <v>160.97489999999999</v>
      </c>
      <c r="M128" s="314">
        <v>1.0641</v>
      </c>
      <c r="N128" s="314">
        <v>8.0121000000000002</v>
      </c>
      <c r="O128" s="314">
        <v>5.1505999999999998</v>
      </c>
      <c r="P128" s="314">
        <v>0.28849999999999998</v>
      </c>
      <c r="Q128" s="314">
        <v>834.37270000000001</v>
      </c>
      <c r="R128" s="315">
        <v>4</v>
      </c>
      <c r="S128" s="313">
        <v>0.627</v>
      </c>
      <c r="T128" s="317">
        <v>6.2141000000000002</v>
      </c>
      <c r="U128" s="313">
        <v>0</v>
      </c>
      <c r="V128" s="326">
        <v>42277</v>
      </c>
      <c r="W128" s="311">
        <v>10</v>
      </c>
      <c r="X128" s="311">
        <v>454</v>
      </c>
      <c r="Y128" s="310">
        <f t="shared" si="2"/>
        <v>0.5441213500873171</v>
      </c>
      <c r="Z128" s="311">
        <v>0</v>
      </c>
      <c r="AA128" s="311">
        <v>0</v>
      </c>
    </row>
    <row r="129" spans="1:27" s="307" customFormat="1" x14ac:dyDescent="0.3">
      <c r="A129" s="330">
        <v>17</v>
      </c>
      <c r="B129" s="316" t="s">
        <v>55</v>
      </c>
      <c r="C129" s="315">
        <v>1138</v>
      </c>
      <c r="D129" s="327">
        <v>2018</v>
      </c>
      <c r="E129" s="316" t="s">
        <v>266</v>
      </c>
      <c r="F129" s="315" t="s">
        <v>434</v>
      </c>
      <c r="G129" s="338">
        <v>44.429139999999997</v>
      </c>
      <c r="H129" s="338">
        <v>-114.62112999999999</v>
      </c>
      <c r="I129" s="334">
        <v>43282</v>
      </c>
      <c r="J129" s="315">
        <v>9</v>
      </c>
      <c r="K129" s="314">
        <v>22.688988456000004</v>
      </c>
      <c r="L129" s="314">
        <v>159.931314826</v>
      </c>
      <c r="M129" s="314">
        <v>1.0664073727500001</v>
      </c>
      <c r="N129" s="314">
        <v>11.4731731157</v>
      </c>
      <c r="O129" s="314">
        <v>7.2397665443200001</v>
      </c>
      <c r="P129" s="314">
        <v>0.38988068370399998</v>
      </c>
      <c r="Q129" s="314">
        <v>1153.5469294100001</v>
      </c>
      <c r="R129" s="315">
        <v>4</v>
      </c>
      <c r="S129" s="313">
        <v>0.962646484375</v>
      </c>
      <c r="T129" s="317">
        <v>20.304336625600001</v>
      </c>
      <c r="U129" s="313">
        <v>2.85529643717144</v>
      </c>
      <c r="V129" s="326">
        <v>43292</v>
      </c>
      <c r="W129" s="311">
        <v>9</v>
      </c>
      <c r="X129" s="311">
        <v>0</v>
      </c>
      <c r="Y129" s="311">
        <v>0</v>
      </c>
      <c r="Z129" s="311">
        <v>1</v>
      </c>
      <c r="AA129" s="310">
        <f t="shared" si="3"/>
        <v>8.6689147576463651E-4</v>
      </c>
    </row>
    <row r="130" spans="1:27" s="307" customFormat="1" x14ac:dyDescent="0.3">
      <c r="A130" s="330">
        <v>60</v>
      </c>
      <c r="B130" s="316" t="s">
        <v>81</v>
      </c>
      <c r="C130" s="315">
        <v>1196</v>
      </c>
      <c r="D130" s="327">
        <v>2013</v>
      </c>
      <c r="E130" s="316" t="s">
        <v>262</v>
      </c>
      <c r="F130" s="315" t="s">
        <v>434</v>
      </c>
      <c r="G130" s="338">
        <v>44.367719999999998</v>
      </c>
      <c r="H130" s="338">
        <v>-114.72505</v>
      </c>
      <c r="I130" s="334">
        <v>41527</v>
      </c>
      <c r="J130" s="315">
        <v>6</v>
      </c>
      <c r="K130" s="314">
        <v>20.143504880000002</v>
      </c>
      <c r="L130" s="314">
        <v>319.10180000000003</v>
      </c>
      <c r="M130" s="314">
        <v>1.0739000000000001</v>
      </c>
      <c r="N130" s="314">
        <v>16.714600000000001</v>
      </c>
      <c r="O130" s="314">
        <v>10.9773</v>
      </c>
      <c r="P130" s="314">
        <v>0.33300000000000002</v>
      </c>
      <c r="Q130" s="314">
        <v>3465.9283</v>
      </c>
      <c r="R130" s="315">
        <v>1</v>
      </c>
      <c r="S130" s="313">
        <v>0.56459999999999999</v>
      </c>
      <c r="T130" s="317">
        <v>1.5749</v>
      </c>
      <c r="U130" s="313">
        <v>0</v>
      </c>
      <c r="V130" s="326">
        <v>41536</v>
      </c>
      <c r="W130" s="311">
        <v>6</v>
      </c>
      <c r="X130" s="311">
        <v>321</v>
      </c>
      <c r="Y130" s="310">
        <f t="shared" si="2"/>
        <v>9.2615880138085943E-2</v>
      </c>
      <c r="Z130" s="311">
        <v>11</v>
      </c>
      <c r="AA130" s="310">
        <f t="shared" si="3"/>
        <v>3.173752901928179E-3</v>
      </c>
    </row>
    <row r="131" spans="1:27" s="307" customFormat="1" x14ac:dyDescent="0.3">
      <c r="A131" s="330">
        <v>61</v>
      </c>
      <c r="B131" s="316" t="s">
        <v>81</v>
      </c>
      <c r="C131" s="315">
        <v>1196</v>
      </c>
      <c r="D131" s="327">
        <v>2014</v>
      </c>
      <c r="E131" s="316" t="s">
        <v>262</v>
      </c>
      <c r="F131" s="315" t="s">
        <v>434</v>
      </c>
      <c r="G131" s="338">
        <v>44.367719999999998</v>
      </c>
      <c r="H131" s="338">
        <v>-114.72505</v>
      </c>
      <c r="I131" s="334">
        <v>41903</v>
      </c>
      <c r="J131" s="315">
        <v>6</v>
      </c>
      <c r="K131" s="314">
        <v>27.944522110000001</v>
      </c>
      <c r="L131" s="314">
        <v>324.08150000000001</v>
      </c>
      <c r="M131" s="314">
        <v>1.0817000000000001</v>
      </c>
      <c r="N131" s="314">
        <v>15.8957</v>
      </c>
      <c r="O131" s="314">
        <v>11.808299999999999</v>
      </c>
      <c r="P131" s="314">
        <v>0.36840000000000001</v>
      </c>
      <c r="Q131" s="314">
        <v>3754.0344</v>
      </c>
      <c r="R131" s="315">
        <v>1</v>
      </c>
      <c r="S131" s="313">
        <v>0.68030000000000002</v>
      </c>
      <c r="T131" s="317">
        <v>0.315</v>
      </c>
      <c r="U131" s="313">
        <v>0</v>
      </c>
      <c r="V131" s="326">
        <v>41899</v>
      </c>
      <c r="W131" s="311">
        <v>6</v>
      </c>
      <c r="X131" s="311">
        <v>216</v>
      </c>
      <c r="Y131" s="310">
        <f t="shared" ref="Y131:Y191" si="4">X131/Q131</f>
        <v>5.7538098212419148E-2</v>
      </c>
      <c r="Z131" s="311">
        <v>56</v>
      </c>
      <c r="AA131" s="310">
        <f t="shared" ref="AA131:AA191" si="5">Z131/Q131</f>
        <v>1.4917284721738299E-2</v>
      </c>
    </row>
    <row r="132" spans="1:27" s="307" customFormat="1" x14ac:dyDescent="0.3">
      <c r="A132" s="330">
        <v>62</v>
      </c>
      <c r="B132" s="316" t="s">
        <v>81</v>
      </c>
      <c r="C132" s="315">
        <v>1196</v>
      </c>
      <c r="D132" s="327">
        <v>2017</v>
      </c>
      <c r="E132" s="316" t="s">
        <v>262</v>
      </c>
      <c r="F132" s="315" t="s">
        <v>434</v>
      </c>
      <c r="G132" s="338">
        <v>44.367719999999998</v>
      </c>
      <c r="H132" s="338">
        <v>-114.72505</v>
      </c>
      <c r="I132" s="334">
        <v>43004</v>
      </c>
      <c r="J132" s="315">
        <v>10</v>
      </c>
      <c r="K132" s="314">
        <v>53.572399900000001</v>
      </c>
      <c r="L132" s="314">
        <v>307.31279999999998</v>
      </c>
      <c r="M132" s="314">
        <v>1.0722</v>
      </c>
      <c r="N132" s="314">
        <v>16.148800000000001</v>
      </c>
      <c r="O132" s="314">
        <v>13.708600000000001</v>
      </c>
      <c r="P132" s="314">
        <v>0.47039999999999998</v>
      </c>
      <c r="Q132" s="314">
        <v>3859.8431</v>
      </c>
      <c r="R132" s="315">
        <v>4</v>
      </c>
      <c r="S132" s="313">
        <v>0.33679999999999999</v>
      </c>
      <c r="T132" s="317">
        <v>1.2638</v>
      </c>
      <c r="U132" s="313">
        <v>0</v>
      </c>
      <c r="V132" s="326">
        <v>43005</v>
      </c>
      <c r="W132" s="311">
        <v>6</v>
      </c>
      <c r="X132" s="311">
        <v>42</v>
      </c>
      <c r="Y132" s="310">
        <f t="shared" si="4"/>
        <v>1.0881271313852109E-2</v>
      </c>
      <c r="Z132" s="311">
        <v>5</v>
      </c>
      <c r="AA132" s="310">
        <f t="shared" si="5"/>
        <v>1.2953894421252512E-3</v>
      </c>
    </row>
    <row r="133" spans="1:27" s="307" customFormat="1" x14ac:dyDescent="0.3">
      <c r="A133" s="330">
        <v>63</v>
      </c>
      <c r="B133" s="316" t="s">
        <v>81</v>
      </c>
      <c r="C133" s="315">
        <v>1196</v>
      </c>
      <c r="D133" s="327">
        <v>2018</v>
      </c>
      <c r="E133" s="316" t="s">
        <v>262</v>
      </c>
      <c r="F133" s="315" t="s">
        <v>434</v>
      </c>
      <c r="G133" s="338">
        <v>44.367719999999998</v>
      </c>
      <c r="H133" s="338">
        <v>-114.72505</v>
      </c>
      <c r="I133" s="334">
        <v>43341</v>
      </c>
      <c r="J133" s="315">
        <v>6</v>
      </c>
      <c r="K133" s="314">
        <v>35.423116129</v>
      </c>
      <c r="L133" s="314">
        <v>287.11344237399999</v>
      </c>
      <c r="M133" s="314">
        <v>1.0914042718700001</v>
      </c>
      <c r="N133" s="314">
        <v>16.457422174200001</v>
      </c>
      <c r="O133" s="314">
        <v>12.3768521957</v>
      </c>
      <c r="P133" s="314">
        <v>0.44717393417700002</v>
      </c>
      <c r="Q133" s="314">
        <v>3449.8797979800001</v>
      </c>
      <c r="R133" s="315">
        <v>1</v>
      </c>
      <c r="S133" s="313">
        <v>0.547119140625</v>
      </c>
      <c r="T133" s="317">
        <v>0</v>
      </c>
      <c r="U133" s="313">
        <v>0</v>
      </c>
      <c r="V133" s="326">
        <v>43321</v>
      </c>
      <c r="W133" s="311">
        <v>6</v>
      </c>
      <c r="X133" s="311">
        <v>0</v>
      </c>
      <c r="Y133" s="311">
        <v>0</v>
      </c>
      <c r="Z133" s="311">
        <v>2</v>
      </c>
      <c r="AA133" s="310">
        <f t="shared" si="5"/>
        <v>5.7973034340821244E-4</v>
      </c>
    </row>
    <row r="134" spans="1:27" s="307" customFormat="1" x14ac:dyDescent="0.3">
      <c r="A134" s="330">
        <v>64</v>
      </c>
      <c r="B134" s="330" t="s">
        <v>81</v>
      </c>
      <c r="C134" s="315">
        <v>1196</v>
      </c>
      <c r="D134" s="327">
        <v>2020</v>
      </c>
      <c r="E134" s="316" t="s">
        <v>287</v>
      </c>
      <c r="F134" s="315" t="s">
        <v>434</v>
      </c>
      <c r="G134" s="338">
        <v>44.367719999999998</v>
      </c>
      <c r="H134" s="338">
        <v>-114.72505</v>
      </c>
      <c r="I134" s="326">
        <v>44083</v>
      </c>
      <c r="J134" s="311">
        <v>18</v>
      </c>
      <c r="K134" s="314">
        <v>30.948284547900002</v>
      </c>
      <c r="L134" s="319">
        <v>660.85766632545597</v>
      </c>
      <c r="M134" s="319">
        <v>1.24127541646776</v>
      </c>
      <c r="N134" s="319">
        <v>15.6545952316021</v>
      </c>
      <c r="O134" s="319">
        <v>8.4383258724866899</v>
      </c>
      <c r="P134" s="319">
        <v>0.44857548835796301</v>
      </c>
      <c r="Q134" s="319">
        <v>6326.5328807844899</v>
      </c>
      <c r="R134" s="311">
        <v>6</v>
      </c>
      <c r="S134" s="318">
        <v>0.6231689453125</v>
      </c>
      <c r="T134" s="320">
        <v>98.079877969718424</v>
      </c>
      <c r="U134" s="318">
        <v>0</v>
      </c>
      <c r="V134" s="326">
        <v>44097</v>
      </c>
      <c r="W134" s="329">
        <v>21</v>
      </c>
      <c r="X134" s="311">
        <v>0</v>
      </c>
      <c r="Y134" s="311">
        <v>0</v>
      </c>
      <c r="Z134" s="311">
        <v>0</v>
      </c>
      <c r="AA134" s="311">
        <v>0</v>
      </c>
    </row>
    <row r="135" spans="1:27" s="307" customFormat="1" x14ac:dyDescent="0.3">
      <c r="A135" s="330">
        <v>65</v>
      </c>
      <c r="B135" s="330" t="s">
        <v>81</v>
      </c>
      <c r="C135" s="315">
        <v>1196</v>
      </c>
      <c r="D135" s="327">
        <v>2021</v>
      </c>
      <c r="E135" s="316" t="s">
        <v>287</v>
      </c>
      <c r="F135" s="315" t="s">
        <v>434</v>
      </c>
      <c r="G135" s="338">
        <v>44.367719999999998</v>
      </c>
      <c r="H135" s="338">
        <v>-114.72505</v>
      </c>
      <c r="I135" s="333">
        <v>44413</v>
      </c>
      <c r="J135" s="311">
        <v>25</v>
      </c>
      <c r="K135" s="314"/>
      <c r="L135" s="319">
        <v>848</v>
      </c>
      <c r="M135" s="319" t="s">
        <v>436</v>
      </c>
      <c r="N135" s="319" t="s">
        <v>436</v>
      </c>
      <c r="O135" s="319">
        <v>6.3</v>
      </c>
      <c r="P135" s="319" t="s">
        <v>436</v>
      </c>
      <c r="Q135" s="319">
        <v>5985.2</v>
      </c>
      <c r="R135" s="311">
        <v>8</v>
      </c>
      <c r="S135" s="318"/>
      <c r="T135" s="320"/>
      <c r="U135" s="318"/>
      <c r="V135" s="332">
        <v>44426</v>
      </c>
      <c r="W135" s="311">
        <v>25</v>
      </c>
      <c r="X135" s="311">
        <v>41</v>
      </c>
      <c r="Y135" s="310">
        <f t="shared" si="4"/>
        <v>6.8502305687362158E-3</v>
      </c>
      <c r="Z135" s="311">
        <v>90</v>
      </c>
      <c r="AA135" s="310">
        <f t="shared" si="5"/>
        <v>1.5037091492347792E-2</v>
      </c>
    </row>
    <row r="136" spans="1:27" s="307" customFormat="1" x14ac:dyDescent="0.3">
      <c r="A136" s="330">
        <v>109</v>
      </c>
      <c r="B136" s="316" t="s">
        <v>89</v>
      </c>
      <c r="C136" s="315">
        <v>1288</v>
      </c>
      <c r="D136" s="327">
        <v>2014</v>
      </c>
      <c r="E136" s="316" t="s">
        <v>503</v>
      </c>
      <c r="F136" s="315"/>
      <c r="G136" s="338">
        <v>44.411490000000001</v>
      </c>
      <c r="H136" s="338">
        <v>-114.78628</v>
      </c>
      <c r="I136" s="334">
        <v>41890</v>
      </c>
      <c r="J136" s="315">
        <v>15</v>
      </c>
      <c r="K136" s="314">
        <v>4.1353513700000004</v>
      </c>
      <c r="L136" s="314">
        <v>153.84559999999999</v>
      </c>
      <c r="M136" s="314">
        <v>1.1133</v>
      </c>
      <c r="N136" s="314">
        <v>7.3792999999999997</v>
      </c>
      <c r="O136" s="314">
        <v>4.6210000000000004</v>
      </c>
      <c r="P136" s="314">
        <v>0.27279999999999999</v>
      </c>
      <c r="Q136" s="314">
        <v>718.91790000000003</v>
      </c>
      <c r="R136" s="315">
        <v>7</v>
      </c>
      <c r="S136" s="313">
        <v>0.1565</v>
      </c>
      <c r="T136" s="317">
        <v>41.393900000000002</v>
      </c>
      <c r="U136" s="313">
        <v>1.9403397276151091</v>
      </c>
      <c r="V136" s="326">
        <v>41878</v>
      </c>
      <c r="W136" s="311">
        <v>15</v>
      </c>
      <c r="X136" s="311">
        <v>0</v>
      </c>
      <c r="Y136" s="311">
        <v>0</v>
      </c>
      <c r="Z136" s="311">
        <v>12</v>
      </c>
      <c r="AA136" s="310">
        <f t="shared" si="5"/>
        <v>1.6691752980416818E-2</v>
      </c>
    </row>
    <row r="137" spans="1:27" s="307" customFormat="1" x14ac:dyDescent="0.3">
      <c r="A137" s="330">
        <v>110</v>
      </c>
      <c r="B137" s="316" t="s">
        <v>89</v>
      </c>
      <c r="C137" s="315">
        <v>1288</v>
      </c>
      <c r="D137" s="327">
        <v>2017</v>
      </c>
      <c r="E137" s="316" t="s">
        <v>503</v>
      </c>
      <c r="F137" s="315"/>
      <c r="G137" s="338">
        <v>44.411490000000001</v>
      </c>
      <c r="H137" s="338">
        <v>-114.78628</v>
      </c>
      <c r="I137" s="334">
        <v>42958</v>
      </c>
      <c r="J137" s="315">
        <v>11</v>
      </c>
      <c r="K137" s="314">
        <v>9.8881160000000019</v>
      </c>
      <c r="L137" s="314">
        <v>151.27699999999999</v>
      </c>
      <c r="M137" s="314">
        <v>1.1148</v>
      </c>
      <c r="N137" s="314">
        <v>7.5002000000000004</v>
      </c>
      <c r="O137" s="314">
        <v>5.9894999999999996</v>
      </c>
      <c r="P137" s="314">
        <v>0.34710000000000002</v>
      </c>
      <c r="Q137" s="314">
        <v>909.50940000000003</v>
      </c>
      <c r="R137" s="315">
        <v>5</v>
      </c>
      <c r="S137" s="313">
        <v>0.15029999999999999</v>
      </c>
      <c r="T137" s="317">
        <v>21.158000000000001</v>
      </c>
      <c r="U137" s="313">
        <v>1.6529679701090496</v>
      </c>
      <c r="V137" s="326">
        <v>42962</v>
      </c>
      <c r="W137" s="311">
        <v>11</v>
      </c>
      <c r="X137" s="311">
        <v>0</v>
      </c>
      <c r="Y137" s="311">
        <v>0</v>
      </c>
      <c r="Z137" s="311">
        <v>16</v>
      </c>
      <c r="AA137" s="310">
        <f t="shared" si="5"/>
        <v>1.7591901743951189E-2</v>
      </c>
    </row>
    <row r="138" spans="1:27" s="307" customFormat="1" x14ac:dyDescent="0.3">
      <c r="A138" s="330">
        <v>38</v>
      </c>
      <c r="B138" s="316" t="s">
        <v>64</v>
      </c>
      <c r="C138" s="315">
        <v>1328</v>
      </c>
      <c r="D138" s="327">
        <v>2015</v>
      </c>
      <c r="E138" s="316" t="s">
        <v>258</v>
      </c>
      <c r="F138" s="315" t="s">
        <v>434</v>
      </c>
      <c r="G138" s="338">
        <v>44.393810000000002</v>
      </c>
      <c r="H138" s="338">
        <v>-114.68039</v>
      </c>
      <c r="I138" s="334">
        <v>42196</v>
      </c>
      <c r="J138" s="315">
        <v>8</v>
      </c>
      <c r="K138" s="314">
        <v>48.631873370000001</v>
      </c>
      <c r="L138" s="314">
        <v>215.53399999999999</v>
      </c>
      <c r="M138" s="314">
        <v>1.0720000000000001</v>
      </c>
      <c r="N138" s="314">
        <v>13.336</v>
      </c>
      <c r="O138" s="314">
        <v>10.219799999999999</v>
      </c>
      <c r="P138" s="314">
        <v>0.50160000000000005</v>
      </c>
      <c r="Q138" s="314">
        <v>2152.7089000000001</v>
      </c>
      <c r="R138" s="315">
        <v>0</v>
      </c>
      <c r="S138" s="313"/>
      <c r="T138" s="317">
        <v>8.0683000000000007</v>
      </c>
      <c r="U138" s="313">
        <v>0.87802062826410099</v>
      </c>
      <c r="V138" s="326">
        <v>42234</v>
      </c>
      <c r="W138" s="311">
        <v>8</v>
      </c>
      <c r="X138" s="311">
        <v>59</v>
      </c>
      <c r="Y138" s="310">
        <f t="shared" si="4"/>
        <v>2.7407328505958235E-2</v>
      </c>
      <c r="Z138" s="311">
        <v>53</v>
      </c>
      <c r="AA138" s="310">
        <f t="shared" si="5"/>
        <v>2.4620142556199771E-2</v>
      </c>
    </row>
    <row r="139" spans="1:27" s="307" customFormat="1" x14ac:dyDescent="0.3">
      <c r="A139" s="330">
        <v>45</v>
      </c>
      <c r="B139" s="316" t="s">
        <v>65</v>
      </c>
      <c r="C139" s="315">
        <v>1408</v>
      </c>
      <c r="D139" s="327">
        <v>2015</v>
      </c>
      <c r="E139" s="316" t="s">
        <v>445</v>
      </c>
      <c r="F139" s="315"/>
      <c r="G139" s="338">
        <v>44.394599999999997</v>
      </c>
      <c r="H139" s="338">
        <v>-114.72914</v>
      </c>
      <c r="I139" s="334">
        <v>42182</v>
      </c>
      <c r="J139" s="315">
        <v>12</v>
      </c>
      <c r="K139" s="314">
        <v>8.4119615400000001</v>
      </c>
      <c r="L139" s="314">
        <v>151.62100000000001</v>
      </c>
      <c r="M139" s="314">
        <v>1.0246999999999999</v>
      </c>
      <c r="N139" s="314">
        <v>6.3220000000000001</v>
      </c>
      <c r="O139" s="314">
        <v>5.0406000000000004</v>
      </c>
      <c r="P139" s="314">
        <v>0.2883</v>
      </c>
      <c r="Q139" s="314">
        <v>755.64350000000002</v>
      </c>
      <c r="R139" s="315">
        <v>4</v>
      </c>
      <c r="S139" s="313">
        <v>0.13039999999999999</v>
      </c>
      <c r="T139" s="317">
        <v>2.0068000000000001</v>
      </c>
      <c r="U139" s="313">
        <v>0</v>
      </c>
      <c r="V139" s="326">
        <v>42201</v>
      </c>
      <c r="W139" s="311">
        <v>12</v>
      </c>
      <c r="X139" s="311">
        <v>0</v>
      </c>
      <c r="Y139" s="311">
        <v>0</v>
      </c>
      <c r="Z139" s="311">
        <v>5</v>
      </c>
      <c r="AA139" s="310">
        <f t="shared" si="5"/>
        <v>6.61687687381682E-3</v>
      </c>
    </row>
    <row r="140" spans="1:27" s="307" customFormat="1" x14ac:dyDescent="0.3">
      <c r="A140" s="330">
        <v>46</v>
      </c>
      <c r="B140" s="316" t="s">
        <v>65</v>
      </c>
      <c r="C140" s="315">
        <v>1408</v>
      </c>
      <c r="D140" s="327">
        <v>2018</v>
      </c>
      <c r="E140" s="316" t="s">
        <v>445</v>
      </c>
      <c r="F140" s="315"/>
      <c r="G140" s="338">
        <v>44.394599999999997</v>
      </c>
      <c r="H140" s="338">
        <v>-114.72914</v>
      </c>
      <c r="I140" s="334">
        <v>43278</v>
      </c>
      <c r="J140" s="315">
        <v>8</v>
      </c>
      <c r="K140" s="314">
        <v>23.387424935250003</v>
      </c>
      <c r="L140" s="314">
        <v>154.604150516</v>
      </c>
      <c r="M140" s="314">
        <v>1.03108209655</v>
      </c>
      <c r="N140" s="314">
        <v>7.5055648361899996</v>
      </c>
      <c r="O140" s="314">
        <v>5.5721314341300001</v>
      </c>
      <c r="P140" s="314">
        <v>0.395944915693</v>
      </c>
      <c r="Q140" s="314">
        <v>851.77126504499995</v>
      </c>
      <c r="R140" s="315">
        <v>2</v>
      </c>
      <c r="S140" s="313">
        <v>0.214111328125</v>
      </c>
      <c r="T140" s="317">
        <v>1.3110163392</v>
      </c>
      <c r="U140" s="313">
        <v>0</v>
      </c>
      <c r="V140" s="326">
        <v>43292</v>
      </c>
      <c r="W140" s="311">
        <v>8</v>
      </c>
      <c r="X140" s="311">
        <v>1</v>
      </c>
      <c r="Y140" s="310">
        <f t="shared" si="4"/>
        <v>1.1740241083938996E-3</v>
      </c>
      <c r="Z140" s="311">
        <v>14</v>
      </c>
      <c r="AA140" s="310">
        <f t="shared" si="5"/>
        <v>1.6436337517514596E-2</v>
      </c>
    </row>
    <row r="141" spans="1:27" s="307" customFormat="1" x14ac:dyDescent="0.3">
      <c r="A141" s="330">
        <v>107</v>
      </c>
      <c r="B141" s="316" t="s">
        <v>90</v>
      </c>
      <c r="C141" s="315">
        <v>1411</v>
      </c>
      <c r="D141" s="327">
        <v>2014</v>
      </c>
      <c r="E141" s="316" t="s">
        <v>505</v>
      </c>
      <c r="F141" s="315"/>
      <c r="G141" s="338">
        <v>44.387680000000003</v>
      </c>
      <c r="H141" s="338">
        <v>-114.79705</v>
      </c>
      <c r="I141" s="334">
        <v>41889</v>
      </c>
      <c r="J141" s="315">
        <v>9</v>
      </c>
      <c r="K141" s="314">
        <v>15.549062410000001</v>
      </c>
      <c r="L141" s="314">
        <v>291.36759999999998</v>
      </c>
      <c r="M141" s="314">
        <v>1.2713000000000001</v>
      </c>
      <c r="N141" s="314">
        <v>11.495200000000001</v>
      </c>
      <c r="O141" s="314">
        <v>8.8731000000000009</v>
      </c>
      <c r="P141" s="314">
        <v>0.30120000000000002</v>
      </c>
      <c r="Q141" s="314">
        <v>2496.8737999999998</v>
      </c>
      <c r="R141" s="315">
        <v>5</v>
      </c>
      <c r="S141" s="313">
        <v>0.35160000000000002</v>
      </c>
      <c r="T141" s="317">
        <v>37.362000000000002</v>
      </c>
      <c r="U141" s="313">
        <v>16.937446381061942</v>
      </c>
      <c r="V141" s="326">
        <v>41891</v>
      </c>
      <c r="W141" s="311">
        <v>10</v>
      </c>
      <c r="X141" s="311">
        <v>17</v>
      </c>
      <c r="Y141" s="310">
        <f t="shared" si="4"/>
        <v>6.8085139104747706E-3</v>
      </c>
      <c r="Z141" s="311">
        <v>86</v>
      </c>
      <c r="AA141" s="310">
        <f t="shared" si="5"/>
        <v>3.4443070370637076E-2</v>
      </c>
    </row>
    <row r="142" spans="1:27" s="307" customFormat="1" x14ac:dyDescent="0.3">
      <c r="A142" s="330">
        <v>108</v>
      </c>
      <c r="B142" s="316" t="s">
        <v>90</v>
      </c>
      <c r="C142" s="315">
        <v>1411</v>
      </c>
      <c r="D142" s="327">
        <v>2017</v>
      </c>
      <c r="E142" s="316" t="s">
        <v>505</v>
      </c>
      <c r="F142" s="315"/>
      <c r="G142" s="338">
        <v>44.387680000000003</v>
      </c>
      <c r="H142" s="338">
        <v>-114.79705</v>
      </c>
      <c r="I142" s="334">
        <v>42957</v>
      </c>
      <c r="J142" s="315">
        <v>15</v>
      </c>
      <c r="K142" s="314">
        <v>29.388893340000003</v>
      </c>
      <c r="L142" s="314">
        <v>298.32889999999998</v>
      </c>
      <c r="M142" s="314">
        <v>1.2912999999999999</v>
      </c>
      <c r="N142" s="314">
        <v>17.141200000000001</v>
      </c>
      <c r="O142" s="314">
        <v>8.9225999999999992</v>
      </c>
      <c r="P142" s="314">
        <v>0.43130000000000002</v>
      </c>
      <c r="Q142" s="314">
        <v>3035.1006000000002</v>
      </c>
      <c r="R142" s="315">
        <v>10</v>
      </c>
      <c r="S142" s="313">
        <v>0.2208</v>
      </c>
      <c r="T142" s="317">
        <v>41.289700000000003</v>
      </c>
      <c r="U142" s="313">
        <v>10.934766855024586</v>
      </c>
      <c r="V142" s="326">
        <v>42963</v>
      </c>
      <c r="W142" s="311">
        <v>17</v>
      </c>
      <c r="X142" s="311">
        <v>2</v>
      </c>
      <c r="Y142" s="310">
        <f t="shared" si="4"/>
        <v>6.589567410055534E-4</v>
      </c>
      <c r="Z142" s="311">
        <v>96</v>
      </c>
      <c r="AA142" s="310">
        <f t="shared" si="5"/>
        <v>3.1629923568266563E-2</v>
      </c>
    </row>
    <row r="143" spans="1:27" s="307" customFormat="1" x14ac:dyDescent="0.3">
      <c r="A143" s="330">
        <v>163</v>
      </c>
      <c r="B143" s="316" t="s">
        <v>74</v>
      </c>
      <c r="C143" s="315">
        <v>1503</v>
      </c>
      <c r="D143" s="327">
        <v>2013</v>
      </c>
      <c r="E143" s="316" t="s">
        <v>465</v>
      </c>
      <c r="F143" s="315" t="s">
        <v>399</v>
      </c>
      <c r="G143" s="338">
        <v>44.335419999999999</v>
      </c>
      <c r="H143" s="338">
        <v>-114.72111</v>
      </c>
      <c r="I143" s="334">
        <v>41491</v>
      </c>
      <c r="J143" s="315">
        <v>6</v>
      </c>
      <c r="K143" s="314">
        <v>70.452826500000015</v>
      </c>
      <c r="L143" s="314">
        <v>416.38497000000001</v>
      </c>
      <c r="M143" s="314">
        <v>1.1094299999999999</v>
      </c>
      <c r="N143" s="314">
        <v>20.101849999999999</v>
      </c>
      <c r="O143" s="314">
        <v>15.84243</v>
      </c>
      <c r="P143" s="314">
        <v>0.44318999999999997</v>
      </c>
      <c r="Q143" s="314">
        <v>6811.9999100000005</v>
      </c>
      <c r="R143" s="315">
        <v>1</v>
      </c>
      <c r="S143" s="313">
        <v>1.0295399999999999</v>
      </c>
      <c r="T143" s="317"/>
      <c r="U143" s="313">
        <v>0</v>
      </c>
      <c r="V143" s="326">
        <v>41522</v>
      </c>
      <c r="W143" s="311">
        <v>6</v>
      </c>
      <c r="X143" s="311">
        <v>69</v>
      </c>
      <c r="Y143" s="310">
        <f t="shared" si="4"/>
        <v>1.0129183927132494E-2</v>
      </c>
      <c r="Z143" s="311">
        <v>35</v>
      </c>
      <c r="AA143" s="310">
        <f t="shared" si="5"/>
        <v>5.1379918470961924E-3</v>
      </c>
    </row>
    <row r="144" spans="1:27" s="307" customFormat="1" x14ac:dyDescent="0.3">
      <c r="A144" s="330">
        <v>164</v>
      </c>
      <c r="B144" s="316" t="s">
        <v>74</v>
      </c>
      <c r="C144" s="315">
        <v>1503</v>
      </c>
      <c r="D144" s="327">
        <v>2014</v>
      </c>
      <c r="E144" s="316" t="s">
        <v>465</v>
      </c>
      <c r="F144" s="315" t="s">
        <v>399</v>
      </c>
      <c r="G144" s="338">
        <v>44.335419999999999</v>
      </c>
      <c r="H144" s="338">
        <v>-114.72111</v>
      </c>
      <c r="I144" s="334">
        <v>41914</v>
      </c>
      <c r="J144" s="315">
        <v>7</v>
      </c>
      <c r="K144" s="314">
        <v>56.348135319999997</v>
      </c>
      <c r="L144" s="314">
        <v>435.92939999999999</v>
      </c>
      <c r="M144" s="314">
        <v>1.1672</v>
      </c>
      <c r="N144" s="314">
        <v>21.341100000000001</v>
      </c>
      <c r="O144" s="314">
        <v>16.2608</v>
      </c>
      <c r="P144" s="314">
        <v>0.49680000000000002</v>
      </c>
      <c r="Q144" s="314">
        <v>6750.8391000000001</v>
      </c>
      <c r="R144" s="315">
        <v>1</v>
      </c>
      <c r="S144" s="313">
        <v>0.80859999999999999</v>
      </c>
      <c r="T144" s="317">
        <v>3.4428000000000001</v>
      </c>
      <c r="U144" s="313">
        <v>0.89759233765997426</v>
      </c>
      <c r="V144" s="326">
        <v>41900</v>
      </c>
      <c r="W144" s="311">
        <v>7</v>
      </c>
      <c r="X144" s="311">
        <v>105</v>
      </c>
      <c r="Y144" s="310">
        <f t="shared" si="4"/>
        <v>1.555362206751454E-2</v>
      </c>
      <c r="Z144" s="311">
        <v>14</v>
      </c>
      <c r="AA144" s="310">
        <f t="shared" si="5"/>
        <v>2.0738162756686052E-3</v>
      </c>
    </row>
    <row r="145" spans="1:27" s="307" customFormat="1" x14ac:dyDescent="0.3">
      <c r="A145" s="330">
        <v>165</v>
      </c>
      <c r="B145" s="316" t="s">
        <v>74</v>
      </c>
      <c r="C145" s="315">
        <v>1503</v>
      </c>
      <c r="D145" s="327">
        <v>2015</v>
      </c>
      <c r="E145" s="316" t="s">
        <v>465</v>
      </c>
      <c r="F145" s="315" t="s">
        <v>399</v>
      </c>
      <c r="G145" s="338">
        <v>44.335419999999999</v>
      </c>
      <c r="H145" s="338">
        <v>-114.72111</v>
      </c>
      <c r="I145" s="334">
        <v>42271</v>
      </c>
      <c r="J145" s="315">
        <v>8</v>
      </c>
      <c r="K145" s="314">
        <v>57.163904890000005</v>
      </c>
      <c r="L145" s="314">
        <v>421.49689999999998</v>
      </c>
      <c r="M145" s="314">
        <v>1.1359999999999999</v>
      </c>
      <c r="N145" s="314">
        <v>19.973400000000002</v>
      </c>
      <c r="O145" s="314">
        <v>16.5623</v>
      </c>
      <c r="P145" s="314">
        <v>0.47739999999999999</v>
      </c>
      <c r="Q145" s="314">
        <v>6751.0569999999998</v>
      </c>
      <c r="R145" s="315">
        <v>1</v>
      </c>
      <c r="S145" s="313">
        <v>0.68979999999999997</v>
      </c>
      <c r="T145" s="317">
        <v>1.9797</v>
      </c>
      <c r="U145" s="313">
        <v>0.24745976366107808</v>
      </c>
      <c r="V145" s="326">
        <v>42234</v>
      </c>
      <c r="W145" s="311">
        <v>8</v>
      </c>
      <c r="X145" s="311">
        <v>68</v>
      </c>
      <c r="Y145" s="310">
        <f t="shared" si="4"/>
        <v>1.0072496795686958E-2</v>
      </c>
      <c r="Z145" s="311">
        <v>279</v>
      </c>
      <c r="AA145" s="310">
        <f t="shared" si="5"/>
        <v>4.1326861852892076E-2</v>
      </c>
    </row>
    <row r="146" spans="1:27" s="307" customFormat="1" x14ac:dyDescent="0.3">
      <c r="A146" s="330">
        <v>166</v>
      </c>
      <c r="B146" s="316" t="s">
        <v>74</v>
      </c>
      <c r="C146" s="315">
        <v>1503</v>
      </c>
      <c r="D146" s="327">
        <v>2016</v>
      </c>
      <c r="E146" s="316" t="s">
        <v>465</v>
      </c>
      <c r="F146" s="315" t="s">
        <v>399</v>
      </c>
      <c r="G146" s="338">
        <v>44.335419999999999</v>
      </c>
      <c r="H146" s="338">
        <v>-114.72111</v>
      </c>
      <c r="I146" s="334">
        <v>42549</v>
      </c>
      <c r="J146" s="315">
        <v>8</v>
      </c>
      <c r="K146" s="317">
        <v>200.01186639000002</v>
      </c>
      <c r="L146" s="314">
        <v>420.06709999999998</v>
      </c>
      <c r="M146" s="314">
        <v>1.1316999999999999</v>
      </c>
      <c r="N146" s="314">
        <v>21.4512</v>
      </c>
      <c r="O146" s="314">
        <v>17.7027</v>
      </c>
      <c r="P146" s="314">
        <v>0.59040000000000004</v>
      </c>
      <c r="Q146" s="314">
        <v>7217.9901</v>
      </c>
      <c r="R146" s="315">
        <v>1</v>
      </c>
      <c r="S146" s="313">
        <v>0.15559999999999999</v>
      </c>
      <c r="T146" s="317">
        <v>1.9866999999999999</v>
      </c>
      <c r="U146" s="313">
        <v>1.365885107208322</v>
      </c>
      <c r="V146" s="326">
        <v>42576</v>
      </c>
      <c r="W146" s="311">
        <v>8</v>
      </c>
      <c r="X146" s="311">
        <v>23</v>
      </c>
      <c r="Y146" s="310">
        <f t="shared" si="4"/>
        <v>3.1864826193097715E-3</v>
      </c>
      <c r="Z146" s="311">
        <v>41</v>
      </c>
      <c r="AA146" s="310">
        <f t="shared" si="5"/>
        <v>5.6802516257261149E-3</v>
      </c>
    </row>
    <row r="147" spans="1:27" s="307" customFormat="1" x14ac:dyDescent="0.3">
      <c r="A147" s="330">
        <v>167</v>
      </c>
      <c r="B147" s="316" t="s">
        <v>74</v>
      </c>
      <c r="C147" s="315">
        <v>1503</v>
      </c>
      <c r="D147" s="327">
        <v>2017</v>
      </c>
      <c r="E147" s="316" t="s">
        <v>465</v>
      </c>
      <c r="F147" s="315" t="s">
        <v>399</v>
      </c>
      <c r="G147" s="338">
        <v>44.335419999999999</v>
      </c>
      <c r="H147" s="338">
        <v>-114.72111</v>
      </c>
      <c r="I147" s="334">
        <v>43002</v>
      </c>
      <c r="J147" s="315">
        <v>8</v>
      </c>
      <c r="K147" s="314">
        <v>91.754653539999993</v>
      </c>
      <c r="L147" s="314">
        <v>430.5265</v>
      </c>
      <c r="M147" s="314">
        <v>1.1607000000000001</v>
      </c>
      <c r="N147" s="314">
        <v>21.306000000000001</v>
      </c>
      <c r="O147" s="314">
        <v>17.014199999999999</v>
      </c>
      <c r="P147" s="314">
        <v>0.54930000000000001</v>
      </c>
      <c r="Q147" s="314">
        <v>7079.6409000000003</v>
      </c>
      <c r="R147" s="315">
        <v>1</v>
      </c>
      <c r="S147" s="313">
        <v>0.61240000000000006</v>
      </c>
      <c r="T147" s="317">
        <v>3.6947000000000001</v>
      </c>
      <c r="U147" s="313">
        <v>1.354736194683966</v>
      </c>
      <c r="V147" s="326">
        <v>42998</v>
      </c>
      <c r="W147" s="311">
        <v>8</v>
      </c>
      <c r="X147" s="311">
        <v>3</v>
      </c>
      <c r="Y147" s="310">
        <f t="shared" si="4"/>
        <v>4.2375030631850265E-4</v>
      </c>
      <c r="Z147" s="311">
        <v>2</v>
      </c>
      <c r="AA147" s="310">
        <f t="shared" si="5"/>
        <v>2.8250020421233512E-4</v>
      </c>
    </row>
    <row r="148" spans="1:27" s="307" customFormat="1" x14ac:dyDescent="0.3">
      <c r="A148" s="330">
        <v>168</v>
      </c>
      <c r="B148" s="316" t="s">
        <v>74</v>
      </c>
      <c r="C148" s="315">
        <v>1503</v>
      </c>
      <c r="D148" s="327">
        <v>2018</v>
      </c>
      <c r="E148" s="316" t="s">
        <v>465</v>
      </c>
      <c r="F148" s="315" t="s">
        <v>399</v>
      </c>
      <c r="G148" s="338">
        <v>44.335419999999999</v>
      </c>
      <c r="H148" s="338">
        <v>-114.72111</v>
      </c>
      <c r="I148" s="334">
        <v>43340</v>
      </c>
      <c r="J148" s="315">
        <v>8</v>
      </c>
      <c r="K148" s="314">
        <v>70.760594110500008</v>
      </c>
      <c r="L148" s="314">
        <v>413.09783909200002</v>
      </c>
      <c r="M148" s="314">
        <v>1.1177040353300001</v>
      </c>
      <c r="N148" s="314">
        <v>20.901322360199998</v>
      </c>
      <c r="O148" s="314">
        <v>16.769207954700001</v>
      </c>
      <c r="P148" s="314">
        <v>0.51348232922899995</v>
      </c>
      <c r="Q148" s="314">
        <v>6853.6504483199997</v>
      </c>
      <c r="R148" s="315">
        <v>1</v>
      </c>
      <c r="S148" s="313"/>
      <c r="T148" s="317">
        <v>1.6932978063299999</v>
      </c>
      <c r="U148" s="313">
        <v>0.24189967101756549</v>
      </c>
      <c r="V148" s="326">
        <v>43326</v>
      </c>
      <c r="W148" s="311">
        <v>8</v>
      </c>
      <c r="X148" s="311">
        <v>0</v>
      </c>
      <c r="Y148" s="311">
        <v>0</v>
      </c>
      <c r="Z148" s="311">
        <v>2</v>
      </c>
      <c r="AA148" s="310">
        <f t="shared" si="5"/>
        <v>2.9181529100163691E-4</v>
      </c>
    </row>
    <row r="149" spans="1:27" s="307" customFormat="1" x14ac:dyDescent="0.3">
      <c r="A149" s="330">
        <v>169</v>
      </c>
      <c r="B149" s="316" t="s">
        <v>74</v>
      </c>
      <c r="C149" s="315">
        <v>1503</v>
      </c>
      <c r="D149" s="327">
        <v>2019</v>
      </c>
      <c r="E149" s="316" t="s">
        <v>465</v>
      </c>
      <c r="F149" s="315" t="s">
        <v>399</v>
      </c>
      <c r="G149" s="338">
        <v>44.335419999999999</v>
      </c>
      <c r="H149" s="338">
        <v>-114.72111</v>
      </c>
      <c r="I149" s="326">
        <v>43702</v>
      </c>
      <c r="J149" s="311">
        <v>11</v>
      </c>
      <c r="K149" s="314">
        <v>66.225656909999998</v>
      </c>
      <c r="L149" s="319">
        <v>438.11407088099998</v>
      </c>
      <c r="M149" s="319">
        <v>1.18462122152</v>
      </c>
      <c r="N149" s="319">
        <v>21.358619348000001</v>
      </c>
      <c r="O149" s="319">
        <v>16.679268149399999</v>
      </c>
      <c r="P149" s="319">
        <v>0.52080754343799995</v>
      </c>
      <c r="Q149" s="319">
        <v>6806.4796378199999</v>
      </c>
      <c r="R149" s="311">
        <v>2</v>
      </c>
      <c r="S149" s="318">
        <v>0.48260498046900002</v>
      </c>
      <c r="T149" s="320">
        <v>10.408613378241627</v>
      </c>
      <c r="U149" s="318">
        <v>0</v>
      </c>
      <c r="V149" s="326">
        <v>43691</v>
      </c>
      <c r="W149" s="311">
        <v>11</v>
      </c>
      <c r="X149" s="311">
        <v>38</v>
      </c>
      <c r="Y149" s="310">
        <f t="shared" si="4"/>
        <v>5.5829154015027303E-3</v>
      </c>
      <c r="Z149" s="311">
        <v>20</v>
      </c>
      <c r="AA149" s="310">
        <f t="shared" si="5"/>
        <v>2.9383765271066998E-3</v>
      </c>
    </row>
    <row r="150" spans="1:27" s="307" customFormat="1" x14ac:dyDescent="0.3">
      <c r="A150" s="330">
        <v>18</v>
      </c>
      <c r="B150" s="316" t="s">
        <v>99</v>
      </c>
      <c r="C150" s="315">
        <v>1512</v>
      </c>
      <c r="D150" s="327">
        <v>2013</v>
      </c>
      <c r="E150" s="316" t="s">
        <v>438</v>
      </c>
      <c r="F150" s="315" t="s">
        <v>434</v>
      </c>
      <c r="G150" s="338">
        <v>44.425789999999999</v>
      </c>
      <c r="H150" s="338">
        <v>-114.62102</v>
      </c>
      <c r="I150" s="334">
        <v>41512</v>
      </c>
      <c r="J150" s="315">
        <v>10</v>
      </c>
      <c r="K150" s="314">
        <v>20.842735940000001</v>
      </c>
      <c r="L150" s="314">
        <v>275.71100000000001</v>
      </c>
      <c r="M150" s="314">
        <v>1.0642</v>
      </c>
      <c r="N150" s="314">
        <v>16.708100000000002</v>
      </c>
      <c r="O150" s="314">
        <v>11.3223</v>
      </c>
      <c r="P150" s="314">
        <v>0.27860000000000001</v>
      </c>
      <c r="Q150" s="314">
        <v>3171.5064000000002</v>
      </c>
      <c r="R150" s="315">
        <v>6</v>
      </c>
      <c r="S150" s="313">
        <v>0.2606</v>
      </c>
      <c r="T150" s="317">
        <v>29.092500000000001</v>
      </c>
      <c r="U150" s="313">
        <v>11.45516611627321</v>
      </c>
      <c r="V150" s="326">
        <v>41535</v>
      </c>
      <c r="W150" s="311">
        <v>10</v>
      </c>
      <c r="X150" s="311">
        <v>279</v>
      </c>
      <c r="Y150" s="310">
        <f t="shared" si="4"/>
        <v>8.7970814121642635E-2</v>
      </c>
      <c r="Z150" s="311">
        <v>9</v>
      </c>
      <c r="AA150" s="310">
        <f t="shared" si="5"/>
        <v>2.8377681974723428E-3</v>
      </c>
    </row>
    <row r="151" spans="1:27" s="307" customFormat="1" x14ac:dyDescent="0.3">
      <c r="A151" s="330">
        <v>19</v>
      </c>
      <c r="B151" s="316" t="s">
        <v>99</v>
      </c>
      <c r="C151" s="315">
        <v>1512</v>
      </c>
      <c r="D151" s="327">
        <v>2016</v>
      </c>
      <c r="E151" s="316" t="s">
        <v>438</v>
      </c>
      <c r="F151" s="315" t="s">
        <v>434</v>
      </c>
      <c r="G151" s="338">
        <v>44.425789999999999</v>
      </c>
      <c r="H151" s="338">
        <v>-114.62102</v>
      </c>
      <c r="I151" s="334">
        <v>42576</v>
      </c>
      <c r="J151" s="315">
        <v>11</v>
      </c>
      <c r="K151" s="314">
        <v>32.627251330000007</v>
      </c>
      <c r="L151" s="314">
        <v>279.06830000000002</v>
      </c>
      <c r="M151" s="314">
        <v>1.0671999999999999</v>
      </c>
      <c r="N151" s="314">
        <v>14.9274</v>
      </c>
      <c r="O151" s="314">
        <v>12.3239</v>
      </c>
      <c r="P151" s="314">
        <v>0.34370000000000001</v>
      </c>
      <c r="Q151" s="314">
        <v>3515.482</v>
      </c>
      <c r="R151" s="315">
        <v>5</v>
      </c>
      <c r="S151" s="313">
        <v>0.3594</v>
      </c>
      <c r="T151" s="317">
        <v>32.9221</v>
      </c>
      <c r="U151" s="313">
        <v>18.033194394506367</v>
      </c>
      <c r="V151" s="326">
        <v>42584</v>
      </c>
      <c r="W151" s="311">
        <v>11</v>
      </c>
      <c r="X151" s="311">
        <v>22</v>
      </c>
      <c r="Y151" s="310">
        <f t="shared" si="4"/>
        <v>6.2580323267193514E-3</v>
      </c>
      <c r="Z151" s="311">
        <v>14</v>
      </c>
      <c r="AA151" s="310">
        <f t="shared" si="5"/>
        <v>3.9823842079123144E-3</v>
      </c>
    </row>
    <row r="152" spans="1:27" s="307" customFormat="1" x14ac:dyDescent="0.3">
      <c r="A152" s="330">
        <v>22</v>
      </c>
      <c r="B152" s="316" t="s">
        <v>105</v>
      </c>
      <c r="C152" s="315">
        <v>1524</v>
      </c>
      <c r="D152" s="327">
        <v>2013</v>
      </c>
      <c r="E152" s="316" t="s">
        <v>491</v>
      </c>
      <c r="F152" s="315" t="s">
        <v>434</v>
      </c>
      <c r="G152" s="338">
        <v>44.412109999999998</v>
      </c>
      <c r="H152" s="338">
        <v>-114.63607</v>
      </c>
      <c r="I152" s="334">
        <v>41534</v>
      </c>
      <c r="J152" s="315">
        <v>11</v>
      </c>
      <c r="K152" s="314">
        <v>20.959274450000002</v>
      </c>
      <c r="L152" s="314">
        <v>289.16550000000001</v>
      </c>
      <c r="M152" s="314">
        <v>1.1850000000000001</v>
      </c>
      <c r="N152" s="314">
        <v>12.8865</v>
      </c>
      <c r="O152" s="314">
        <v>8.5275999999999996</v>
      </c>
      <c r="P152" s="314">
        <v>0.39439999999999997</v>
      </c>
      <c r="Q152" s="314">
        <v>2437.9349999999999</v>
      </c>
      <c r="R152" s="315">
        <v>5</v>
      </c>
      <c r="S152" s="313">
        <v>0.4758</v>
      </c>
      <c r="T152" s="317">
        <v>35.158900000000003</v>
      </c>
      <c r="U152" s="313">
        <v>1.3624088372693177</v>
      </c>
      <c r="V152" s="326">
        <v>41535</v>
      </c>
      <c r="W152" s="311">
        <v>11</v>
      </c>
      <c r="X152" s="311">
        <v>416</v>
      </c>
      <c r="Y152" s="310">
        <f t="shared" si="4"/>
        <v>0.17063621466528026</v>
      </c>
      <c r="Z152" s="311">
        <v>33</v>
      </c>
      <c r="AA152" s="310">
        <f t="shared" si="5"/>
        <v>1.353604587489002E-2</v>
      </c>
    </row>
    <row r="153" spans="1:27" s="307" customFormat="1" x14ac:dyDescent="0.3">
      <c r="A153" s="330">
        <v>23</v>
      </c>
      <c r="B153" s="316" t="s">
        <v>105</v>
      </c>
      <c r="C153" s="315">
        <v>1524</v>
      </c>
      <c r="D153" s="327">
        <v>2016</v>
      </c>
      <c r="E153" s="316" t="s">
        <v>491</v>
      </c>
      <c r="F153" s="315" t="s">
        <v>434</v>
      </c>
      <c r="G153" s="338">
        <v>44.412109999999998</v>
      </c>
      <c r="H153" s="338">
        <v>-114.63607</v>
      </c>
      <c r="I153" s="334">
        <v>42575</v>
      </c>
      <c r="J153" s="315">
        <v>9</v>
      </c>
      <c r="K153" s="314">
        <v>32.817950710000005</v>
      </c>
      <c r="L153" s="314">
        <v>299.52870000000001</v>
      </c>
      <c r="M153" s="314">
        <v>1.2286999999999999</v>
      </c>
      <c r="N153" s="314">
        <v>17.017700000000001</v>
      </c>
      <c r="O153" s="314">
        <v>9.5443999999999996</v>
      </c>
      <c r="P153" s="314">
        <v>0.4496</v>
      </c>
      <c r="Q153" s="314">
        <v>2717.5151999999998</v>
      </c>
      <c r="R153" s="315">
        <v>5</v>
      </c>
      <c r="S153" s="313">
        <v>0.64680000000000004</v>
      </c>
      <c r="T153" s="317">
        <v>39.476900000000001</v>
      </c>
      <c r="U153" s="313">
        <v>2.9078968609517744</v>
      </c>
      <c r="V153" s="326">
        <v>42584</v>
      </c>
      <c r="W153" s="329">
        <v>11</v>
      </c>
      <c r="X153" s="311">
        <v>19</v>
      </c>
      <c r="Y153" s="310">
        <f t="shared" si="4"/>
        <v>6.9916812240829419E-3</v>
      </c>
      <c r="Z153" s="311">
        <v>3</v>
      </c>
      <c r="AA153" s="310">
        <f t="shared" si="5"/>
        <v>1.1039496669604646E-3</v>
      </c>
    </row>
    <row r="154" spans="1:27" s="307" customFormat="1" x14ac:dyDescent="0.3">
      <c r="A154" s="330">
        <v>119</v>
      </c>
      <c r="B154" s="316" t="s">
        <v>174</v>
      </c>
      <c r="C154" s="315">
        <v>1529</v>
      </c>
      <c r="D154" s="327">
        <v>2016</v>
      </c>
      <c r="E154" s="316" t="s">
        <v>509</v>
      </c>
      <c r="F154" s="315"/>
      <c r="G154" s="338">
        <v>44.357689999999998</v>
      </c>
      <c r="H154" s="338">
        <v>-114.73797</v>
      </c>
      <c r="I154" s="334">
        <v>42577</v>
      </c>
      <c r="J154" s="315">
        <v>17</v>
      </c>
      <c r="K154" s="314">
        <v>35.9503646</v>
      </c>
      <c r="L154" s="314">
        <v>304.85950000000003</v>
      </c>
      <c r="M154" s="314">
        <v>1.1718999999999999</v>
      </c>
      <c r="N154" s="314">
        <v>16.645600000000002</v>
      </c>
      <c r="O154" s="314">
        <v>10.292899999999999</v>
      </c>
      <c r="P154" s="314">
        <v>0.41189999999999999</v>
      </c>
      <c r="Q154" s="314">
        <v>3294.2606999999998</v>
      </c>
      <c r="R154" s="315">
        <v>7</v>
      </c>
      <c r="S154" s="313">
        <v>0.32890000000000003</v>
      </c>
      <c r="T154" s="317">
        <v>17.333100000000002</v>
      </c>
      <c r="U154" s="313">
        <v>18.499784169184693</v>
      </c>
      <c r="V154" s="326">
        <v>42612</v>
      </c>
      <c r="W154" s="311">
        <v>18</v>
      </c>
      <c r="X154" s="311">
        <v>75</v>
      </c>
      <c r="Y154" s="310">
        <f t="shared" si="4"/>
        <v>2.2766868450939538E-2</v>
      </c>
      <c r="Z154" s="311">
        <v>224</v>
      </c>
      <c r="AA154" s="310">
        <f t="shared" si="5"/>
        <v>6.7997047106806097E-2</v>
      </c>
    </row>
    <row r="155" spans="1:27" s="307" customFormat="1" x14ac:dyDescent="0.3">
      <c r="A155" s="330">
        <v>120</v>
      </c>
      <c r="B155" s="316" t="s">
        <v>174</v>
      </c>
      <c r="C155" s="315">
        <v>1529</v>
      </c>
      <c r="D155" s="327">
        <v>2016</v>
      </c>
      <c r="E155" s="316" t="s">
        <v>509</v>
      </c>
      <c r="F155" s="315"/>
      <c r="G155" s="338">
        <v>44.357689999999998</v>
      </c>
      <c r="H155" s="338">
        <v>-114.73797</v>
      </c>
      <c r="I155" s="334"/>
      <c r="J155" s="315"/>
      <c r="K155" s="314"/>
      <c r="L155" s="314"/>
      <c r="M155" s="314"/>
      <c r="N155" s="314"/>
      <c r="O155" s="314"/>
      <c r="P155" s="314"/>
      <c r="Q155" s="314"/>
      <c r="R155" s="315"/>
      <c r="S155" s="313"/>
      <c r="T155" s="317"/>
      <c r="U155" s="313"/>
      <c r="V155" s="326">
        <v>42631</v>
      </c>
      <c r="W155" s="311">
        <v>18</v>
      </c>
      <c r="X155" s="311">
        <v>200</v>
      </c>
      <c r="Y155" s="328">
        <f>X155/Q154</f>
        <v>6.0711649202505442E-2</v>
      </c>
      <c r="Z155" s="311">
        <v>238</v>
      </c>
      <c r="AA155" s="328">
        <f>Z155/Q154</f>
        <v>7.2246862550981478E-2</v>
      </c>
    </row>
    <row r="156" spans="1:27" s="307" customFormat="1" x14ac:dyDescent="0.3">
      <c r="A156" s="330">
        <v>121</v>
      </c>
      <c r="B156" s="316" t="s">
        <v>174</v>
      </c>
      <c r="C156" s="315">
        <v>1529</v>
      </c>
      <c r="D156" s="327">
        <v>2016</v>
      </c>
      <c r="E156" s="316" t="s">
        <v>509</v>
      </c>
      <c r="F156" s="315"/>
      <c r="G156" s="338">
        <v>44.357689999999998</v>
      </c>
      <c r="H156" s="338">
        <v>-114.73797</v>
      </c>
      <c r="I156" s="334"/>
      <c r="J156" s="315"/>
      <c r="K156" s="314"/>
      <c r="L156" s="314"/>
      <c r="M156" s="314"/>
      <c r="N156" s="314"/>
      <c r="O156" s="314"/>
      <c r="P156" s="314"/>
      <c r="Q156" s="314"/>
      <c r="R156" s="315"/>
      <c r="S156" s="313"/>
      <c r="T156" s="317"/>
      <c r="U156" s="313"/>
      <c r="V156" s="326">
        <v>42641</v>
      </c>
      <c r="W156" s="311">
        <v>18</v>
      </c>
      <c r="X156" s="311">
        <v>25</v>
      </c>
      <c r="Y156" s="328">
        <f>X156/Q154</f>
        <v>7.5889561503131803E-3</v>
      </c>
      <c r="Z156" s="311">
        <v>71</v>
      </c>
      <c r="AA156" s="328">
        <f>Z156/Q154</f>
        <v>2.155263546688943E-2</v>
      </c>
    </row>
    <row r="157" spans="1:27" s="307" customFormat="1" x14ac:dyDescent="0.3">
      <c r="A157" s="330">
        <v>33</v>
      </c>
      <c r="B157" s="316" t="s">
        <v>95</v>
      </c>
      <c r="C157" s="315">
        <v>1582</v>
      </c>
      <c r="D157" s="327">
        <v>2014</v>
      </c>
      <c r="E157" s="316" t="s">
        <v>493</v>
      </c>
      <c r="F157" s="315"/>
      <c r="G157" s="338">
        <v>44.397950000000002</v>
      </c>
      <c r="H157" s="338">
        <v>-114.64926</v>
      </c>
      <c r="I157" s="334">
        <v>41877</v>
      </c>
      <c r="J157" s="315">
        <v>14</v>
      </c>
      <c r="K157" s="314">
        <v>1.6668538400000001</v>
      </c>
      <c r="L157" s="314">
        <v>127.0381</v>
      </c>
      <c r="M157" s="314">
        <v>1.1228</v>
      </c>
      <c r="N157" s="314">
        <v>5.1048</v>
      </c>
      <c r="O157" s="314">
        <v>2.8946999999999998</v>
      </c>
      <c r="P157" s="314">
        <v>0.1457</v>
      </c>
      <c r="Q157" s="314">
        <v>365.34429999999998</v>
      </c>
      <c r="R157" s="315">
        <v>7</v>
      </c>
      <c r="S157" s="313">
        <v>0.12690000000000001</v>
      </c>
      <c r="T157" s="317">
        <v>63.390900000000002</v>
      </c>
      <c r="U157" s="313">
        <v>1.6825991853089524</v>
      </c>
      <c r="V157" s="326">
        <v>41842</v>
      </c>
      <c r="W157" s="311">
        <v>15</v>
      </c>
      <c r="X157" s="311">
        <v>0</v>
      </c>
      <c r="Y157" s="311">
        <v>0</v>
      </c>
      <c r="Z157" s="311">
        <v>0</v>
      </c>
      <c r="AA157" s="311">
        <v>0</v>
      </c>
    </row>
    <row r="158" spans="1:27" s="307" customFormat="1" x14ac:dyDescent="0.3">
      <c r="A158" s="330">
        <v>34</v>
      </c>
      <c r="B158" s="316" t="s">
        <v>95</v>
      </c>
      <c r="C158" s="315">
        <v>1582</v>
      </c>
      <c r="D158" s="327">
        <v>2017</v>
      </c>
      <c r="E158" s="316" t="s">
        <v>493</v>
      </c>
      <c r="F158" s="315"/>
      <c r="G158" s="338">
        <v>44.397950000000002</v>
      </c>
      <c r="H158" s="338">
        <v>-114.64926</v>
      </c>
      <c r="I158" s="334">
        <v>42932</v>
      </c>
      <c r="J158" s="315">
        <v>12</v>
      </c>
      <c r="K158" s="314">
        <v>8.5708776899999997</v>
      </c>
      <c r="L158" s="314">
        <v>131.47300000000001</v>
      </c>
      <c r="M158" s="314">
        <v>1.1677</v>
      </c>
      <c r="N158" s="314">
        <v>4.6208999999999998</v>
      </c>
      <c r="O158" s="314">
        <v>3.3513000000000002</v>
      </c>
      <c r="P158" s="314">
        <v>0.25609999999999999</v>
      </c>
      <c r="Q158" s="314">
        <v>463.37099999999998</v>
      </c>
      <c r="R158" s="315">
        <v>5</v>
      </c>
      <c r="S158" s="313">
        <v>0.2137</v>
      </c>
      <c r="T158" s="317">
        <v>38.436599999999999</v>
      </c>
      <c r="U158" s="313">
        <v>3.3824246142114109</v>
      </c>
      <c r="V158" s="326">
        <v>42935</v>
      </c>
      <c r="W158" s="311">
        <v>13</v>
      </c>
      <c r="X158" s="311">
        <v>0</v>
      </c>
      <c r="Y158" s="311">
        <v>0</v>
      </c>
      <c r="Z158" s="311">
        <v>0</v>
      </c>
      <c r="AA158" s="311">
        <v>0</v>
      </c>
    </row>
    <row r="159" spans="1:27" s="307" customFormat="1" x14ac:dyDescent="0.3">
      <c r="A159" s="330">
        <v>114</v>
      </c>
      <c r="B159" s="316" t="s">
        <v>173</v>
      </c>
      <c r="C159" s="315">
        <v>1633</v>
      </c>
      <c r="D159" s="327">
        <v>2016</v>
      </c>
      <c r="E159" s="316" t="s">
        <v>506</v>
      </c>
      <c r="F159" s="315"/>
      <c r="G159" s="338">
        <v>44.38205</v>
      </c>
      <c r="H159" s="338">
        <v>-114.78992</v>
      </c>
      <c r="I159" s="334">
        <v>42588</v>
      </c>
      <c r="J159" s="315">
        <v>7</v>
      </c>
      <c r="K159" s="314">
        <v>22.456617730000001</v>
      </c>
      <c r="L159" s="314">
        <v>267.51569999999998</v>
      </c>
      <c r="M159" s="314">
        <v>1.1895</v>
      </c>
      <c r="N159" s="314">
        <v>16.4849</v>
      </c>
      <c r="O159" s="314">
        <v>9.3049999999999997</v>
      </c>
      <c r="P159" s="314">
        <v>0.32879999999999998</v>
      </c>
      <c r="Q159" s="314">
        <v>2406.9431</v>
      </c>
      <c r="R159" s="315">
        <v>2</v>
      </c>
      <c r="S159" s="313">
        <v>0.3538</v>
      </c>
      <c r="T159" s="317">
        <v>11.7502</v>
      </c>
      <c r="U159" s="313">
        <v>6.0709581421144723</v>
      </c>
      <c r="V159" s="326">
        <v>42599</v>
      </c>
      <c r="W159" s="311">
        <v>7</v>
      </c>
      <c r="X159" s="311">
        <v>7</v>
      </c>
      <c r="Y159" s="310">
        <f t="shared" si="4"/>
        <v>2.9082532113035827E-3</v>
      </c>
      <c r="Z159" s="311">
        <v>142</v>
      </c>
      <c r="AA159" s="310">
        <f t="shared" si="5"/>
        <v>5.8995993715015529E-2</v>
      </c>
    </row>
    <row r="160" spans="1:27" s="307" customFormat="1" x14ac:dyDescent="0.3">
      <c r="A160" s="330">
        <v>93</v>
      </c>
      <c r="B160" s="316" t="s">
        <v>76</v>
      </c>
      <c r="C160" s="315">
        <v>1709</v>
      </c>
      <c r="D160" s="327">
        <v>2013</v>
      </c>
      <c r="E160" s="316" t="s">
        <v>134</v>
      </c>
      <c r="F160" s="315" t="s">
        <v>434</v>
      </c>
      <c r="G160" s="338">
        <v>44.351709999999997</v>
      </c>
      <c r="H160" s="338">
        <v>-114.72803</v>
      </c>
      <c r="I160" s="334">
        <v>41550</v>
      </c>
      <c r="J160" s="315">
        <v>5</v>
      </c>
      <c r="K160" s="314">
        <v>65.120306800000009</v>
      </c>
      <c r="L160" s="314">
        <v>306.46140000000003</v>
      </c>
      <c r="M160" s="314">
        <v>1.054</v>
      </c>
      <c r="N160" s="314">
        <v>17.325500000000002</v>
      </c>
      <c r="O160" s="314">
        <v>12.6584</v>
      </c>
      <c r="P160" s="314">
        <v>0.40379999999999999</v>
      </c>
      <c r="Q160" s="314">
        <v>3899.5241999999998</v>
      </c>
      <c r="R160" s="315">
        <v>1</v>
      </c>
      <c r="S160" s="313">
        <v>0.2024</v>
      </c>
      <c r="T160" s="317">
        <v>0.3291</v>
      </c>
      <c r="U160" s="313">
        <v>0</v>
      </c>
      <c r="V160" s="326">
        <v>41555</v>
      </c>
      <c r="W160" s="311">
        <v>5</v>
      </c>
      <c r="X160" s="311">
        <v>1</v>
      </c>
      <c r="Y160" s="310">
        <f t="shared" si="4"/>
        <v>2.5644154227841439E-4</v>
      </c>
      <c r="Z160" s="311">
        <v>2</v>
      </c>
      <c r="AA160" s="310">
        <f t="shared" si="5"/>
        <v>5.1288308455682877E-4</v>
      </c>
    </row>
    <row r="161" spans="1:27" s="307" customFormat="1" x14ac:dyDescent="0.3">
      <c r="A161" s="330">
        <v>94</v>
      </c>
      <c r="B161" s="316" t="s">
        <v>76</v>
      </c>
      <c r="C161" s="315">
        <v>1709</v>
      </c>
      <c r="D161" s="327">
        <v>2014</v>
      </c>
      <c r="E161" s="316" t="s">
        <v>134</v>
      </c>
      <c r="F161" s="315" t="s">
        <v>434</v>
      </c>
      <c r="G161" s="338">
        <v>44.351709999999997</v>
      </c>
      <c r="H161" s="338">
        <v>-114.72803</v>
      </c>
      <c r="I161" s="334">
        <v>41872</v>
      </c>
      <c r="J161" s="315">
        <v>12</v>
      </c>
      <c r="K161" s="314">
        <v>51.481769660000005</v>
      </c>
      <c r="L161" s="314">
        <v>310.99959999999999</v>
      </c>
      <c r="M161" s="314">
        <v>1.0564</v>
      </c>
      <c r="N161" s="314">
        <v>18.344100000000001</v>
      </c>
      <c r="O161" s="314">
        <v>13.1896</v>
      </c>
      <c r="P161" s="314">
        <v>0.37530000000000002</v>
      </c>
      <c r="Q161" s="314">
        <v>4087.3137000000002</v>
      </c>
      <c r="R161" s="315">
        <v>4</v>
      </c>
      <c r="S161" s="313">
        <v>0.1714</v>
      </c>
      <c r="T161" s="317">
        <v>0.97840000000000005</v>
      </c>
      <c r="U161" s="313">
        <v>0.40765145474498138</v>
      </c>
      <c r="V161" s="326">
        <v>41885</v>
      </c>
      <c r="W161" s="311">
        <v>12</v>
      </c>
      <c r="X161" s="311">
        <v>239</v>
      </c>
      <c r="Y161" s="310">
        <f t="shared" si="4"/>
        <v>5.8473613121498354E-2</v>
      </c>
      <c r="Z161" s="311">
        <v>89</v>
      </c>
      <c r="AA161" s="310">
        <f t="shared" si="5"/>
        <v>2.177469275235713E-2</v>
      </c>
    </row>
    <row r="162" spans="1:27" s="307" customFormat="1" x14ac:dyDescent="0.3">
      <c r="A162" s="330">
        <v>95</v>
      </c>
      <c r="B162" s="316" t="s">
        <v>76</v>
      </c>
      <c r="C162" s="315">
        <v>1709</v>
      </c>
      <c r="D162" s="327">
        <v>2015</v>
      </c>
      <c r="E162" s="316" t="s">
        <v>134</v>
      </c>
      <c r="F162" s="315" t="s">
        <v>434</v>
      </c>
      <c r="G162" s="338">
        <v>44.351709999999997</v>
      </c>
      <c r="H162" s="338">
        <v>-114.72803</v>
      </c>
      <c r="I162" s="334">
        <v>42245</v>
      </c>
      <c r="J162" s="315">
        <v>5</v>
      </c>
      <c r="K162" s="314">
        <v>27.506619830000002</v>
      </c>
      <c r="L162" s="314">
        <v>307.68369999999999</v>
      </c>
      <c r="M162" s="314">
        <v>1.0491999999999999</v>
      </c>
      <c r="N162" s="314">
        <v>15.069900000000001</v>
      </c>
      <c r="O162" s="314">
        <v>11.4533</v>
      </c>
      <c r="P162" s="314">
        <v>0.3493</v>
      </c>
      <c r="Q162" s="314">
        <v>3775.5201000000002</v>
      </c>
      <c r="R162" s="315">
        <v>0</v>
      </c>
      <c r="S162" s="313"/>
      <c r="T162" s="317">
        <v>0.32819999999999999</v>
      </c>
      <c r="U162" s="313">
        <v>0</v>
      </c>
      <c r="V162" s="326">
        <v>42206</v>
      </c>
      <c r="W162" s="329">
        <v>12</v>
      </c>
      <c r="X162" s="311">
        <v>221</v>
      </c>
      <c r="Y162" s="310">
        <f t="shared" si="4"/>
        <v>5.8534981710201987E-2</v>
      </c>
      <c r="Z162" s="311">
        <v>474</v>
      </c>
      <c r="AA162" s="310">
        <f t="shared" si="5"/>
        <v>0.12554561688070473</v>
      </c>
    </row>
    <row r="163" spans="1:27" s="307" customFormat="1" x14ac:dyDescent="0.3">
      <c r="A163" s="330">
        <v>96</v>
      </c>
      <c r="B163" s="316" t="s">
        <v>76</v>
      </c>
      <c r="C163" s="315">
        <v>1709</v>
      </c>
      <c r="D163" s="327">
        <v>2016</v>
      </c>
      <c r="E163" s="316" t="s">
        <v>232</v>
      </c>
      <c r="F163" s="315" t="s">
        <v>434</v>
      </c>
      <c r="G163" s="338">
        <v>44.351709999999997</v>
      </c>
      <c r="H163" s="338">
        <v>-114.72803</v>
      </c>
      <c r="I163" s="334">
        <v>42633</v>
      </c>
      <c r="J163" s="315">
        <v>26</v>
      </c>
      <c r="K163" s="335"/>
      <c r="L163" s="314">
        <v>300.10789999999997</v>
      </c>
      <c r="M163" s="314">
        <v>1.1194</v>
      </c>
      <c r="N163" s="314">
        <v>2.7761999999999998</v>
      </c>
      <c r="O163" s="314">
        <v>2.1128</v>
      </c>
      <c r="P163" s="314">
        <v>0.2382</v>
      </c>
      <c r="Q163" s="314">
        <v>631.69079999999997</v>
      </c>
      <c r="R163" s="315">
        <v>12</v>
      </c>
      <c r="S163" s="313">
        <v>0.4052</v>
      </c>
      <c r="T163" s="317">
        <v>26.4542</v>
      </c>
      <c r="U163" s="313">
        <v>1.3394523983732352</v>
      </c>
      <c r="V163" s="326">
        <v>42654</v>
      </c>
      <c r="W163" s="311">
        <v>26</v>
      </c>
      <c r="X163" s="311">
        <v>0</v>
      </c>
      <c r="Y163" s="311">
        <v>0</v>
      </c>
      <c r="Z163" s="311">
        <v>4</v>
      </c>
      <c r="AA163" s="310">
        <f t="shared" si="5"/>
        <v>6.3322118986060905E-3</v>
      </c>
    </row>
    <row r="164" spans="1:27" s="307" customFormat="1" x14ac:dyDescent="0.3">
      <c r="A164" s="330">
        <v>97</v>
      </c>
      <c r="B164" s="316" t="s">
        <v>76</v>
      </c>
      <c r="C164" s="315">
        <v>1709</v>
      </c>
      <c r="D164" s="327">
        <v>2017</v>
      </c>
      <c r="E164" s="316" t="s">
        <v>232</v>
      </c>
      <c r="F164" s="315" t="s">
        <v>434</v>
      </c>
      <c r="G164" s="338">
        <v>44.351709999999997</v>
      </c>
      <c r="H164" s="338">
        <v>-114.72803</v>
      </c>
      <c r="I164" s="334">
        <v>42946</v>
      </c>
      <c r="J164" s="315">
        <v>13</v>
      </c>
      <c r="K164" s="314">
        <v>27.764417140000003</v>
      </c>
      <c r="L164" s="314">
        <v>299.27510000000001</v>
      </c>
      <c r="M164" s="314">
        <v>1.1177999999999999</v>
      </c>
      <c r="N164" s="314">
        <v>15.113099999999999</v>
      </c>
      <c r="O164" s="314">
        <v>11.198</v>
      </c>
      <c r="P164" s="314">
        <v>0.5363</v>
      </c>
      <c r="Q164" s="314">
        <v>3566.6981000000001</v>
      </c>
      <c r="R164" s="315">
        <v>5</v>
      </c>
      <c r="S164" s="313">
        <v>0.26669999999999999</v>
      </c>
      <c r="T164" s="317">
        <v>43.5505</v>
      </c>
      <c r="U164" s="313">
        <v>1.1233267615837454</v>
      </c>
      <c r="V164" s="326">
        <v>42949</v>
      </c>
      <c r="W164" s="311">
        <v>13</v>
      </c>
      <c r="X164" s="311">
        <v>214</v>
      </c>
      <c r="Y164" s="310">
        <f t="shared" si="4"/>
        <v>5.9999471219613458E-2</v>
      </c>
      <c r="Z164" s="311">
        <v>32</v>
      </c>
      <c r="AA164" s="310">
        <f t="shared" si="5"/>
        <v>8.9718835468580865E-3</v>
      </c>
    </row>
    <row r="165" spans="1:27" s="307" customFormat="1" x14ac:dyDescent="0.3">
      <c r="A165" s="330">
        <v>98</v>
      </c>
      <c r="B165" s="316" t="s">
        <v>76</v>
      </c>
      <c r="C165" s="315">
        <v>1709</v>
      </c>
      <c r="D165" s="327">
        <v>2018</v>
      </c>
      <c r="E165" s="316" t="s">
        <v>232</v>
      </c>
      <c r="F165" s="315" t="s">
        <v>434</v>
      </c>
      <c r="G165" s="338">
        <v>44.351709999999997</v>
      </c>
      <c r="H165" s="338">
        <v>-114.72803</v>
      </c>
      <c r="I165" s="334">
        <v>43310</v>
      </c>
      <c r="J165" s="315">
        <v>22</v>
      </c>
      <c r="K165" s="314">
        <v>19.1643341931</v>
      </c>
      <c r="L165" s="314">
        <v>296.54732170300002</v>
      </c>
      <c r="M165" s="314">
        <v>1.11422809126</v>
      </c>
      <c r="N165" s="314">
        <v>13.913981445599999</v>
      </c>
      <c r="O165" s="314">
        <v>10.3803822436</v>
      </c>
      <c r="P165" s="314">
        <v>0.49716773835099998</v>
      </c>
      <c r="Q165" s="314">
        <v>2977.8542658199999</v>
      </c>
      <c r="R165" s="315">
        <v>12</v>
      </c>
      <c r="S165" s="313">
        <v>0.26483709161899999</v>
      </c>
      <c r="T165" s="317">
        <v>32.006425542599999</v>
      </c>
      <c r="U165" s="313">
        <v>6.8392675386045267</v>
      </c>
      <c r="V165" s="326">
        <v>43312</v>
      </c>
      <c r="W165" s="311">
        <v>22</v>
      </c>
      <c r="X165" s="311">
        <v>43</v>
      </c>
      <c r="Y165" s="310">
        <f t="shared" si="4"/>
        <v>1.4439927599398239E-2</v>
      </c>
      <c r="Z165" s="311">
        <v>41</v>
      </c>
      <c r="AA165" s="310">
        <f t="shared" si="5"/>
        <v>1.3768303059891344E-2</v>
      </c>
    </row>
    <row r="166" spans="1:27" s="307" customFormat="1" x14ac:dyDescent="0.3">
      <c r="A166" s="330">
        <v>99</v>
      </c>
      <c r="B166" s="316" t="s">
        <v>76</v>
      </c>
      <c r="C166" s="315">
        <v>1709</v>
      </c>
      <c r="D166" s="327">
        <v>2019</v>
      </c>
      <c r="E166" s="316" t="s">
        <v>232</v>
      </c>
      <c r="F166" s="315" t="s">
        <v>434</v>
      </c>
      <c r="G166" s="338">
        <v>44.351709999999997</v>
      </c>
      <c r="H166" s="338">
        <v>-114.72803</v>
      </c>
      <c r="I166" s="326">
        <v>43671</v>
      </c>
      <c r="J166" s="311">
        <v>14</v>
      </c>
      <c r="K166" s="314">
        <v>18.48724545</v>
      </c>
      <c r="L166" s="319">
        <v>294.48523453199999</v>
      </c>
      <c r="M166" s="319">
        <v>1.1111528505899999</v>
      </c>
      <c r="N166" s="319">
        <v>12.7817008695</v>
      </c>
      <c r="O166" s="319">
        <v>11.1904413432</v>
      </c>
      <c r="P166" s="319">
        <v>0.61021391226999999</v>
      </c>
      <c r="Q166" s="319">
        <v>3589.7265049500002</v>
      </c>
      <c r="R166" s="311">
        <v>8</v>
      </c>
      <c r="S166" s="318">
        <v>0.33021545410199998</v>
      </c>
      <c r="T166" s="320">
        <v>24.534948263534258</v>
      </c>
      <c r="U166" s="318">
        <v>0</v>
      </c>
      <c r="V166" s="326">
        <v>43699</v>
      </c>
      <c r="W166" s="311">
        <v>14</v>
      </c>
      <c r="X166" s="311">
        <v>15</v>
      </c>
      <c r="Y166" s="310">
        <f t="shared" si="4"/>
        <v>4.1785913158888209E-3</v>
      </c>
      <c r="Z166" s="311">
        <v>239</v>
      </c>
      <c r="AA166" s="310">
        <f t="shared" si="5"/>
        <v>6.6578888299828554E-2</v>
      </c>
    </row>
    <row r="167" spans="1:27" s="307" customFormat="1" x14ac:dyDescent="0.3">
      <c r="A167" s="330">
        <v>100</v>
      </c>
      <c r="B167" s="330" t="s">
        <v>76</v>
      </c>
      <c r="C167" s="315">
        <v>1709</v>
      </c>
      <c r="D167" s="327">
        <v>2020</v>
      </c>
      <c r="E167" s="316" t="s">
        <v>232</v>
      </c>
      <c r="F167" s="315" t="s">
        <v>434</v>
      </c>
      <c r="G167" s="338">
        <v>44.351709999999997</v>
      </c>
      <c r="H167" s="338">
        <v>-114.72803</v>
      </c>
      <c r="I167" s="326">
        <v>44086</v>
      </c>
      <c r="J167" s="311">
        <v>11</v>
      </c>
      <c r="K167" s="310"/>
      <c r="L167" s="319">
        <v>293.80215053102802</v>
      </c>
      <c r="M167" s="319">
        <v>1.1133084860701901</v>
      </c>
      <c r="N167" s="319">
        <v>20.1871663238447</v>
      </c>
      <c r="O167" s="319">
        <v>11.2171556774328</v>
      </c>
      <c r="P167" s="319">
        <v>0.55801179846938698</v>
      </c>
      <c r="Q167" s="319">
        <v>3736.9651158033498</v>
      </c>
      <c r="R167" s="311">
        <v>7</v>
      </c>
      <c r="S167" s="318">
        <v>0.5465087890625</v>
      </c>
      <c r="T167" s="320">
        <v>19.139457036777166</v>
      </c>
      <c r="U167" s="318">
        <v>0</v>
      </c>
      <c r="V167" s="326">
        <v>44084</v>
      </c>
      <c r="W167" s="311">
        <v>11</v>
      </c>
      <c r="X167" s="311">
        <v>182</v>
      </c>
      <c r="Y167" s="310">
        <f t="shared" si="4"/>
        <v>4.8702622143925137E-2</v>
      </c>
      <c r="Z167" s="311">
        <v>316</v>
      </c>
      <c r="AA167" s="310">
        <f t="shared" si="5"/>
        <v>8.4560596689452441E-2</v>
      </c>
    </row>
    <row r="168" spans="1:27" s="307" customFormat="1" x14ac:dyDescent="0.3">
      <c r="A168" s="330">
        <v>115</v>
      </c>
      <c r="B168" s="316" t="s">
        <v>98</v>
      </c>
      <c r="C168" s="315">
        <v>1711</v>
      </c>
      <c r="D168" s="327">
        <v>2013</v>
      </c>
      <c r="E168" s="316" t="s">
        <v>507</v>
      </c>
      <c r="F168" s="315"/>
      <c r="G168" s="338">
        <v>44.375279999999997</v>
      </c>
      <c r="H168" s="338">
        <v>-114.78004</v>
      </c>
      <c r="I168" s="334">
        <v>41539</v>
      </c>
      <c r="J168" s="315">
        <v>8</v>
      </c>
      <c r="K168" s="314">
        <v>18.317734890000004</v>
      </c>
      <c r="L168" s="314">
        <v>294.03309999999999</v>
      </c>
      <c r="M168" s="314">
        <v>1.2168000000000001</v>
      </c>
      <c r="N168" s="314">
        <v>16.626200000000001</v>
      </c>
      <c r="O168" s="314">
        <v>8.1898999999999997</v>
      </c>
      <c r="P168" s="314">
        <v>0.36009999999999998</v>
      </c>
      <c r="Q168" s="314">
        <v>2305.0455000000002</v>
      </c>
      <c r="R168" s="315">
        <v>4</v>
      </c>
      <c r="S168" s="313">
        <v>0.65759999999999996</v>
      </c>
      <c r="T168" s="317">
        <v>45.4009</v>
      </c>
      <c r="U168" s="313">
        <v>2.5602005558707446</v>
      </c>
      <c r="V168" s="326">
        <v>41542</v>
      </c>
      <c r="W168" s="311">
        <v>8</v>
      </c>
      <c r="X168" s="311">
        <v>5</v>
      </c>
      <c r="Y168" s="310">
        <f t="shared" si="4"/>
        <v>2.169154578510489E-3</v>
      </c>
      <c r="Z168" s="311">
        <v>11</v>
      </c>
      <c r="AA168" s="310">
        <f t="shared" si="5"/>
        <v>4.7721400727230761E-3</v>
      </c>
    </row>
    <row r="169" spans="1:27" s="307" customFormat="1" x14ac:dyDescent="0.3">
      <c r="A169" s="330">
        <v>116</v>
      </c>
      <c r="B169" s="316" t="s">
        <v>98</v>
      </c>
      <c r="C169" s="315">
        <v>1711</v>
      </c>
      <c r="D169" s="327">
        <v>2016</v>
      </c>
      <c r="E169" s="316" t="s">
        <v>507</v>
      </c>
      <c r="F169" s="315"/>
      <c r="G169" s="338">
        <v>44.375279999999997</v>
      </c>
      <c r="H169" s="338">
        <v>-114.78004</v>
      </c>
      <c r="I169" s="334">
        <v>42589</v>
      </c>
      <c r="J169" s="315">
        <v>11</v>
      </c>
      <c r="K169" s="314">
        <v>28.248228530000002</v>
      </c>
      <c r="L169" s="314">
        <v>294.56259999999997</v>
      </c>
      <c r="M169" s="314">
        <v>1.2165999999999999</v>
      </c>
      <c r="N169" s="314">
        <v>14.4503</v>
      </c>
      <c r="O169" s="314">
        <v>9.5434000000000001</v>
      </c>
      <c r="P169" s="314">
        <v>0.4173</v>
      </c>
      <c r="Q169" s="314">
        <v>2702.9229999999998</v>
      </c>
      <c r="R169" s="315">
        <v>5</v>
      </c>
      <c r="S169" s="313">
        <v>0.68130000000000002</v>
      </c>
      <c r="T169" s="317">
        <v>45.677399999999999</v>
      </c>
      <c r="U169" s="313">
        <v>0.79057105230980262</v>
      </c>
      <c r="V169" s="326">
        <v>42600</v>
      </c>
      <c r="W169" s="311">
        <v>11</v>
      </c>
      <c r="X169" s="311">
        <v>30</v>
      </c>
      <c r="Y169" s="310">
        <f t="shared" si="4"/>
        <v>1.1099095312741059E-2</v>
      </c>
      <c r="Z169" s="311">
        <v>169</v>
      </c>
      <c r="AA169" s="310">
        <f t="shared" si="5"/>
        <v>6.252490359510797E-2</v>
      </c>
    </row>
    <row r="170" spans="1:27" s="307" customFormat="1" x14ac:dyDescent="0.3">
      <c r="A170" s="330">
        <v>24</v>
      </c>
      <c r="B170" s="316" t="s">
        <v>80</v>
      </c>
      <c r="C170" s="315">
        <v>1804</v>
      </c>
      <c r="D170" s="327">
        <v>2015</v>
      </c>
      <c r="E170" s="316" t="s">
        <v>492</v>
      </c>
      <c r="F170" s="315"/>
      <c r="G170" s="338">
        <v>44.400950000000002</v>
      </c>
      <c r="H170" s="338">
        <v>-114.62204</v>
      </c>
      <c r="I170" s="334">
        <v>42213</v>
      </c>
      <c r="J170" s="315">
        <v>20</v>
      </c>
      <c r="K170" s="314">
        <v>1.1759795100000001</v>
      </c>
      <c r="L170" s="314">
        <v>122.4023</v>
      </c>
      <c r="M170" s="314">
        <v>1.2505999999999999</v>
      </c>
      <c r="N170" s="314">
        <v>4.5042</v>
      </c>
      <c r="O170" s="314">
        <v>2.9727000000000001</v>
      </c>
      <c r="P170" s="314">
        <v>0.1628</v>
      </c>
      <c r="Q170" s="314">
        <v>395.3365</v>
      </c>
      <c r="R170" s="315">
        <v>7</v>
      </c>
      <c r="S170" s="313">
        <v>0.13189999999999999</v>
      </c>
      <c r="T170" s="317">
        <v>51.5488</v>
      </c>
      <c r="U170" s="313">
        <v>0</v>
      </c>
      <c r="V170" s="326">
        <v>42220</v>
      </c>
      <c r="W170" s="311">
        <v>20</v>
      </c>
      <c r="X170" s="311">
        <v>0</v>
      </c>
      <c r="Y170" s="311">
        <v>0</v>
      </c>
      <c r="Z170" s="311">
        <v>20</v>
      </c>
      <c r="AA170" s="310">
        <f t="shared" si="5"/>
        <v>5.0589813993901396E-2</v>
      </c>
    </row>
    <row r="171" spans="1:27" s="307" customFormat="1" x14ac:dyDescent="0.3">
      <c r="A171" s="330">
        <v>88</v>
      </c>
      <c r="B171" s="316" t="s">
        <v>172</v>
      </c>
      <c r="C171" s="315">
        <v>1971</v>
      </c>
      <c r="D171" s="327">
        <v>2016</v>
      </c>
      <c r="E171" s="316" t="s">
        <v>520</v>
      </c>
      <c r="F171" s="315" t="s">
        <v>434</v>
      </c>
      <c r="G171" s="338">
        <v>44.35427</v>
      </c>
      <c r="H171" s="338">
        <v>-114.73061</v>
      </c>
      <c r="I171" s="334">
        <v>42575</v>
      </c>
      <c r="J171" s="315">
        <v>9</v>
      </c>
      <c r="K171" s="314">
        <v>51.114496780000003</v>
      </c>
      <c r="L171" s="314">
        <v>312.76850000000002</v>
      </c>
      <c r="M171" s="314">
        <v>1.2255</v>
      </c>
      <c r="N171" s="314">
        <v>11.7422</v>
      </c>
      <c r="O171" s="314">
        <v>9.4093</v>
      </c>
      <c r="P171" s="314">
        <v>0.67059999999999997</v>
      </c>
      <c r="Q171" s="314">
        <v>4533.0748000000003</v>
      </c>
      <c r="R171" s="315">
        <v>2</v>
      </c>
      <c r="S171" s="313">
        <v>0.80710000000000004</v>
      </c>
      <c r="T171" s="317">
        <v>85.569699999999997</v>
      </c>
      <c r="U171" s="313">
        <v>0</v>
      </c>
      <c r="V171" s="326">
        <v>42585</v>
      </c>
      <c r="W171" s="311">
        <v>10</v>
      </c>
      <c r="X171" s="311">
        <v>40</v>
      </c>
      <c r="Y171" s="310">
        <f>X171/Q171</f>
        <v>8.8240326411556224E-3</v>
      </c>
      <c r="Z171" s="311">
        <v>34</v>
      </c>
      <c r="AA171" s="310">
        <f t="shared" si="5"/>
        <v>7.5004277449822795E-3</v>
      </c>
    </row>
    <row r="172" spans="1:27" s="307" customFormat="1" x14ac:dyDescent="0.3">
      <c r="A172" s="330">
        <v>89</v>
      </c>
      <c r="B172" s="316" t="s">
        <v>172</v>
      </c>
      <c r="C172" s="315">
        <v>1971</v>
      </c>
      <c r="D172" s="327">
        <v>2017</v>
      </c>
      <c r="E172" s="316" t="s">
        <v>520</v>
      </c>
      <c r="F172" s="315" t="s">
        <v>434</v>
      </c>
      <c r="G172" s="338">
        <v>44.35427</v>
      </c>
      <c r="H172" s="338">
        <v>-114.73061</v>
      </c>
      <c r="I172" s="334">
        <v>42947</v>
      </c>
      <c r="J172" s="315">
        <v>12</v>
      </c>
      <c r="K172" s="314">
        <v>63.845446130000006</v>
      </c>
      <c r="L172" s="314">
        <v>322.10180000000003</v>
      </c>
      <c r="M172" s="314">
        <v>1.2886</v>
      </c>
      <c r="N172" s="314">
        <v>15.8261</v>
      </c>
      <c r="O172" s="314">
        <v>10.095700000000001</v>
      </c>
      <c r="P172" s="314">
        <v>0.60129999999999995</v>
      </c>
      <c r="Q172" s="314">
        <v>4236.3019000000004</v>
      </c>
      <c r="R172" s="315">
        <v>4</v>
      </c>
      <c r="S172" s="313">
        <v>0.7087</v>
      </c>
      <c r="T172" s="317">
        <v>87.446700000000007</v>
      </c>
      <c r="U172" s="313">
        <v>0</v>
      </c>
      <c r="V172" s="326">
        <v>42949</v>
      </c>
      <c r="W172" s="311">
        <v>13</v>
      </c>
      <c r="X172" s="311">
        <v>474</v>
      </c>
      <c r="Y172" s="310">
        <f t="shared" si="4"/>
        <v>0.11189004258643605</v>
      </c>
      <c r="Z172" s="311">
        <v>133</v>
      </c>
      <c r="AA172" s="310">
        <f t="shared" si="5"/>
        <v>3.1395307308008429E-2</v>
      </c>
    </row>
    <row r="173" spans="1:27" s="307" customFormat="1" x14ac:dyDescent="0.3">
      <c r="A173" s="330">
        <v>90</v>
      </c>
      <c r="B173" s="316" t="s">
        <v>172</v>
      </c>
      <c r="C173" s="315">
        <v>1971</v>
      </c>
      <c r="D173" s="327">
        <v>2018</v>
      </c>
      <c r="E173" s="316" t="s">
        <v>520</v>
      </c>
      <c r="F173" s="315" t="s">
        <v>434</v>
      </c>
      <c r="G173" s="338">
        <v>44.35427</v>
      </c>
      <c r="H173" s="338">
        <v>-114.73061</v>
      </c>
      <c r="I173" s="334">
        <v>43311</v>
      </c>
      <c r="J173" s="315">
        <v>13</v>
      </c>
      <c r="K173" s="314">
        <v>39.063708552000001</v>
      </c>
      <c r="L173" s="314">
        <v>312.65778530599999</v>
      </c>
      <c r="M173" s="314">
        <v>1.24920117461</v>
      </c>
      <c r="N173" s="314">
        <v>14.8475648936</v>
      </c>
      <c r="O173" s="314">
        <v>9.3763701631600007</v>
      </c>
      <c r="P173" s="314">
        <v>0.50893567955999996</v>
      </c>
      <c r="Q173" s="314">
        <v>3811.7069459300001</v>
      </c>
      <c r="R173" s="315">
        <v>5</v>
      </c>
      <c r="S173" s="313">
        <v>0.64296874999999998</v>
      </c>
      <c r="T173" s="317">
        <v>73.214085208100002</v>
      </c>
      <c r="U173" s="313">
        <v>0.3283142413984822</v>
      </c>
      <c r="V173" s="326">
        <v>43313</v>
      </c>
      <c r="W173" s="311">
        <v>14</v>
      </c>
      <c r="X173" s="311">
        <v>11</v>
      </c>
      <c r="Y173" s="310">
        <f t="shared" si="4"/>
        <v>2.8858461985765706E-3</v>
      </c>
      <c r="Z173" s="311">
        <v>9</v>
      </c>
      <c r="AA173" s="310">
        <f t="shared" si="5"/>
        <v>2.3611468897444666E-3</v>
      </c>
    </row>
    <row r="174" spans="1:27" s="307" customFormat="1" x14ac:dyDescent="0.3">
      <c r="A174" s="330">
        <v>91</v>
      </c>
      <c r="B174" s="316" t="s">
        <v>172</v>
      </c>
      <c r="C174" s="315">
        <v>1971</v>
      </c>
      <c r="D174" s="327">
        <v>2019</v>
      </c>
      <c r="E174" s="316" t="s">
        <v>520</v>
      </c>
      <c r="F174" s="315" t="s">
        <v>434</v>
      </c>
      <c r="G174" s="338">
        <v>44.35427</v>
      </c>
      <c r="H174" s="338">
        <v>-114.73061</v>
      </c>
      <c r="I174" s="326">
        <v>43701</v>
      </c>
      <c r="J174" s="311">
        <v>13</v>
      </c>
      <c r="K174" s="314">
        <v>22.657911519999999</v>
      </c>
      <c r="L174" s="319">
        <v>315.13798361599999</v>
      </c>
      <c r="M174" s="319">
        <v>1.2534994473700001</v>
      </c>
      <c r="N174" s="319">
        <v>15.2534292713</v>
      </c>
      <c r="O174" s="319">
        <v>9.0933572307600006</v>
      </c>
      <c r="P174" s="319">
        <v>0.47127301875200001</v>
      </c>
      <c r="Q174" s="319">
        <v>3775.7541587699998</v>
      </c>
      <c r="R174" s="311">
        <v>5</v>
      </c>
      <c r="S174" s="318">
        <v>0.50424804687500002</v>
      </c>
      <c r="T174" s="320">
        <v>88.352000737811508</v>
      </c>
      <c r="U174" s="318">
        <v>0</v>
      </c>
      <c r="V174" s="326">
        <v>43691</v>
      </c>
      <c r="W174" s="329">
        <v>14</v>
      </c>
      <c r="X174" s="311">
        <v>4</v>
      </c>
      <c r="Y174" s="310">
        <f t="shared" si="4"/>
        <v>1.0593910068824638E-3</v>
      </c>
      <c r="Z174" s="311">
        <v>9</v>
      </c>
      <c r="AA174" s="310">
        <f t="shared" si="5"/>
        <v>2.3836297654855434E-3</v>
      </c>
    </row>
    <row r="175" spans="1:27" s="307" customFormat="1" x14ac:dyDescent="0.3">
      <c r="A175" s="330">
        <v>92</v>
      </c>
      <c r="B175" s="316" t="s">
        <v>172</v>
      </c>
      <c r="C175" s="315">
        <v>1971</v>
      </c>
      <c r="D175" s="327">
        <v>2021</v>
      </c>
      <c r="E175" s="316" t="s">
        <v>520</v>
      </c>
      <c r="F175" s="315" t="s">
        <v>434</v>
      </c>
      <c r="G175" s="338">
        <v>44.35427</v>
      </c>
      <c r="H175" s="338">
        <v>-114.73061</v>
      </c>
      <c r="I175" s="333">
        <v>44448</v>
      </c>
      <c r="J175" s="311">
        <v>22</v>
      </c>
      <c r="K175" s="314"/>
      <c r="L175" s="319">
        <v>487</v>
      </c>
      <c r="M175" s="319" t="s">
        <v>436</v>
      </c>
      <c r="N175" s="319" t="s">
        <v>436</v>
      </c>
      <c r="O175" s="319">
        <v>6.2</v>
      </c>
      <c r="P175" s="319" t="s">
        <v>436</v>
      </c>
      <c r="Q175" s="319">
        <v>5244.7</v>
      </c>
      <c r="R175" s="311">
        <v>6</v>
      </c>
      <c r="S175" s="318"/>
      <c r="T175" s="320"/>
      <c r="U175" s="318"/>
      <c r="V175" s="332">
        <v>44448</v>
      </c>
      <c r="W175" s="311">
        <v>22</v>
      </c>
      <c r="X175" s="311">
        <v>1</v>
      </c>
      <c r="Y175" s="310">
        <f t="shared" si="4"/>
        <v>1.9066867504337714E-4</v>
      </c>
      <c r="Z175" s="311">
        <v>9</v>
      </c>
      <c r="AA175" s="310">
        <f t="shared" si="5"/>
        <v>1.7160180753903942E-3</v>
      </c>
    </row>
    <row r="176" spans="1:27" s="307" customFormat="1" x14ac:dyDescent="0.3">
      <c r="A176" s="330">
        <v>7</v>
      </c>
      <c r="B176" s="316" t="s">
        <v>171</v>
      </c>
      <c r="C176" s="315">
        <v>2010</v>
      </c>
      <c r="D176" s="327">
        <v>2016</v>
      </c>
      <c r="E176" s="316" t="s">
        <v>485</v>
      </c>
      <c r="F176" s="315"/>
      <c r="G176" s="338">
        <v>44.459519999999998</v>
      </c>
      <c r="H176" s="338">
        <v>-114.58693</v>
      </c>
      <c r="I176" s="334">
        <v>42602</v>
      </c>
      <c r="J176" s="315">
        <v>13</v>
      </c>
      <c r="K176" s="314">
        <v>17.392489749999999</v>
      </c>
      <c r="L176" s="314">
        <v>194.46369999999999</v>
      </c>
      <c r="M176" s="314">
        <v>1.2576000000000001</v>
      </c>
      <c r="N176" s="314">
        <v>9.9387000000000008</v>
      </c>
      <c r="O176" s="314">
        <v>7.7478999999999996</v>
      </c>
      <c r="P176" s="314">
        <v>0.31929999999999997</v>
      </c>
      <c r="Q176" s="314">
        <v>1540.4625000000001</v>
      </c>
      <c r="R176" s="315">
        <v>4</v>
      </c>
      <c r="S176" s="313">
        <v>0.2636</v>
      </c>
      <c r="T176" s="317">
        <v>33.505200000000002</v>
      </c>
      <c r="U176" s="313">
        <v>26.030981507178367</v>
      </c>
      <c r="V176" s="326">
        <v>42613</v>
      </c>
      <c r="W176" s="311">
        <v>13</v>
      </c>
      <c r="X176" s="311">
        <v>1</v>
      </c>
      <c r="Y176" s="310">
        <f t="shared" si="4"/>
        <v>6.4915569187825076E-4</v>
      </c>
      <c r="Z176" s="311">
        <v>2</v>
      </c>
      <c r="AA176" s="310">
        <f t="shared" si="5"/>
        <v>1.2983113837565015E-3</v>
      </c>
    </row>
    <row r="177" spans="1:27" s="307" customFormat="1" x14ac:dyDescent="0.3">
      <c r="A177" s="330">
        <v>32</v>
      </c>
      <c r="B177" s="316" t="s">
        <v>77</v>
      </c>
      <c r="C177" s="315">
        <v>2044</v>
      </c>
      <c r="D177" s="327">
        <v>2015</v>
      </c>
      <c r="E177" s="316" t="s">
        <v>494</v>
      </c>
      <c r="F177" s="315"/>
      <c r="G177" s="338">
        <v>44.387799999999999</v>
      </c>
      <c r="H177" s="338">
        <v>-114.62612</v>
      </c>
      <c r="I177" s="334">
        <v>42214</v>
      </c>
      <c r="J177" s="315">
        <v>13</v>
      </c>
      <c r="K177" s="314">
        <v>1.2854550800000002</v>
      </c>
      <c r="L177" s="314">
        <v>112.845</v>
      </c>
      <c r="M177" s="314">
        <v>1.1734</v>
      </c>
      <c r="N177" s="314">
        <v>4.5079000000000002</v>
      </c>
      <c r="O177" s="314">
        <v>3.2256</v>
      </c>
      <c r="P177" s="314">
        <v>0.1658</v>
      </c>
      <c r="Q177" s="314">
        <v>372.28</v>
      </c>
      <c r="R177" s="315">
        <v>5</v>
      </c>
      <c r="S177" s="313">
        <v>0.14660000000000001</v>
      </c>
      <c r="T177" s="317">
        <v>53.779400000000003</v>
      </c>
      <c r="U177" s="313">
        <v>3.0793037824259359</v>
      </c>
      <c r="V177" s="326">
        <v>42220</v>
      </c>
      <c r="W177" s="311">
        <v>13</v>
      </c>
      <c r="X177" s="311">
        <v>0</v>
      </c>
      <c r="Y177" s="311">
        <v>0</v>
      </c>
      <c r="Z177" s="311">
        <v>0</v>
      </c>
      <c r="AA177" s="311">
        <v>0</v>
      </c>
    </row>
    <row r="178" spans="1:27" s="307" customFormat="1" x14ac:dyDescent="0.3">
      <c r="A178" s="330">
        <v>142</v>
      </c>
      <c r="B178" s="316" t="s">
        <v>46</v>
      </c>
      <c r="C178" s="315">
        <v>2159</v>
      </c>
      <c r="D178" s="327">
        <v>2013</v>
      </c>
      <c r="E178" s="316" t="s">
        <v>415</v>
      </c>
      <c r="F178" s="315" t="s">
        <v>434</v>
      </c>
      <c r="G178" s="338">
        <v>44.343249999999998</v>
      </c>
      <c r="H178" s="338">
        <v>-114.7236</v>
      </c>
      <c r="I178" s="334">
        <v>41477</v>
      </c>
      <c r="J178" s="315">
        <v>30</v>
      </c>
      <c r="K178" s="314">
        <v>4.0470646199999996</v>
      </c>
      <c r="L178" s="314">
        <v>429.22149999999999</v>
      </c>
      <c r="M178" s="314">
        <v>1.0799000000000001</v>
      </c>
      <c r="N178" s="314">
        <v>5.2911999999999999</v>
      </c>
      <c r="O178" s="314">
        <v>3.8348</v>
      </c>
      <c r="P178" s="314">
        <v>0.37880000000000003</v>
      </c>
      <c r="Q178" s="314">
        <v>1910.5791999999999</v>
      </c>
      <c r="R178" s="315">
        <v>14</v>
      </c>
      <c r="S178" s="313">
        <v>0.45650000000000002</v>
      </c>
      <c r="T178" s="317">
        <v>9.1069999999999993</v>
      </c>
      <c r="U178" s="313">
        <v>2.7087576469862968</v>
      </c>
      <c r="V178" s="326">
        <v>41500</v>
      </c>
      <c r="W178" s="311">
        <v>30</v>
      </c>
      <c r="X178" s="311">
        <v>9</v>
      </c>
      <c r="Y178" s="310">
        <f t="shared" si="4"/>
        <v>4.7106134097974059E-3</v>
      </c>
      <c r="Z178" s="311">
        <v>2</v>
      </c>
      <c r="AA178" s="310">
        <f t="shared" si="5"/>
        <v>1.0468029799549792E-3</v>
      </c>
    </row>
    <row r="179" spans="1:27" s="307" customFormat="1" x14ac:dyDescent="0.3">
      <c r="A179" s="330">
        <v>143</v>
      </c>
      <c r="B179" s="316" t="s">
        <v>46</v>
      </c>
      <c r="C179" s="315">
        <v>2159</v>
      </c>
      <c r="D179" s="327">
        <v>2014</v>
      </c>
      <c r="E179" s="316" t="s">
        <v>415</v>
      </c>
      <c r="F179" s="315" t="s">
        <v>434</v>
      </c>
      <c r="G179" s="338">
        <v>44.343249999999998</v>
      </c>
      <c r="H179" s="338">
        <v>-114.7236</v>
      </c>
      <c r="I179" s="334">
        <v>41823</v>
      </c>
      <c r="J179" s="315">
        <v>20</v>
      </c>
      <c r="K179" s="314">
        <v>10.410773560000001</v>
      </c>
      <c r="L179" s="314">
        <v>426.73509999999999</v>
      </c>
      <c r="M179" s="314">
        <v>1.0763</v>
      </c>
      <c r="N179" s="314">
        <v>7.2527999999999997</v>
      </c>
      <c r="O179" s="314">
        <v>4.6299000000000001</v>
      </c>
      <c r="P179" s="314">
        <v>0.44069999999999998</v>
      </c>
      <c r="Q179" s="314">
        <v>2344.1563999999998</v>
      </c>
      <c r="R179" s="315">
        <v>12</v>
      </c>
      <c r="S179" s="313">
        <v>0.54220000000000002</v>
      </c>
      <c r="T179" s="317">
        <v>12.9518</v>
      </c>
      <c r="U179" s="313">
        <v>6.2404009681334509</v>
      </c>
      <c r="V179" s="326">
        <v>41830</v>
      </c>
      <c r="W179" s="311">
        <v>20</v>
      </c>
      <c r="X179" s="311">
        <v>1203</v>
      </c>
      <c r="Y179" s="310">
        <f t="shared" si="4"/>
        <v>0.51319101404667367</v>
      </c>
      <c r="Z179" s="311">
        <v>1543</v>
      </c>
      <c r="AA179" s="310">
        <f t="shared" si="5"/>
        <v>0.65823253090109524</v>
      </c>
    </row>
    <row r="180" spans="1:27" s="307" customFormat="1" x14ac:dyDescent="0.3">
      <c r="A180" s="330">
        <v>144</v>
      </c>
      <c r="B180" s="316" t="s">
        <v>46</v>
      </c>
      <c r="C180" s="315">
        <v>2159</v>
      </c>
      <c r="D180" s="327">
        <v>2014</v>
      </c>
      <c r="E180" s="316" t="s">
        <v>415</v>
      </c>
      <c r="F180" s="315" t="s">
        <v>434</v>
      </c>
      <c r="G180" s="338">
        <v>44.343249999999998</v>
      </c>
      <c r="H180" s="338">
        <v>-114.7236</v>
      </c>
      <c r="I180" s="334"/>
      <c r="J180" s="315"/>
      <c r="K180" s="314"/>
      <c r="L180" s="314"/>
      <c r="M180" s="314"/>
      <c r="N180" s="314"/>
      <c r="O180" s="314"/>
      <c r="P180" s="314"/>
      <c r="Q180" s="314"/>
      <c r="R180" s="315"/>
      <c r="S180" s="313"/>
      <c r="T180" s="317"/>
      <c r="U180" s="313"/>
      <c r="V180" s="326">
        <v>41902</v>
      </c>
      <c r="W180" s="311">
        <v>20</v>
      </c>
      <c r="X180" s="311">
        <v>356</v>
      </c>
      <c r="Y180" s="328">
        <f>X180/Q179</f>
        <v>0.15186700000051193</v>
      </c>
      <c r="Z180" s="311">
        <v>182</v>
      </c>
      <c r="AA180" s="328">
        <f>Z180/Q179</f>
        <v>7.7639870786778573E-2</v>
      </c>
    </row>
    <row r="181" spans="1:27" s="307" customFormat="1" x14ac:dyDescent="0.3">
      <c r="A181" s="330">
        <v>145</v>
      </c>
      <c r="B181" s="316" t="s">
        <v>46</v>
      </c>
      <c r="C181" s="315">
        <v>2159</v>
      </c>
      <c r="D181" s="327">
        <v>2015</v>
      </c>
      <c r="E181" s="316" t="s">
        <v>415</v>
      </c>
      <c r="F181" s="315" t="s">
        <v>434</v>
      </c>
      <c r="G181" s="338">
        <v>44.343249999999998</v>
      </c>
      <c r="H181" s="338">
        <v>-114.7236</v>
      </c>
      <c r="I181" s="334"/>
      <c r="J181" s="315"/>
      <c r="K181" s="314"/>
      <c r="L181" s="314"/>
      <c r="M181" s="314"/>
      <c r="N181" s="314"/>
      <c r="O181" s="314"/>
      <c r="P181" s="314"/>
      <c r="Q181" s="314"/>
      <c r="R181" s="315"/>
      <c r="S181" s="313"/>
      <c r="T181" s="317"/>
      <c r="U181" s="313"/>
      <c r="V181" s="326">
        <v>42199</v>
      </c>
      <c r="W181" s="311">
        <v>20</v>
      </c>
      <c r="X181" s="311">
        <v>222</v>
      </c>
      <c r="Y181" s="328">
        <f>X181/Q179</f>
        <v>9.4703578652004627E-2</v>
      </c>
      <c r="Z181" s="311">
        <v>396</v>
      </c>
      <c r="AA181" s="328">
        <f>Z181/Q179</f>
        <v>0.16893070786573797</v>
      </c>
    </row>
    <row r="182" spans="1:27" s="307" customFormat="1" x14ac:dyDescent="0.3">
      <c r="A182" s="330">
        <v>146</v>
      </c>
      <c r="B182" s="316" t="s">
        <v>46</v>
      </c>
      <c r="C182" s="315">
        <v>2159</v>
      </c>
      <c r="D182" s="327">
        <v>2017</v>
      </c>
      <c r="E182" s="316" t="s">
        <v>252</v>
      </c>
      <c r="F182" s="315" t="s">
        <v>434</v>
      </c>
      <c r="G182" s="338">
        <v>44.343249999999998</v>
      </c>
      <c r="H182" s="338">
        <v>-114.7236</v>
      </c>
      <c r="I182" s="334">
        <v>42946</v>
      </c>
      <c r="J182" s="315">
        <v>8</v>
      </c>
      <c r="K182" s="314">
        <v>4.9334635899999997</v>
      </c>
      <c r="L182" s="314">
        <v>191.26310000000001</v>
      </c>
      <c r="M182" s="314">
        <v>1.0647</v>
      </c>
      <c r="N182" s="314">
        <v>15.5656</v>
      </c>
      <c r="O182" s="314">
        <v>6.0785</v>
      </c>
      <c r="P182" s="314">
        <v>0.78190000000000004</v>
      </c>
      <c r="Q182" s="314">
        <v>2215.1089000000002</v>
      </c>
      <c r="R182" s="315">
        <v>4</v>
      </c>
      <c r="S182" s="313">
        <v>0.85209999999999997</v>
      </c>
      <c r="T182" s="317">
        <v>25.3034</v>
      </c>
      <c r="U182" s="313">
        <v>5.2715396427688441</v>
      </c>
      <c r="V182" s="326">
        <v>42948</v>
      </c>
      <c r="W182" s="311">
        <v>9</v>
      </c>
      <c r="X182" s="311">
        <v>107</v>
      </c>
      <c r="Y182" s="310">
        <f t="shared" si="4"/>
        <v>4.8304622856239703E-2</v>
      </c>
      <c r="Z182" s="311">
        <v>47</v>
      </c>
      <c r="AA182" s="310">
        <f t="shared" si="5"/>
        <v>2.1217918450871648E-2</v>
      </c>
    </row>
    <row r="183" spans="1:27" s="307" customFormat="1" x14ac:dyDescent="0.3">
      <c r="A183" s="330">
        <v>147</v>
      </c>
      <c r="B183" s="316" t="s">
        <v>46</v>
      </c>
      <c r="C183" s="315">
        <v>2159</v>
      </c>
      <c r="D183" s="327">
        <v>2019</v>
      </c>
      <c r="E183" s="316" t="s">
        <v>252</v>
      </c>
      <c r="F183" s="315" t="s">
        <v>434</v>
      </c>
      <c r="G183" s="338">
        <v>44.343249999999998</v>
      </c>
      <c r="H183" s="338">
        <v>-114.7236</v>
      </c>
      <c r="I183" s="326">
        <v>43669</v>
      </c>
      <c r="J183" s="311">
        <v>8</v>
      </c>
      <c r="K183" s="314">
        <v>6.3213312999999998</v>
      </c>
      <c r="L183" s="319">
        <v>193.90440154999999</v>
      </c>
      <c r="M183" s="319">
        <v>1.08082039367</v>
      </c>
      <c r="N183" s="319">
        <v>7.0630033462900004</v>
      </c>
      <c r="O183" s="319">
        <v>4.9309826745000001</v>
      </c>
      <c r="P183" s="319">
        <v>0.75194205628499999</v>
      </c>
      <c r="Q183" s="319">
        <v>1535.4534574500001</v>
      </c>
      <c r="R183" s="311">
        <v>5</v>
      </c>
      <c r="S183" s="318">
        <v>0.71675618489600001</v>
      </c>
      <c r="T183" s="320">
        <v>12.706641486754958</v>
      </c>
      <c r="U183" s="318">
        <v>13.702924759805773</v>
      </c>
      <c r="V183" s="326">
        <v>43704</v>
      </c>
      <c r="W183" s="329">
        <v>10</v>
      </c>
      <c r="X183" s="311">
        <v>18</v>
      </c>
      <c r="Y183" s="310">
        <f t="shared" si="4"/>
        <v>1.1722921272972642E-2</v>
      </c>
      <c r="Z183" s="311">
        <v>2862</v>
      </c>
      <c r="AA183" s="310">
        <f t="shared" si="5"/>
        <v>1.8639444824026501</v>
      </c>
    </row>
    <row r="184" spans="1:27" s="307" customFormat="1" x14ac:dyDescent="0.3">
      <c r="A184" s="330">
        <v>148</v>
      </c>
      <c r="B184" s="316" t="s">
        <v>46</v>
      </c>
      <c r="C184" s="315">
        <v>2159</v>
      </c>
      <c r="D184" s="327">
        <v>2021</v>
      </c>
      <c r="E184" s="316" t="s">
        <v>252</v>
      </c>
      <c r="F184" s="315" t="s">
        <v>434</v>
      </c>
      <c r="G184" s="338">
        <v>44.343249999999998</v>
      </c>
      <c r="H184" s="338">
        <v>-114.7236</v>
      </c>
      <c r="I184" s="333">
        <v>44433</v>
      </c>
      <c r="J184" s="311">
        <v>8</v>
      </c>
      <c r="K184" s="314"/>
      <c r="L184" s="319">
        <v>245.3</v>
      </c>
      <c r="M184" s="319" t="s">
        <v>436</v>
      </c>
      <c r="N184" s="319" t="s">
        <v>436</v>
      </c>
      <c r="O184" s="319">
        <v>5.3</v>
      </c>
      <c r="P184" s="319" t="s">
        <v>436</v>
      </c>
      <c r="Q184" s="319">
        <v>1802.4</v>
      </c>
      <c r="R184" s="311">
        <v>4</v>
      </c>
      <c r="S184" s="318"/>
      <c r="T184" s="320"/>
      <c r="U184" s="318"/>
      <c r="V184" s="332">
        <v>44433</v>
      </c>
      <c r="W184" s="311">
        <v>8</v>
      </c>
      <c r="X184" s="311">
        <v>57</v>
      </c>
      <c r="Y184" s="310">
        <f t="shared" si="4"/>
        <v>3.162450066577896E-2</v>
      </c>
      <c r="Z184" s="311">
        <v>417</v>
      </c>
      <c r="AA184" s="310">
        <f t="shared" si="5"/>
        <v>0.23135818908122502</v>
      </c>
    </row>
    <row r="185" spans="1:27" s="307" customFormat="1" x14ac:dyDescent="0.3">
      <c r="A185" s="330">
        <v>66</v>
      </c>
      <c r="B185" s="316" t="s">
        <v>79</v>
      </c>
      <c r="C185" s="315">
        <v>2166</v>
      </c>
      <c r="D185" s="327">
        <v>2013</v>
      </c>
      <c r="E185" s="316" t="s">
        <v>496</v>
      </c>
      <c r="F185" s="315" t="s">
        <v>434</v>
      </c>
      <c r="G185" s="338">
        <v>44.365760000000002</v>
      </c>
      <c r="H185" s="338">
        <v>-114.72739</v>
      </c>
      <c r="I185" s="334">
        <v>41555</v>
      </c>
      <c r="J185" s="315">
        <v>5</v>
      </c>
      <c r="K185" s="314">
        <v>56.814289360000004</v>
      </c>
      <c r="L185" s="314">
        <v>377.61739999999998</v>
      </c>
      <c r="M185" s="314">
        <v>1.0680000000000001</v>
      </c>
      <c r="N185" s="314">
        <v>20.2011</v>
      </c>
      <c r="O185" s="314">
        <v>12.683999999999999</v>
      </c>
      <c r="P185" s="314">
        <v>0.41760000000000003</v>
      </c>
      <c r="Q185" s="314">
        <v>4704.8973999999998</v>
      </c>
      <c r="R185" s="315">
        <v>0</v>
      </c>
      <c r="S185" s="313"/>
      <c r="T185" s="317">
        <v>1.0846</v>
      </c>
      <c r="U185" s="313">
        <v>3.4572849060364197</v>
      </c>
      <c r="V185" s="326">
        <v>41556</v>
      </c>
      <c r="W185" s="311">
        <v>5</v>
      </c>
      <c r="X185" s="311">
        <v>3</v>
      </c>
      <c r="Y185" s="310">
        <f t="shared" si="4"/>
        <v>6.3763345827690099E-4</v>
      </c>
      <c r="Z185" s="311">
        <v>0</v>
      </c>
      <c r="AA185" s="311">
        <v>0</v>
      </c>
    </row>
    <row r="186" spans="1:27" s="307" customFormat="1" x14ac:dyDescent="0.3">
      <c r="A186" s="330">
        <v>67</v>
      </c>
      <c r="B186" s="316" t="s">
        <v>79</v>
      </c>
      <c r="C186" s="315">
        <v>2166</v>
      </c>
      <c r="D186" s="327">
        <v>2014</v>
      </c>
      <c r="E186" s="316" t="s">
        <v>496</v>
      </c>
      <c r="F186" s="315" t="s">
        <v>434</v>
      </c>
      <c r="G186" s="338">
        <v>44.365760000000002</v>
      </c>
      <c r="H186" s="338">
        <v>-114.72739</v>
      </c>
      <c r="I186" s="334">
        <v>41844</v>
      </c>
      <c r="J186" s="315">
        <v>12</v>
      </c>
      <c r="K186" s="314">
        <v>48.684845420000002</v>
      </c>
      <c r="L186" s="314">
        <v>379.55279999999999</v>
      </c>
      <c r="M186" s="314">
        <v>1.0678000000000001</v>
      </c>
      <c r="N186" s="314">
        <v>17.8794</v>
      </c>
      <c r="O186" s="314">
        <v>13.2615</v>
      </c>
      <c r="P186" s="314">
        <v>0.43330000000000002</v>
      </c>
      <c r="Q186" s="314">
        <v>4924.0119000000004</v>
      </c>
      <c r="R186" s="315">
        <v>3</v>
      </c>
      <c r="S186" s="313">
        <v>0.2094</v>
      </c>
      <c r="T186" s="317">
        <v>4.8601000000000001</v>
      </c>
      <c r="U186" s="313">
        <v>3.1050508917841162</v>
      </c>
      <c r="V186" s="326">
        <v>41864</v>
      </c>
      <c r="W186" s="311">
        <v>13</v>
      </c>
      <c r="X186" s="311">
        <v>191</v>
      </c>
      <c r="Y186" s="310">
        <f t="shared" si="4"/>
        <v>3.8789508205697064E-2</v>
      </c>
      <c r="Z186" s="311">
        <v>137</v>
      </c>
      <c r="AA186" s="310">
        <f t="shared" si="5"/>
        <v>2.7822840964295797E-2</v>
      </c>
    </row>
    <row r="187" spans="1:27" s="307" customFormat="1" x14ac:dyDescent="0.3">
      <c r="A187" s="330">
        <v>68</v>
      </c>
      <c r="B187" s="316" t="s">
        <v>79</v>
      </c>
      <c r="C187" s="315">
        <v>2166</v>
      </c>
      <c r="D187" s="327">
        <v>2015</v>
      </c>
      <c r="E187" s="316" t="s">
        <v>496</v>
      </c>
      <c r="F187" s="315" t="s">
        <v>434</v>
      </c>
      <c r="G187" s="338">
        <v>44.365760000000002</v>
      </c>
      <c r="H187" s="338">
        <v>-114.72739</v>
      </c>
      <c r="I187" s="334">
        <v>42264</v>
      </c>
      <c r="J187" s="315">
        <v>14</v>
      </c>
      <c r="K187" s="314">
        <v>38.666065029999999</v>
      </c>
      <c r="L187" s="314">
        <v>375.93060000000003</v>
      </c>
      <c r="M187" s="314">
        <v>1.0625</v>
      </c>
      <c r="N187" s="314">
        <v>16.531500000000001</v>
      </c>
      <c r="O187" s="314">
        <v>12.5327</v>
      </c>
      <c r="P187" s="314">
        <v>0.39639999999999997</v>
      </c>
      <c r="Q187" s="314">
        <v>4648.8005999999996</v>
      </c>
      <c r="R187" s="315">
        <v>4</v>
      </c>
      <c r="S187" s="313">
        <v>0.26290000000000002</v>
      </c>
      <c r="T187" s="317">
        <v>12.9879</v>
      </c>
      <c r="U187" s="313">
        <v>2.0699429669831919</v>
      </c>
      <c r="V187" s="326">
        <v>42220</v>
      </c>
      <c r="W187" s="311">
        <v>15</v>
      </c>
      <c r="X187" s="311">
        <v>304</v>
      </c>
      <c r="Y187" s="310">
        <f t="shared" si="4"/>
        <v>6.5393211315624089E-2</v>
      </c>
      <c r="Z187" s="311">
        <v>195</v>
      </c>
      <c r="AA187" s="310">
        <f t="shared" si="5"/>
        <v>4.1946303311008869E-2</v>
      </c>
    </row>
    <row r="188" spans="1:27" s="307" customFormat="1" x14ac:dyDescent="0.3">
      <c r="A188" s="330">
        <v>69</v>
      </c>
      <c r="B188" s="316" t="s">
        <v>79</v>
      </c>
      <c r="C188" s="315">
        <v>2166</v>
      </c>
      <c r="D188" s="327">
        <v>2016</v>
      </c>
      <c r="E188" s="316" t="s">
        <v>496</v>
      </c>
      <c r="F188" s="315" t="s">
        <v>434</v>
      </c>
      <c r="G188" s="338">
        <v>44.365760000000002</v>
      </c>
      <c r="H188" s="338">
        <v>-114.72739</v>
      </c>
      <c r="I188" s="334">
        <v>42619</v>
      </c>
      <c r="J188" s="315">
        <v>8</v>
      </c>
      <c r="K188" s="314">
        <v>33.725538499999999</v>
      </c>
      <c r="L188" s="314">
        <v>376.18810000000002</v>
      </c>
      <c r="M188" s="314">
        <v>1.0597000000000001</v>
      </c>
      <c r="N188" s="314">
        <v>17.251200000000001</v>
      </c>
      <c r="O188" s="314">
        <v>13.013999999999999</v>
      </c>
      <c r="P188" s="314">
        <v>0.42920000000000003</v>
      </c>
      <c r="Q188" s="314">
        <v>4829.1316999999999</v>
      </c>
      <c r="R188" s="315">
        <v>0</v>
      </c>
      <c r="S188" s="313" t="s">
        <v>413</v>
      </c>
      <c r="T188" s="317">
        <v>14.8855</v>
      </c>
      <c r="U188" s="313">
        <v>2.4358109680778854</v>
      </c>
      <c r="V188" s="326">
        <v>42627</v>
      </c>
      <c r="W188" s="311">
        <v>8</v>
      </c>
      <c r="X188" s="311">
        <v>6</v>
      </c>
      <c r="Y188" s="310">
        <f t="shared" si="4"/>
        <v>1.242459384572179E-3</v>
      </c>
      <c r="Z188" s="311">
        <v>12</v>
      </c>
      <c r="AA188" s="310">
        <f t="shared" si="5"/>
        <v>2.484918769144358E-3</v>
      </c>
    </row>
    <row r="189" spans="1:27" s="307" customFormat="1" x14ac:dyDescent="0.3">
      <c r="A189" s="330">
        <v>70</v>
      </c>
      <c r="B189" s="316" t="s">
        <v>79</v>
      </c>
      <c r="C189" s="315">
        <v>2166</v>
      </c>
      <c r="D189" s="327">
        <v>2016</v>
      </c>
      <c r="E189" s="316" t="s">
        <v>496</v>
      </c>
      <c r="F189" s="315" t="s">
        <v>434</v>
      </c>
      <c r="G189" s="338">
        <v>44.365760000000002</v>
      </c>
      <c r="H189" s="338">
        <v>-114.72739</v>
      </c>
      <c r="I189" s="334"/>
      <c r="J189" s="315"/>
      <c r="K189" s="314"/>
      <c r="L189" s="314"/>
      <c r="M189" s="314"/>
      <c r="N189" s="314"/>
      <c r="O189" s="314"/>
      <c r="P189" s="314"/>
      <c r="Q189" s="314"/>
      <c r="R189" s="315"/>
      <c r="S189" s="313"/>
      <c r="T189" s="317"/>
      <c r="U189" s="313"/>
      <c r="V189" s="326">
        <v>42640</v>
      </c>
      <c r="W189" s="311">
        <v>8</v>
      </c>
      <c r="X189" s="311">
        <v>4</v>
      </c>
      <c r="Y189" s="328">
        <f>X189/Q188</f>
        <v>8.2830625638145264E-4</v>
      </c>
      <c r="Z189" s="311">
        <v>13</v>
      </c>
      <c r="AA189" s="328">
        <f>Z189/Q188</f>
        <v>2.691995333239721E-3</v>
      </c>
    </row>
    <row r="190" spans="1:27" s="307" customFormat="1" x14ac:dyDescent="0.3">
      <c r="A190" s="330">
        <v>71</v>
      </c>
      <c r="B190" s="316" t="s">
        <v>79</v>
      </c>
      <c r="C190" s="315">
        <v>2166</v>
      </c>
      <c r="D190" s="327">
        <v>2018</v>
      </c>
      <c r="E190" s="316" t="s">
        <v>496</v>
      </c>
      <c r="F190" s="315" t="s">
        <v>434</v>
      </c>
      <c r="G190" s="338">
        <v>44.365760000000002</v>
      </c>
      <c r="H190" s="338">
        <v>-114.72739</v>
      </c>
      <c r="I190" s="334">
        <v>43340</v>
      </c>
      <c r="J190" s="315">
        <v>10</v>
      </c>
      <c r="K190" s="314">
        <v>46.839934862600003</v>
      </c>
      <c r="L190" s="314">
        <v>376.597982403</v>
      </c>
      <c r="M190" s="314">
        <v>1.0639603184199999</v>
      </c>
      <c r="N190" s="314">
        <v>17.771684077</v>
      </c>
      <c r="O190" s="314">
        <v>12.571504518499999</v>
      </c>
      <c r="P190" s="314">
        <v>0.46101012000800001</v>
      </c>
      <c r="Q190" s="314">
        <v>4694.9024499400002</v>
      </c>
      <c r="R190" s="315">
        <v>3</v>
      </c>
      <c r="S190" s="313">
        <v>0.4423828125</v>
      </c>
      <c r="T190" s="317">
        <v>21.835414886399999</v>
      </c>
      <c r="U190" s="313">
        <v>3.3022695441672889</v>
      </c>
      <c r="V190" s="326">
        <v>43327</v>
      </c>
      <c r="W190" s="329">
        <v>7</v>
      </c>
      <c r="X190" s="311">
        <v>1</v>
      </c>
      <c r="Y190" s="310">
        <f t="shared" si="4"/>
        <v>2.1299697079175305E-4</v>
      </c>
      <c r="Z190" s="311">
        <v>11</v>
      </c>
      <c r="AA190" s="310">
        <f t="shared" si="5"/>
        <v>2.3429666787092834E-3</v>
      </c>
    </row>
    <row r="191" spans="1:27" s="307" customFormat="1" x14ac:dyDescent="0.3">
      <c r="A191" s="330">
        <v>72</v>
      </c>
      <c r="B191" s="316" t="s">
        <v>79</v>
      </c>
      <c r="C191" s="315">
        <v>2166</v>
      </c>
      <c r="D191" s="327">
        <v>2019</v>
      </c>
      <c r="E191" s="316" t="s">
        <v>496</v>
      </c>
      <c r="F191" s="315" t="s">
        <v>434</v>
      </c>
      <c r="G191" s="338">
        <v>44.365760000000002</v>
      </c>
      <c r="H191" s="338">
        <v>-114.72739</v>
      </c>
      <c r="I191" s="326">
        <v>43683</v>
      </c>
      <c r="J191" s="311">
        <v>10</v>
      </c>
      <c r="K191" s="314">
        <v>53.102714390000003</v>
      </c>
      <c r="L191" s="319">
        <v>372.70509560900001</v>
      </c>
      <c r="M191" s="319">
        <v>1.0537258273300001</v>
      </c>
      <c r="N191" s="319">
        <v>17.3184405298</v>
      </c>
      <c r="O191" s="319">
        <v>12.698764698</v>
      </c>
      <c r="P191" s="319">
        <v>0.44827551213900002</v>
      </c>
      <c r="Q191" s="319">
        <v>4701.1507210500004</v>
      </c>
      <c r="R191" s="311">
        <v>3</v>
      </c>
      <c r="S191" s="318">
        <v>0.3037109375</v>
      </c>
      <c r="T191" s="320">
        <v>55.338734606907934</v>
      </c>
      <c r="U191" s="318">
        <v>1.2140965857936301</v>
      </c>
      <c r="V191" s="326">
        <v>43697</v>
      </c>
      <c r="W191" s="311">
        <v>10</v>
      </c>
      <c r="X191" s="311">
        <v>0</v>
      </c>
      <c r="Y191" s="310">
        <f t="shared" si="4"/>
        <v>0</v>
      </c>
      <c r="Z191" s="311">
        <v>2</v>
      </c>
      <c r="AA191" s="310">
        <f t="shared" si="5"/>
        <v>4.2542775560135642E-4</v>
      </c>
    </row>
  </sheetData>
  <sortState ref="A2:AA191">
    <sortCondition ref="C2:C191"/>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0849-8119-4505-B66C-3F9847B814FA}">
  <dimension ref="A1:AA191"/>
  <sheetViews>
    <sheetView workbookViewId="0"/>
  </sheetViews>
  <sheetFormatPr defaultColWidth="10.7265625" defaultRowHeight="13" x14ac:dyDescent="0.3"/>
  <cols>
    <col min="1" max="1" width="8" style="304" customWidth="1"/>
    <col min="2" max="2" width="15.81640625" style="304" bestFit="1" customWidth="1"/>
    <col min="3" max="3" width="5.6328125" style="306" customWidth="1"/>
    <col min="4" max="4" width="5.54296875" style="304" customWidth="1"/>
    <col min="5" max="5" width="35.54296875" style="304" customWidth="1"/>
    <col min="6" max="6" width="3.6328125" style="306" customWidth="1"/>
    <col min="7" max="7" width="8.54296875" style="339" bestFit="1" customWidth="1"/>
    <col min="8" max="8" width="10.26953125" style="339" bestFit="1" customWidth="1"/>
    <col min="9" max="9" width="10.08984375" style="336" customWidth="1"/>
    <col min="10" max="10" width="5.08984375" style="306" customWidth="1"/>
    <col min="11" max="11" width="8" style="305" customWidth="1"/>
    <col min="12" max="15" width="7.90625" style="309" customWidth="1"/>
    <col min="16" max="16" width="7.08984375" style="309" customWidth="1"/>
    <col min="17" max="17" width="7.453125" style="309" customWidth="1"/>
    <col min="18" max="18" width="6.1796875" style="306" customWidth="1"/>
    <col min="19" max="19" width="7.26953125" style="308" customWidth="1"/>
    <col min="20" max="20" width="6.1796875" style="337" customWidth="1"/>
    <col min="21" max="21" width="7.90625" style="308" customWidth="1"/>
    <col min="22" max="22" width="9.90625" style="306" customWidth="1"/>
    <col min="23" max="23" width="5.26953125" style="306" customWidth="1"/>
    <col min="24" max="24" width="8" style="306" customWidth="1"/>
    <col min="25" max="25" width="10.7265625" style="305"/>
    <col min="26" max="26" width="8.36328125" style="306" customWidth="1"/>
    <col min="27" max="27" width="10.7265625" style="306"/>
    <col min="28" max="16384" width="10.7265625" style="304"/>
  </cols>
  <sheetData>
    <row r="1" spans="1:27" s="343" customFormat="1" ht="91" x14ac:dyDescent="0.3">
      <c r="A1" s="340" t="s">
        <v>515</v>
      </c>
      <c r="B1" s="323" t="s">
        <v>519</v>
      </c>
      <c r="C1" s="323" t="s">
        <v>44</v>
      </c>
      <c r="D1" s="323" t="s">
        <v>202</v>
      </c>
      <c r="E1" s="323" t="s">
        <v>428</v>
      </c>
      <c r="F1" s="323" t="s">
        <v>521</v>
      </c>
      <c r="G1" s="341" t="s">
        <v>249</v>
      </c>
      <c r="H1" s="341" t="s">
        <v>250</v>
      </c>
      <c r="I1" s="342" t="s">
        <v>427</v>
      </c>
      <c r="J1" s="342" t="s">
        <v>429</v>
      </c>
      <c r="K1" s="342" t="s">
        <v>430</v>
      </c>
      <c r="L1" s="342" t="s">
        <v>426</v>
      </c>
      <c r="M1" s="342" t="s">
        <v>425</v>
      </c>
      <c r="N1" s="342" t="s">
        <v>424</v>
      </c>
      <c r="O1" s="342" t="s">
        <v>423</v>
      </c>
      <c r="P1" s="342" t="s">
        <v>422</v>
      </c>
      <c r="Q1" s="342" t="s">
        <v>421</v>
      </c>
      <c r="R1" s="342" t="s">
        <v>420</v>
      </c>
      <c r="S1" s="342" t="s">
        <v>419</v>
      </c>
      <c r="T1" s="342" t="s">
        <v>418</v>
      </c>
      <c r="U1" s="342" t="s">
        <v>431</v>
      </c>
      <c r="V1" s="322" t="s">
        <v>417</v>
      </c>
      <c r="W1" s="322" t="s">
        <v>429</v>
      </c>
      <c r="X1" s="322" t="s">
        <v>432</v>
      </c>
      <c r="Y1" s="321" t="s">
        <v>433</v>
      </c>
      <c r="Z1" s="322" t="s">
        <v>477</v>
      </c>
      <c r="AA1" s="322" t="s">
        <v>478</v>
      </c>
    </row>
    <row r="2" spans="1:27" x14ac:dyDescent="0.3">
      <c r="A2" s="330">
        <v>1</v>
      </c>
      <c r="B2" s="316" t="s">
        <v>71</v>
      </c>
      <c r="C2" s="315">
        <v>840</v>
      </c>
      <c r="D2" s="327">
        <v>2015</v>
      </c>
      <c r="E2" s="316" t="s">
        <v>484</v>
      </c>
      <c r="F2" s="315"/>
      <c r="G2" s="338">
        <v>44.519513104285998</v>
      </c>
      <c r="H2" s="338">
        <v>-114.555606925936</v>
      </c>
      <c r="I2" s="334"/>
      <c r="J2" s="315"/>
      <c r="K2" s="314"/>
      <c r="L2" s="314"/>
      <c r="M2" s="314"/>
      <c r="N2" s="314"/>
      <c r="O2" s="314"/>
      <c r="P2" s="314"/>
      <c r="Q2" s="314"/>
      <c r="R2" s="315"/>
      <c r="S2" s="313"/>
      <c r="T2" s="317"/>
      <c r="U2" s="313"/>
      <c r="V2" s="326">
        <v>42214</v>
      </c>
      <c r="W2" s="311">
        <v>17</v>
      </c>
      <c r="X2" s="311">
        <v>0</v>
      </c>
      <c r="Y2" s="311">
        <v>0</v>
      </c>
      <c r="Z2" s="311">
        <v>0</v>
      </c>
      <c r="AA2" s="311">
        <v>0</v>
      </c>
    </row>
    <row r="3" spans="1:27" x14ac:dyDescent="0.3">
      <c r="A3" s="330">
        <v>2</v>
      </c>
      <c r="B3" s="316" t="s">
        <v>87</v>
      </c>
      <c r="C3" s="315">
        <v>436</v>
      </c>
      <c r="D3" s="327">
        <v>2014</v>
      </c>
      <c r="E3" s="316" t="s">
        <v>487</v>
      </c>
      <c r="F3" s="315"/>
      <c r="G3" s="338">
        <v>44.48751</v>
      </c>
      <c r="H3" s="338">
        <v>-114.54807</v>
      </c>
      <c r="I3" s="334">
        <v>41875</v>
      </c>
      <c r="J3" s="315">
        <v>14</v>
      </c>
      <c r="K3" s="314">
        <v>2.7969242400000005</v>
      </c>
      <c r="L3" s="314">
        <v>125.28360000000001</v>
      </c>
      <c r="M3" s="314">
        <v>1.272</v>
      </c>
      <c r="N3" s="314">
        <v>4.8106999999999998</v>
      </c>
      <c r="O3" s="314">
        <v>2.8822000000000001</v>
      </c>
      <c r="P3" s="314">
        <v>0.18390000000000001</v>
      </c>
      <c r="Q3" s="314">
        <v>359.32319999999999</v>
      </c>
      <c r="R3" s="315">
        <v>5</v>
      </c>
      <c r="S3" s="313">
        <v>0.16209999999999999</v>
      </c>
      <c r="T3" s="317">
        <v>0.80830000000000002</v>
      </c>
      <c r="U3" s="313">
        <v>21.338075127806178</v>
      </c>
      <c r="V3" s="326">
        <v>41843</v>
      </c>
      <c r="W3" s="311">
        <v>14</v>
      </c>
      <c r="X3" s="311">
        <v>0</v>
      </c>
      <c r="Y3" s="311">
        <v>0</v>
      </c>
      <c r="Z3" s="311">
        <v>0</v>
      </c>
      <c r="AA3" s="311">
        <v>0</v>
      </c>
    </row>
    <row r="4" spans="1:27" x14ac:dyDescent="0.3">
      <c r="A4" s="330">
        <v>3</v>
      </c>
      <c r="B4" s="316" t="s">
        <v>87</v>
      </c>
      <c r="C4" s="315">
        <v>436</v>
      </c>
      <c r="D4" s="327">
        <v>2016</v>
      </c>
      <c r="E4" s="316" t="s">
        <v>487</v>
      </c>
      <c r="F4" s="315"/>
      <c r="G4" s="338">
        <v>44.48751</v>
      </c>
      <c r="H4" s="338">
        <v>-114.54807</v>
      </c>
      <c r="I4" s="334"/>
      <c r="J4" s="315"/>
      <c r="K4" s="314"/>
      <c r="L4" s="314"/>
      <c r="M4" s="314"/>
      <c r="N4" s="314"/>
      <c r="O4" s="314"/>
      <c r="P4" s="314"/>
      <c r="Q4" s="314"/>
      <c r="R4" s="315"/>
      <c r="S4" s="313"/>
      <c r="T4" s="317"/>
      <c r="U4" s="313"/>
      <c r="V4" s="326">
        <v>42632</v>
      </c>
      <c r="W4" s="311">
        <v>15</v>
      </c>
      <c r="X4" s="311">
        <v>0</v>
      </c>
      <c r="Y4" s="311">
        <v>0</v>
      </c>
      <c r="Z4" s="311">
        <v>0</v>
      </c>
      <c r="AA4" s="311">
        <v>0</v>
      </c>
    </row>
    <row r="5" spans="1:27" x14ac:dyDescent="0.3">
      <c r="A5" s="330">
        <v>4</v>
      </c>
      <c r="B5" s="316" t="s">
        <v>87</v>
      </c>
      <c r="C5" s="315">
        <v>436</v>
      </c>
      <c r="D5" s="327">
        <v>2017</v>
      </c>
      <c r="E5" s="316" t="s">
        <v>487</v>
      </c>
      <c r="F5" s="315"/>
      <c r="G5" s="338">
        <v>44.48751</v>
      </c>
      <c r="H5" s="338">
        <v>-114.54807</v>
      </c>
      <c r="I5" s="334">
        <v>42931</v>
      </c>
      <c r="J5" s="315">
        <v>15</v>
      </c>
      <c r="K5" s="314">
        <v>8.6909476700000017</v>
      </c>
      <c r="L5" s="314">
        <v>127.1271</v>
      </c>
      <c r="M5" s="314">
        <v>1.2977000000000001</v>
      </c>
      <c r="N5" s="314">
        <v>6.117</v>
      </c>
      <c r="O5" s="314">
        <v>3.5466000000000002</v>
      </c>
      <c r="P5" s="314">
        <v>0.27410000000000001</v>
      </c>
      <c r="Q5" s="314">
        <v>436.82909999999998</v>
      </c>
      <c r="R5" s="315">
        <v>6</v>
      </c>
      <c r="S5" s="313">
        <v>0.12330000000000001</v>
      </c>
      <c r="T5" s="317">
        <v>0</v>
      </c>
      <c r="U5" s="313">
        <v>3.8795715646189608</v>
      </c>
      <c r="V5" s="326">
        <v>42935</v>
      </c>
      <c r="W5" s="311">
        <v>15</v>
      </c>
      <c r="X5" s="311">
        <v>0</v>
      </c>
      <c r="Y5" s="311">
        <v>0</v>
      </c>
      <c r="Z5" s="311">
        <v>0</v>
      </c>
      <c r="AA5" s="311">
        <v>0</v>
      </c>
    </row>
    <row r="6" spans="1:27" x14ac:dyDescent="0.3">
      <c r="A6" s="330">
        <v>5</v>
      </c>
      <c r="B6" s="316" t="s">
        <v>62</v>
      </c>
      <c r="C6" s="315">
        <v>608</v>
      </c>
      <c r="D6" s="327">
        <v>2015</v>
      </c>
      <c r="E6" s="316" t="s">
        <v>488</v>
      </c>
      <c r="F6" s="315"/>
      <c r="G6" s="338">
        <v>44.468409999999999</v>
      </c>
      <c r="H6" s="338">
        <v>-114.58562000000001</v>
      </c>
      <c r="I6" s="334">
        <v>42211</v>
      </c>
      <c r="J6" s="315">
        <v>17</v>
      </c>
      <c r="K6" s="314">
        <v>1.40905653</v>
      </c>
      <c r="L6" s="314">
        <v>110.12869999999999</v>
      </c>
      <c r="M6" s="314">
        <v>1.0827</v>
      </c>
      <c r="N6" s="314">
        <v>3.6181999999999999</v>
      </c>
      <c r="O6" s="314">
        <v>2.9508999999999999</v>
      </c>
      <c r="P6" s="314">
        <v>0.1943</v>
      </c>
      <c r="Q6" s="314">
        <v>332.82670000000002</v>
      </c>
      <c r="R6" s="315">
        <v>6</v>
      </c>
      <c r="S6" s="313">
        <v>0.13689999999999999</v>
      </c>
      <c r="T6" s="317">
        <v>36.490699999999997</v>
      </c>
      <c r="U6" s="313">
        <v>17.755824043788799</v>
      </c>
      <c r="V6" s="326">
        <v>42219</v>
      </c>
      <c r="W6" s="311">
        <v>17</v>
      </c>
      <c r="X6" s="311">
        <v>2</v>
      </c>
      <c r="Y6" s="310">
        <f>X6/Q6</f>
        <v>6.009133281674817E-3</v>
      </c>
      <c r="Z6" s="311">
        <v>1</v>
      </c>
      <c r="AA6" s="310">
        <f>Z6/Q6</f>
        <v>3.0045666408374085E-3</v>
      </c>
    </row>
    <row r="7" spans="1:27" x14ac:dyDescent="0.3">
      <c r="A7" s="330">
        <v>6</v>
      </c>
      <c r="B7" s="316" t="s">
        <v>62</v>
      </c>
      <c r="C7" s="315">
        <v>608</v>
      </c>
      <c r="D7" s="327">
        <v>2018</v>
      </c>
      <c r="E7" s="316" t="s">
        <v>488</v>
      </c>
      <c r="F7" s="315"/>
      <c r="G7" s="338">
        <v>44.468409999999999</v>
      </c>
      <c r="H7" s="338">
        <v>-114.58562000000001</v>
      </c>
      <c r="I7" s="334">
        <v>43281</v>
      </c>
      <c r="J7" s="315">
        <v>10</v>
      </c>
      <c r="K7" s="314">
        <v>7.8876088744000006</v>
      </c>
      <c r="L7" s="314">
        <v>116.155582619</v>
      </c>
      <c r="M7" s="314">
        <v>1.1329866212299999</v>
      </c>
      <c r="N7" s="314">
        <v>5.0035889562399998</v>
      </c>
      <c r="O7" s="314">
        <v>3.58556610731</v>
      </c>
      <c r="P7" s="314">
        <v>0.28568693572699999</v>
      </c>
      <c r="Q7" s="314">
        <v>413.692625851</v>
      </c>
      <c r="R7" s="315">
        <v>1</v>
      </c>
      <c r="S7" s="313">
        <v>0.40576171875</v>
      </c>
      <c r="T7" s="317">
        <v>72.592709099399997</v>
      </c>
      <c r="U7" s="313">
        <v>13.827186692368493</v>
      </c>
      <c r="V7" s="326">
        <v>43291</v>
      </c>
      <c r="W7" s="311">
        <v>10</v>
      </c>
      <c r="X7" s="311">
        <v>0</v>
      </c>
      <c r="Y7" s="311">
        <v>0</v>
      </c>
      <c r="Z7" s="311">
        <v>3</v>
      </c>
      <c r="AA7" s="310">
        <f>Z7/Q7</f>
        <v>7.2517608788137122E-3</v>
      </c>
    </row>
    <row r="8" spans="1:27" x14ac:dyDescent="0.3">
      <c r="A8" s="330">
        <v>7</v>
      </c>
      <c r="B8" s="316" t="s">
        <v>171</v>
      </c>
      <c r="C8" s="315">
        <v>2010</v>
      </c>
      <c r="D8" s="327">
        <v>2016</v>
      </c>
      <c r="E8" s="316" t="s">
        <v>485</v>
      </c>
      <c r="F8" s="315"/>
      <c r="G8" s="338">
        <v>44.459519999999998</v>
      </c>
      <c r="H8" s="338">
        <v>-114.58693</v>
      </c>
      <c r="I8" s="334">
        <v>42602</v>
      </c>
      <c r="J8" s="315">
        <v>13</v>
      </c>
      <c r="K8" s="314">
        <v>17.392489749999999</v>
      </c>
      <c r="L8" s="314">
        <v>194.46369999999999</v>
      </c>
      <c r="M8" s="314">
        <v>1.2576000000000001</v>
      </c>
      <c r="N8" s="314">
        <v>9.9387000000000008</v>
      </c>
      <c r="O8" s="314">
        <v>7.7478999999999996</v>
      </c>
      <c r="P8" s="314">
        <v>0.31929999999999997</v>
      </c>
      <c r="Q8" s="314">
        <v>1540.4625000000001</v>
      </c>
      <c r="R8" s="315">
        <v>4</v>
      </c>
      <c r="S8" s="313">
        <v>0.2636</v>
      </c>
      <c r="T8" s="317">
        <v>33.505200000000002</v>
      </c>
      <c r="U8" s="313">
        <v>26.030981507178367</v>
      </c>
      <c r="V8" s="326">
        <v>42613</v>
      </c>
      <c r="W8" s="311">
        <v>13</v>
      </c>
      <c r="X8" s="311">
        <v>1</v>
      </c>
      <c r="Y8" s="310">
        <f>X8/Q8</f>
        <v>6.4915569187825076E-4</v>
      </c>
      <c r="Z8" s="311">
        <v>2</v>
      </c>
      <c r="AA8" s="310">
        <f>Z8/Q8</f>
        <v>1.2983113837565015E-3</v>
      </c>
    </row>
    <row r="9" spans="1:27" x14ac:dyDescent="0.3">
      <c r="A9" s="330">
        <v>8</v>
      </c>
      <c r="B9" s="316" t="s">
        <v>86</v>
      </c>
      <c r="C9" s="315">
        <v>320</v>
      </c>
      <c r="D9" s="327">
        <v>2014</v>
      </c>
      <c r="E9" s="316" t="s">
        <v>486</v>
      </c>
      <c r="F9" s="315"/>
      <c r="G9" s="338">
        <v>44.454729999999998</v>
      </c>
      <c r="H9" s="338">
        <v>-114.59408999999999</v>
      </c>
      <c r="I9" s="334">
        <v>41887</v>
      </c>
      <c r="J9" s="315">
        <v>10</v>
      </c>
      <c r="K9" s="314">
        <v>17.689133230000003</v>
      </c>
      <c r="L9" s="314">
        <v>135.70419999999999</v>
      </c>
      <c r="M9" s="314">
        <v>1.0868</v>
      </c>
      <c r="N9" s="314">
        <v>10.802199999999999</v>
      </c>
      <c r="O9" s="314">
        <v>8.9617000000000004</v>
      </c>
      <c r="P9" s="314">
        <v>0.33660000000000001</v>
      </c>
      <c r="Q9" s="314">
        <v>1215.2556</v>
      </c>
      <c r="R9" s="315">
        <v>6</v>
      </c>
      <c r="S9" s="313">
        <v>0.22600000000000001</v>
      </c>
      <c r="T9" s="317">
        <v>31.991299999999999</v>
      </c>
      <c r="U9" s="313">
        <v>14.730882402175411</v>
      </c>
      <c r="V9" s="326">
        <v>41900</v>
      </c>
      <c r="W9" s="311">
        <v>10</v>
      </c>
      <c r="X9" s="311">
        <v>9</v>
      </c>
      <c r="Y9" s="310">
        <f>X9/Q9</f>
        <v>7.4058494361186238E-3</v>
      </c>
      <c r="Z9" s="311">
        <v>2</v>
      </c>
      <c r="AA9" s="310">
        <f>Z9/Q9</f>
        <v>1.6457443191374721E-3</v>
      </c>
    </row>
    <row r="10" spans="1:27" x14ac:dyDescent="0.3">
      <c r="A10" s="330">
        <v>9</v>
      </c>
      <c r="B10" s="316" t="s">
        <v>86</v>
      </c>
      <c r="C10" s="315">
        <v>320</v>
      </c>
      <c r="D10" s="327">
        <v>2016</v>
      </c>
      <c r="E10" s="316" t="s">
        <v>486</v>
      </c>
      <c r="F10" s="315"/>
      <c r="G10" s="338">
        <v>44.454729999999998</v>
      </c>
      <c r="H10" s="338">
        <v>-114.59408999999999</v>
      </c>
      <c r="I10" s="334"/>
      <c r="J10" s="315"/>
      <c r="K10" s="314"/>
      <c r="L10" s="314"/>
      <c r="M10" s="314"/>
      <c r="N10" s="314"/>
      <c r="O10" s="314"/>
      <c r="P10" s="314"/>
      <c r="Q10" s="314"/>
      <c r="R10" s="315"/>
      <c r="S10" s="313"/>
      <c r="T10" s="317"/>
      <c r="U10" s="313"/>
      <c r="V10" s="326">
        <v>42630</v>
      </c>
      <c r="W10" s="311">
        <v>11</v>
      </c>
      <c r="X10" s="311">
        <v>0</v>
      </c>
      <c r="Y10" s="311">
        <v>0</v>
      </c>
      <c r="Z10" s="311">
        <v>0</v>
      </c>
      <c r="AA10" s="311">
        <v>0</v>
      </c>
    </row>
    <row r="11" spans="1:27" x14ac:dyDescent="0.3">
      <c r="A11" s="330">
        <v>10</v>
      </c>
      <c r="B11" s="316" t="s">
        <v>86</v>
      </c>
      <c r="C11" s="315">
        <v>320</v>
      </c>
      <c r="D11" s="327">
        <v>2017</v>
      </c>
      <c r="E11" s="316" t="s">
        <v>486</v>
      </c>
      <c r="F11" s="315"/>
      <c r="G11" s="338">
        <v>44.454729999999998</v>
      </c>
      <c r="H11" s="338">
        <v>-114.59408999999999</v>
      </c>
      <c r="I11" s="334">
        <v>42928</v>
      </c>
      <c r="J11" s="315">
        <v>7</v>
      </c>
      <c r="K11" s="314">
        <v>60.917857500000004</v>
      </c>
      <c r="L11" s="314">
        <v>136.74340000000001</v>
      </c>
      <c r="M11" s="314">
        <v>1.0933999999999999</v>
      </c>
      <c r="N11" s="314">
        <v>11.762</v>
      </c>
      <c r="O11" s="314">
        <v>9.9888999999999992</v>
      </c>
      <c r="P11" s="314">
        <v>0.46760000000000002</v>
      </c>
      <c r="Q11" s="314">
        <v>1354.3191999999999</v>
      </c>
      <c r="R11" s="315">
        <v>2</v>
      </c>
      <c r="S11" s="313">
        <v>0.22270000000000001</v>
      </c>
      <c r="T11" s="317">
        <v>41.258800000000001</v>
      </c>
      <c r="U11" s="313">
        <v>18.941539283252155</v>
      </c>
      <c r="V11" s="326">
        <v>42936</v>
      </c>
      <c r="W11" s="311">
        <v>8</v>
      </c>
      <c r="X11" s="311">
        <v>17</v>
      </c>
      <c r="Y11" s="310">
        <f>X11/Q11</f>
        <v>1.2552432247877754E-2</v>
      </c>
      <c r="Z11" s="311">
        <v>0</v>
      </c>
      <c r="AA11" s="311">
        <v>0</v>
      </c>
    </row>
    <row r="12" spans="1:27" x14ac:dyDescent="0.3">
      <c r="A12" s="330">
        <v>11</v>
      </c>
      <c r="B12" s="316" t="s">
        <v>52</v>
      </c>
      <c r="C12" s="315">
        <v>1078</v>
      </c>
      <c r="D12" s="327">
        <v>2015</v>
      </c>
      <c r="E12" s="316" t="s">
        <v>489</v>
      </c>
      <c r="F12" s="315"/>
      <c r="G12" s="338">
        <v>44.427379999999999</v>
      </c>
      <c r="H12" s="338">
        <v>-114.6159</v>
      </c>
      <c r="I12" s="334">
        <v>42181</v>
      </c>
      <c r="J12" s="315">
        <v>14</v>
      </c>
      <c r="K12" s="314">
        <v>31.719663540000003</v>
      </c>
      <c r="L12" s="314">
        <v>300.22460000000001</v>
      </c>
      <c r="M12" s="314">
        <v>1.4192</v>
      </c>
      <c r="N12" s="314">
        <v>10.082700000000001</v>
      </c>
      <c r="O12" s="314">
        <v>8.0831999999999997</v>
      </c>
      <c r="P12" s="314">
        <v>0.36070000000000002</v>
      </c>
      <c r="Q12" s="314">
        <v>2375.9472999999998</v>
      </c>
      <c r="R12" s="315">
        <v>5</v>
      </c>
      <c r="S12" s="313">
        <v>0.3755</v>
      </c>
      <c r="T12" s="317">
        <v>21.1661</v>
      </c>
      <c r="U12" s="313">
        <v>13.075193285837036</v>
      </c>
      <c r="V12" s="326">
        <v>42200</v>
      </c>
      <c r="W12" s="311">
        <v>14</v>
      </c>
      <c r="X12" s="311">
        <v>15</v>
      </c>
      <c r="Y12" s="310">
        <f>X12/Q12</f>
        <v>6.313271342339959E-3</v>
      </c>
      <c r="Z12" s="311">
        <v>1</v>
      </c>
      <c r="AA12" s="310">
        <f>Z12/Q12</f>
        <v>4.2088475615599725E-4</v>
      </c>
    </row>
    <row r="13" spans="1:27" x14ac:dyDescent="0.3">
      <c r="A13" s="330">
        <v>12</v>
      </c>
      <c r="B13" s="316" t="s">
        <v>104</v>
      </c>
      <c r="C13" s="315">
        <v>828</v>
      </c>
      <c r="D13" s="327">
        <v>2013</v>
      </c>
      <c r="E13" s="316" t="s">
        <v>122</v>
      </c>
      <c r="F13" s="315"/>
      <c r="G13" s="338">
        <v>44.465350000000001</v>
      </c>
      <c r="H13" s="338">
        <v>-114.66261</v>
      </c>
      <c r="I13" s="334">
        <v>41523</v>
      </c>
      <c r="J13" s="315">
        <v>11</v>
      </c>
      <c r="K13" s="314">
        <v>0.79104928000000008</v>
      </c>
      <c r="L13" s="314">
        <v>121.39149999999999</v>
      </c>
      <c r="M13" s="314">
        <v>1.3171999999999999</v>
      </c>
      <c r="N13" s="314">
        <v>4.5330000000000004</v>
      </c>
      <c r="O13" s="314">
        <v>2.4350999999999998</v>
      </c>
      <c r="P13" s="314">
        <v>0.12870000000000001</v>
      </c>
      <c r="Q13" s="314">
        <v>295.06180000000001</v>
      </c>
      <c r="R13" s="315">
        <v>4</v>
      </c>
      <c r="S13" s="313">
        <v>0.10780000000000001</v>
      </c>
      <c r="T13" s="317">
        <v>9.1064000000000007</v>
      </c>
      <c r="U13" s="313">
        <v>9.1064201089624568</v>
      </c>
      <c r="V13" s="326">
        <v>41536</v>
      </c>
      <c r="W13" s="311">
        <v>11</v>
      </c>
      <c r="X13" s="311">
        <v>0</v>
      </c>
      <c r="Y13" s="311">
        <v>0</v>
      </c>
      <c r="Z13" s="311">
        <v>0</v>
      </c>
      <c r="AA13" s="311">
        <v>0</v>
      </c>
    </row>
    <row r="14" spans="1:27" x14ac:dyDescent="0.3">
      <c r="A14" s="330">
        <v>13</v>
      </c>
      <c r="B14" s="316" t="s">
        <v>91</v>
      </c>
      <c r="C14" s="315">
        <v>727</v>
      </c>
      <c r="D14" s="327">
        <v>2014</v>
      </c>
      <c r="E14" s="316" t="s">
        <v>513</v>
      </c>
      <c r="F14" s="315" t="s">
        <v>434</v>
      </c>
      <c r="G14" s="338">
        <v>44.433480000000003</v>
      </c>
      <c r="H14" s="338">
        <v>-114.62464</v>
      </c>
      <c r="I14" s="334">
        <v>41876</v>
      </c>
      <c r="J14" s="315">
        <v>14</v>
      </c>
      <c r="K14" s="314">
        <v>4.5732536500000007</v>
      </c>
      <c r="L14" s="314">
        <v>195.99010000000001</v>
      </c>
      <c r="M14" s="314">
        <v>1.2089000000000001</v>
      </c>
      <c r="N14" s="314">
        <v>9.7661999999999995</v>
      </c>
      <c r="O14" s="314">
        <v>5.9210000000000003</v>
      </c>
      <c r="P14" s="314">
        <v>0.21609999999999999</v>
      </c>
      <c r="Q14" s="314">
        <v>1137.8330000000001</v>
      </c>
      <c r="R14" s="315">
        <v>8</v>
      </c>
      <c r="S14" s="313">
        <v>0.32200000000000001</v>
      </c>
      <c r="T14" s="317">
        <v>49.981200000000001</v>
      </c>
      <c r="U14" s="313">
        <v>11.232609185170221</v>
      </c>
      <c r="V14" s="326">
        <v>41843</v>
      </c>
      <c r="W14" s="311">
        <v>15</v>
      </c>
      <c r="X14" s="311">
        <v>6</v>
      </c>
      <c r="Y14" s="310">
        <f>X14/Q14</f>
        <v>5.2731815653087929E-3</v>
      </c>
      <c r="Z14" s="311">
        <v>2</v>
      </c>
      <c r="AA14" s="310">
        <f>Z14/Q14</f>
        <v>1.7577271884362641E-3</v>
      </c>
    </row>
    <row r="15" spans="1:27" x14ac:dyDescent="0.3">
      <c r="A15" s="330">
        <v>14</v>
      </c>
      <c r="B15" s="316" t="s">
        <v>91</v>
      </c>
      <c r="C15" s="315">
        <v>727</v>
      </c>
      <c r="D15" s="327">
        <v>2016</v>
      </c>
      <c r="E15" s="316" t="s">
        <v>513</v>
      </c>
      <c r="F15" s="315" t="s">
        <v>434</v>
      </c>
      <c r="G15" s="338">
        <v>44.433480000000003</v>
      </c>
      <c r="H15" s="338">
        <v>-114.62464</v>
      </c>
      <c r="I15" s="334"/>
      <c r="J15" s="315"/>
      <c r="K15" s="314"/>
      <c r="L15" s="314"/>
      <c r="M15" s="314"/>
      <c r="N15" s="314"/>
      <c r="O15" s="314"/>
      <c r="P15" s="314"/>
      <c r="Q15" s="314"/>
      <c r="R15" s="315"/>
      <c r="S15" s="313"/>
      <c r="T15" s="317"/>
      <c r="U15" s="313"/>
      <c r="V15" s="326">
        <v>42628</v>
      </c>
      <c r="W15" s="311">
        <v>9</v>
      </c>
      <c r="X15" s="311">
        <v>1</v>
      </c>
      <c r="Y15" s="328">
        <f>X15/Q14</f>
        <v>8.7886359421813207E-4</v>
      </c>
      <c r="Z15" s="311">
        <v>0</v>
      </c>
      <c r="AA15" s="311">
        <v>0</v>
      </c>
    </row>
    <row r="16" spans="1:27" x14ac:dyDescent="0.3">
      <c r="A16" s="330">
        <v>15</v>
      </c>
      <c r="B16" s="316" t="s">
        <v>91</v>
      </c>
      <c r="C16" s="315">
        <v>727</v>
      </c>
      <c r="D16" s="327">
        <v>2017</v>
      </c>
      <c r="E16" s="316" t="s">
        <v>513</v>
      </c>
      <c r="F16" s="315" t="s">
        <v>434</v>
      </c>
      <c r="G16" s="338">
        <v>44.433480000000003</v>
      </c>
      <c r="H16" s="338">
        <v>-114.62464</v>
      </c>
      <c r="I16" s="334">
        <v>42927</v>
      </c>
      <c r="J16" s="315">
        <v>17</v>
      </c>
      <c r="K16" s="314">
        <v>30.564872850000004</v>
      </c>
      <c r="L16" s="314">
        <v>198.85839999999999</v>
      </c>
      <c r="M16" s="314">
        <v>1.2391000000000001</v>
      </c>
      <c r="N16" s="314">
        <v>12.664400000000001</v>
      </c>
      <c r="O16" s="314">
        <v>7.6517999999999997</v>
      </c>
      <c r="P16" s="314">
        <v>0.45660000000000001</v>
      </c>
      <c r="Q16" s="314">
        <v>1461.2548999999999</v>
      </c>
      <c r="R16" s="315">
        <v>8</v>
      </c>
      <c r="S16" s="313">
        <v>0.36230000000000001</v>
      </c>
      <c r="T16" s="317">
        <v>40.831200000000003</v>
      </c>
      <c r="U16" s="313">
        <v>26.619818614040735</v>
      </c>
      <c r="V16" s="326">
        <v>42935</v>
      </c>
      <c r="W16" s="311">
        <v>18</v>
      </c>
      <c r="X16" s="311">
        <v>4</v>
      </c>
      <c r="Y16" s="310">
        <f>X16/Q16</f>
        <v>2.7373731988854237E-3</v>
      </c>
      <c r="Z16" s="311">
        <v>0</v>
      </c>
      <c r="AA16" s="311">
        <v>0</v>
      </c>
    </row>
    <row r="17" spans="1:27" s="307" customFormat="1" x14ac:dyDescent="0.3">
      <c r="A17" s="330">
        <v>16</v>
      </c>
      <c r="B17" s="316" t="s">
        <v>55</v>
      </c>
      <c r="C17" s="315">
        <v>1138</v>
      </c>
      <c r="D17" s="327">
        <v>2015</v>
      </c>
      <c r="E17" s="316" t="s">
        <v>266</v>
      </c>
      <c r="F17" s="315" t="s">
        <v>434</v>
      </c>
      <c r="G17" s="338">
        <v>44.429139999999997</v>
      </c>
      <c r="H17" s="338">
        <v>-114.62112999999999</v>
      </c>
      <c r="I17" s="334">
        <v>42275</v>
      </c>
      <c r="J17" s="315">
        <v>10</v>
      </c>
      <c r="K17" s="314">
        <v>3.7468896700000003</v>
      </c>
      <c r="L17" s="314">
        <v>160.97489999999999</v>
      </c>
      <c r="M17" s="314">
        <v>1.0641</v>
      </c>
      <c r="N17" s="314">
        <v>8.0121000000000002</v>
      </c>
      <c r="O17" s="314">
        <v>5.1505999999999998</v>
      </c>
      <c r="P17" s="314">
        <v>0.28849999999999998</v>
      </c>
      <c r="Q17" s="314">
        <v>834.37270000000001</v>
      </c>
      <c r="R17" s="315">
        <v>4</v>
      </c>
      <c r="S17" s="313">
        <v>0.627</v>
      </c>
      <c r="T17" s="317">
        <v>6.2141000000000002</v>
      </c>
      <c r="U17" s="313">
        <v>0</v>
      </c>
      <c r="V17" s="326">
        <v>42277</v>
      </c>
      <c r="W17" s="311">
        <v>10</v>
      </c>
      <c r="X17" s="311">
        <v>454</v>
      </c>
      <c r="Y17" s="310">
        <f>X17/Q17</f>
        <v>0.5441213500873171</v>
      </c>
      <c r="Z17" s="311">
        <v>0</v>
      </c>
      <c r="AA17" s="311">
        <v>0</v>
      </c>
    </row>
    <row r="18" spans="1:27" s="307" customFormat="1" x14ac:dyDescent="0.3">
      <c r="A18" s="330">
        <v>17</v>
      </c>
      <c r="B18" s="316" t="s">
        <v>55</v>
      </c>
      <c r="C18" s="315">
        <v>1138</v>
      </c>
      <c r="D18" s="327">
        <v>2018</v>
      </c>
      <c r="E18" s="316" t="s">
        <v>266</v>
      </c>
      <c r="F18" s="315" t="s">
        <v>434</v>
      </c>
      <c r="G18" s="338">
        <v>44.429139999999997</v>
      </c>
      <c r="H18" s="338">
        <v>-114.62112999999999</v>
      </c>
      <c r="I18" s="334">
        <v>43282</v>
      </c>
      <c r="J18" s="315">
        <v>9</v>
      </c>
      <c r="K18" s="314">
        <v>22.688988456000004</v>
      </c>
      <c r="L18" s="314">
        <v>159.931314826</v>
      </c>
      <c r="M18" s="314">
        <v>1.0664073727500001</v>
      </c>
      <c r="N18" s="314">
        <v>11.4731731157</v>
      </c>
      <c r="O18" s="314">
        <v>7.2397665443200001</v>
      </c>
      <c r="P18" s="314">
        <v>0.38988068370399998</v>
      </c>
      <c r="Q18" s="314">
        <v>1153.5469294100001</v>
      </c>
      <c r="R18" s="315">
        <v>4</v>
      </c>
      <c r="S18" s="313">
        <v>0.962646484375</v>
      </c>
      <c r="T18" s="317">
        <v>20.304336625600001</v>
      </c>
      <c r="U18" s="313">
        <v>2.85529643717144</v>
      </c>
      <c r="V18" s="326">
        <v>43292</v>
      </c>
      <c r="W18" s="311">
        <v>9</v>
      </c>
      <c r="X18" s="311">
        <v>0</v>
      </c>
      <c r="Y18" s="311">
        <v>0</v>
      </c>
      <c r="Z18" s="311">
        <v>1</v>
      </c>
      <c r="AA18" s="310">
        <f t="shared" ref="AA18:AA29" si="0">Z18/Q18</f>
        <v>8.6689147576463651E-4</v>
      </c>
    </row>
    <row r="19" spans="1:27" s="307" customFormat="1" x14ac:dyDescent="0.3">
      <c r="A19" s="330">
        <v>18</v>
      </c>
      <c r="B19" s="316" t="s">
        <v>99</v>
      </c>
      <c r="C19" s="315">
        <v>1512</v>
      </c>
      <c r="D19" s="327">
        <v>2013</v>
      </c>
      <c r="E19" s="316" t="s">
        <v>438</v>
      </c>
      <c r="F19" s="315" t="s">
        <v>434</v>
      </c>
      <c r="G19" s="338">
        <v>44.425789999999999</v>
      </c>
      <c r="H19" s="338">
        <v>-114.62102</v>
      </c>
      <c r="I19" s="334">
        <v>41512</v>
      </c>
      <c r="J19" s="315">
        <v>10</v>
      </c>
      <c r="K19" s="314">
        <v>20.842735940000001</v>
      </c>
      <c r="L19" s="314">
        <v>275.71100000000001</v>
      </c>
      <c r="M19" s="314">
        <v>1.0642</v>
      </c>
      <c r="N19" s="314">
        <v>16.708100000000002</v>
      </c>
      <c r="O19" s="314">
        <v>11.3223</v>
      </c>
      <c r="P19" s="314">
        <v>0.27860000000000001</v>
      </c>
      <c r="Q19" s="314">
        <v>3171.5064000000002</v>
      </c>
      <c r="R19" s="315">
        <v>6</v>
      </c>
      <c r="S19" s="313">
        <v>0.2606</v>
      </c>
      <c r="T19" s="317">
        <v>29.092500000000001</v>
      </c>
      <c r="U19" s="313">
        <v>11.45516611627321</v>
      </c>
      <c r="V19" s="326">
        <v>41535</v>
      </c>
      <c r="W19" s="311">
        <v>10</v>
      </c>
      <c r="X19" s="311">
        <v>279</v>
      </c>
      <c r="Y19" s="310">
        <f t="shared" ref="Y19:Y24" si="1">X19/Q19</f>
        <v>8.7970814121642635E-2</v>
      </c>
      <c r="Z19" s="311">
        <v>9</v>
      </c>
      <c r="AA19" s="310">
        <f t="shared" si="0"/>
        <v>2.8377681974723428E-3</v>
      </c>
    </row>
    <row r="20" spans="1:27" s="307" customFormat="1" x14ac:dyDescent="0.3">
      <c r="A20" s="330">
        <v>19</v>
      </c>
      <c r="B20" s="316" t="s">
        <v>99</v>
      </c>
      <c r="C20" s="315">
        <v>1512</v>
      </c>
      <c r="D20" s="327">
        <v>2016</v>
      </c>
      <c r="E20" s="316" t="s">
        <v>438</v>
      </c>
      <c r="F20" s="315" t="s">
        <v>434</v>
      </c>
      <c r="G20" s="338">
        <v>44.425789999999999</v>
      </c>
      <c r="H20" s="338">
        <v>-114.62102</v>
      </c>
      <c r="I20" s="334">
        <v>42576</v>
      </c>
      <c r="J20" s="315">
        <v>11</v>
      </c>
      <c r="K20" s="314">
        <v>32.627251330000007</v>
      </c>
      <c r="L20" s="314">
        <v>279.06830000000002</v>
      </c>
      <c r="M20" s="314">
        <v>1.0671999999999999</v>
      </c>
      <c r="N20" s="314">
        <v>14.9274</v>
      </c>
      <c r="O20" s="314">
        <v>12.3239</v>
      </c>
      <c r="P20" s="314">
        <v>0.34370000000000001</v>
      </c>
      <c r="Q20" s="314">
        <v>3515.482</v>
      </c>
      <c r="R20" s="315">
        <v>5</v>
      </c>
      <c r="S20" s="313">
        <v>0.3594</v>
      </c>
      <c r="T20" s="317">
        <v>32.9221</v>
      </c>
      <c r="U20" s="313">
        <v>18.033194394506367</v>
      </c>
      <c r="V20" s="326">
        <v>42584</v>
      </c>
      <c r="W20" s="311">
        <v>11</v>
      </c>
      <c r="X20" s="311">
        <v>22</v>
      </c>
      <c r="Y20" s="310">
        <f t="shared" si="1"/>
        <v>6.2580323267193514E-3</v>
      </c>
      <c r="Z20" s="311">
        <v>14</v>
      </c>
      <c r="AA20" s="310">
        <f t="shared" si="0"/>
        <v>3.9823842079123144E-3</v>
      </c>
    </row>
    <row r="21" spans="1:27" s="307" customFormat="1" x14ac:dyDescent="0.3">
      <c r="A21" s="330">
        <v>20</v>
      </c>
      <c r="B21" s="316" t="s">
        <v>85</v>
      </c>
      <c r="C21" s="315">
        <v>231</v>
      </c>
      <c r="D21" s="327">
        <v>2014</v>
      </c>
      <c r="E21" s="316" t="s">
        <v>490</v>
      </c>
      <c r="F21" s="315" t="s">
        <v>434</v>
      </c>
      <c r="G21" s="338">
        <v>44.41433</v>
      </c>
      <c r="H21" s="338">
        <v>-114.63318</v>
      </c>
      <c r="I21" s="334">
        <v>41820</v>
      </c>
      <c r="J21" s="315">
        <v>14</v>
      </c>
      <c r="K21" s="314">
        <v>99.746370150000004</v>
      </c>
      <c r="L21" s="314">
        <v>419.85320000000002</v>
      </c>
      <c r="M21" s="314">
        <v>1.3456999999999999</v>
      </c>
      <c r="N21" s="314">
        <v>16.821999999999999</v>
      </c>
      <c r="O21" s="314">
        <v>11.1981</v>
      </c>
      <c r="P21" s="314">
        <v>0.45650000000000002</v>
      </c>
      <c r="Q21" s="314">
        <v>4608.2749000000003</v>
      </c>
      <c r="R21" s="315">
        <v>6</v>
      </c>
      <c r="S21" s="313">
        <v>0.44330000000000003</v>
      </c>
      <c r="T21" s="317">
        <v>30.2668</v>
      </c>
      <c r="U21" s="313">
        <v>9.7198397678262474</v>
      </c>
      <c r="V21" s="326">
        <v>41828</v>
      </c>
      <c r="W21" s="311">
        <v>16</v>
      </c>
      <c r="X21" s="311">
        <v>1864</v>
      </c>
      <c r="Y21" s="310">
        <f t="shared" si="1"/>
        <v>0.40448975819563193</v>
      </c>
      <c r="Z21" s="311">
        <v>149</v>
      </c>
      <c r="AA21" s="310">
        <f t="shared" si="0"/>
        <v>3.2333140542461995E-2</v>
      </c>
    </row>
    <row r="22" spans="1:27" s="307" customFormat="1" x14ac:dyDescent="0.3">
      <c r="A22" s="330">
        <v>21</v>
      </c>
      <c r="B22" s="316" t="s">
        <v>85</v>
      </c>
      <c r="C22" s="315">
        <v>231</v>
      </c>
      <c r="D22" s="327">
        <v>2017</v>
      </c>
      <c r="E22" s="316" t="s">
        <v>490</v>
      </c>
      <c r="F22" s="315" t="s">
        <v>434</v>
      </c>
      <c r="G22" s="338">
        <v>44.41433</v>
      </c>
      <c r="H22" s="338">
        <v>-114.63318</v>
      </c>
      <c r="I22" s="334">
        <v>42985</v>
      </c>
      <c r="J22" s="315">
        <v>11</v>
      </c>
      <c r="K22" s="314">
        <v>34.227007239999999</v>
      </c>
      <c r="L22" s="314">
        <v>423.91989999999998</v>
      </c>
      <c r="M22" s="314">
        <v>1.3455999999999999</v>
      </c>
      <c r="N22" s="314">
        <v>13.4161</v>
      </c>
      <c r="O22" s="314">
        <v>9.7489000000000008</v>
      </c>
      <c r="P22" s="314">
        <v>0.50819999999999999</v>
      </c>
      <c r="Q22" s="314">
        <v>4023.5153</v>
      </c>
      <c r="R22" s="315">
        <v>4</v>
      </c>
      <c r="S22" s="313">
        <v>0.7389</v>
      </c>
      <c r="T22" s="317">
        <v>13.641400000000001</v>
      </c>
      <c r="U22" s="313">
        <v>7.6732772152873121</v>
      </c>
      <c r="V22" s="326">
        <v>42985</v>
      </c>
      <c r="W22" s="311">
        <v>11</v>
      </c>
      <c r="X22" s="311">
        <v>320</v>
      </c>
      <c r="Y22" s="310">
        <f t="shared" si="1"/>
        <v>7.9532442687616972E-2</v>
      </c>
      <c r="Z22" s="311">
        <v>75</v>
      </c>
      <c r="AA22" s="310">
        <f t="shared" si="0"/>
        <v>1.8640416254910228E-2</v>
      </c>
    </row>
    <row r="23" spans="1:27" s="307" customFormat="1" x14ac:dyDescent="0.3">
      <c r="A23" s="330">
        <v>22</v>
      </c>
      <c r="B23" s="316" t="s">
        <v>105</v>
      </c>
      <c r="C23" s="315">
        <v>1524</v>
      </c>
      <c r="D23" s="327">
        <v>2013</v>
      </c>
      <c r="E23" s="316" t="s">
        <v>491</v>
      </c>
      <c r="F23" s="315" t="s">
        <v>434</v>
      </c>
      <c r="G23" s="338">
        <v>44.412109999999998</v>
      </c>
      <c r="H23" s="338">
        <v>-114.63607</v>
      </c>
      <c r="I23" s="334">
        <v>41534</v>
      </c>
      <c r="J23" s="315">
        <v>11</v>
      </c>
      <c r="K23" s="314">
        <v>20.959274450000002</v>
      </c>
      <c r="L23" s="314">
        <v>289.16550000000001</v>
      </c>
      <c r="M23" s="314">
        <v>1.1850000000000001</v>
      </c>
      <c r="N23" s="314">
        <v>12.8865</v>
      </c>
      <c r="O23" s="314">
        <v>8.5275999999999996</v>
      </c>
      <c r="P23" s="314">
        <v>0.39439999999999997</v>
      </c>
      <c r="Q23" s="314">
        <v>2437.9349999999999</v>
      </c>
      <c r="R23" s="315">
        <v>5</v>
      </c>
      <c r="S23" s="313">
        <v>0.4758</v>
      </c>
      <c r="T23" s="317">
        <v>35.158900000000003</v>
      </c>
      <c r="U23" s="313">
        <v>1.3624088372693177</v>
      </c>
      <c r="V23" s="326">
        <v>41535</v>
      </c>
      <c r="W23" s="311">
        <v>11</v>
      </c>
      <c r="X23" s="311">
        <v>416</v>
      </c>
      <c r="Y23" s="310">
        <f t="shared" si="1"/>
        <v>0.17063621466528026</v>
      </c>
      <c r="Z23" s="311">
        <v>33</v>
      </c>
      <c r="AA23" s="310">
        <f t="shared" si="0"/>
        <v>1.353604587489002E-2</v>
      </c>
    </row>
    <row r="24" spans="1:27" s="307" customFormat="1" x14ac:dyDescent="0.3">
      <c r="A24" s="330">
        <v>23</v>
      </c>
      <c r="B24" s="316" t="s">
        <v>105</v>
      </c>
      <c r="C24" s="315">
        <v>1524</v>
      </c>
      <c r="D24" s="327">
        <v>2016</v>
      </c>
      <c r="E24" s="316" t="s">
        <v>491</v>
      </c>
      <c r="F24" s="315" t="s">
        <v>434</v>
      </c>
      <c r="G24" s="338">
        <v>44.412109999999998</v>
      </c>
      <c r="H24" s="338">
        <v>-114.63607</v>
      </c>
      <c r="I24" s="334">
        <v>42575</v>
      </c>
      <c r="J24" s="315">
        <v>9</v>
      </c>
      <c r="K24" s="314">
        <v>32.817950710000005</v>
      </c>
      <c r="L24" s="314">
        <v>299.52870000000001</v>
      </c>
      <c r="M24" s="314">
        <v>1.2286999999999999</v>
      </c>
      <c r="N24" s="314">
        <v>17.017700000000001</v>
      </c>
      <c r="O24" s="314">
        <v>9.5443999999999996</v>
      </c>
      <c r="P24" s="314">
        <v>0.4496</v>
      </c>
      <c r="Q24" s="314">
        <v>2717.5151999999998</v>
      </c>
      <c r="R24" s="315">
        <v>5</v>
      </c>
      <c r="S24" s="313">
        <v>0.64680000000000004</v>
      </c>
      <c r="T24" s="317">
        <v>39.476900000000001</v>
      </c>
      <c r="U24" s="313">
        <v>2.9078968609517744</v>
      </c>
      <c r="V24" s="326">
        <v>42584</v>
      </c>
      <c r="W24" s="329">
        <v>11</v>
      </c>
      <c r="X24" s="311">
        <v>19</v>
      </c>
      <c r="Y24" s="310">
        <f t="shared" si="1"/>
        <v>6.9916812240829419E-3</v>
      </c>
      <c r="Z24" s="311">
        <v>3</v>
      </c>
      <c r="AA24" s="310">
        <f t="shared" si="0"/>
        <v>1.1039496669604646E-3</v>
      </c>
    </row>
    <row r="25" spans="1:27" s="307" customFormat="1" x14ac:dyDescent="0.3">
      <c r="A25" s="330">
        <v>24</v>
      </c>
      <c r="B25" s="316" t="s">
        <v>80</v>
      </c>
      <c r="C25" s="315">
        <v>1804</v>
      </c>
      <c r="D25" s="327">
        <v>2015</v>
      </c>
      <c r="E25" s="316" t="s">
        <v>492</v>
      </c>
      <c r="F25" s="315"/>
      <c r="G25" s="338">
        <v>44.400950000000002</v>
      </c>
      <c r="H25" s="338">
        <v>-114.62204</v>
      </c>
      <c r="I25" s="334">
        <v>42213</v>
      </c>
      <c r="J25" s="315">
        <v>20</v>
      </c>
      <c r="K25" s="314">
        <v>1.1759795100000001</v>
      </c>
      <c r="L25" s="314">
        <v>122.4023</v>
      </c>
      <c r="M25" s="314">
        <v>1.2505999999999999</v>
      </c>
      <c r="N25" s="314">
        <v>4.5042</v>
      </c>
      <c r="O25" s="314">
        <v>2.9727000000000001</v>
      </c>
      <c r="P25" s="314">
        <v>0.1628</v>
      </c>
      <c r="Q25" s="314">
        <v>395.3365</v>
      </c>
      <c r="R25" s="315">
        <v>7</v>
      </c>
      <c r="S25" s="313">
        <v>0.13189999999999999</v>
      </c>
      <c r="T25" s="317">
        <v>51.5488</v>
      </c>
      <c r="U25" s="313">
        <v>0</v>
      </c>
      <c r="V25" s="326">
        <v>42220</v>
      </c>
      <c r="W25" s="311">
        <v>20</v>
      </c>
      <c r="X25" s="311">
        <v>0</v>
      </c>
      <c r="Y25" s="311">
        <v>0</v>
      </c>
      <c r="Z25" s="311">
        <v>20</v>
      </c>
      <c r="AA25" s="310">
        <f t="shared" si="0"/>
        <v>5.0589813993901396E-2</v>
      </c>
    </row>
    <row r="26" spans="1:27" s="307" customFormat="1" x14ac:dyDescent="0.3">
      <c r="A26" s="330">
        <v>25</v>
      </c>
      <c r="B26" s="316" t="s">
        <v>49</v>
      </c>
      <c r="C26" s="315">
        <v>175</v>
      </c>
      <c r="D26" s="327">
        <v>2015</v>
      </c>
      <c r="E26" s="316" t="s">
        <v>440</v>
      </c>
      <c r="F26" s="315" t="s">
        <v>434</v>
      </c>
      <c r="G26" s="338">
        <v>44.411079999999998</v>
      </c>
      <c r="H26" s="338">
        <v>-114.63964</v>
      </c>
      <c r="I26" s="334">
        <v>42179</v>
      </c>
      <c r="J26" s="315">
        <v>14</v>
      </c>
      <c r="K26" s="314">
        <v>51.531210240000007</v>
      </c>
      <c r="L26" s="314">
        <v>340.36810000000003</v>
      </c>
      <c r="M26" s="314">
        <v>1.1011</v>
      </c>
      <c r="N26" s="314">
        <v>17.067299999999999</v>
      </c>
      <c r="O26" s="314">
        <v>12.4123</v>
      </c>
      <c r="P26" s="314">
        <v>0.40539999999999998</v>
      </c>
      <c r="Q26" s="314">
        <v>4101.3305</v>
      </c>
      <c r="R26" s="315">
        <v>8</v>
      </c>
      <c r="S26" s="313">
        <v>0.42170000000000002</v>
      </c>
      <c r="T26" s="317">
        <v>33.942599999999999</v>
      </c>
      <c r="U26" s="313">
        <v>3.1821219298205734</v>
      </c>
      <c r="V26" s="326">
        <v>42200</v>
      </c>
      <c r="W26" s="311">
        <v>14</v>
      </c>
      <c r="X26" s="311">
        <v>51</v>
      </c>
      <c r="Y26" s="310">
        <f>X26/Q26</f>
        <v>1.2434989084639728E-2</v>
      </c>
      <c r="Z26" s="311">
        <v>9</v>
      </c>
      <c r="AA26" s="310">
        <f t="shared" si="0"/>
        <v>2.1944098384658346E-3</v>
      </c>
    </row>
    <row r="27" spans="1:27" s="307" customFormat="1" x14ac:dyDescent="0.3">
      <c r="A27" s="330">
        <v>26</v>
      </c>
      <c r="B27" s="316" t="s">
        <v>60</v>
      </c>
      <c r="C27" s="315">
        <v>559</v>
      </c>
      <c r="D27" s="327">
        <v>2013</v>
      </c>
      <c r="E27" s="316" t="s">
        <v>442</v>
      </c>
      <c r="F27" s="315" t="s">
        <v>434</v>
      </c>
      <c r="G27" s="338">
        <v>44.408830000000002</v>
      </c>
      <c r="H27" s="338">
        <v>-114.65125</v>
      </c>
      <c r="I27" s="334">
        <v>41513</v>
      </c>
      <c r="J27" s="315">
        <v>10</v>
      </c>
      <c r="K27" s="314">
        <v>23.731478400000004</v>
      </c>
      <c r="L27" s="314">
        <v>318.91469999999998</v>
      </c>
      <c r="M27" s="314">
        <v>1.4069</v>
      </c>
      <c r="N27" s="314">
        <v>17.440000000000001</v>
      </c>
      <c r="O27" s="314">
        <v>9.1920000000000002</v>
      </c>
      <c r="P27" s="314">
        <v>0.33050000000000002</v>
      </c>
      <c r="Q27" s="314">
        <v>2941.0194000000001</v>
      </c>
      <c r="R27" s="315">
        <v>5</v>
      </c>
      <c r="S27" s="313">
        <v>0.39939999999999998</v>
      </c>
      <c r="T27" s="317">
        <v>18.411000000000001</v>
      </c>
      <c r="U27" s="313">
        <v>4.8408164949631702</v>
      </c>
      <c r="V27" s="326">
        <v>41535</v>
      </c>
      <c r="W27" s="311">
        <v>10</v>
      </c>
      <c r="X27" s="311">
        <v>606</v>
      </c>
      <c r="Y27" s="310">
        <f>X27/Q27</f>
        <v>0.20605100394781481</v>
      </c>
      <c r="Z27" s="311">
        <v>130</v>
      </c>
      <c r="AA27" s="310">
        <f t="shared" si="0"/>
        <v>4.4202360582864565E-2</v>
      </c>
    </row>
    <row r="28" spans="1:27" s="307" customFormat="1" x14ac:dyDescent="0.3">
      <c r="A28" s="330">
        <v>27</v>
      </c>
      <c r="B28" s="316" t="s">
        <v>60</v>
      </c>
      <c r="C28" s="315">
        <v>559</v>
      </c>
      <c r="D28" s="327">
        <v>2015</v>
      </c>
      <c r="E28" s="316" t="s">
        <v>442</v>
      </c>
      <c r="F28" s="315" t="s">
        <v>434</v>
      </c>
      <c r="G28" s="338">
        <v>44.408830000000002</v>
      </c>
      <c r="H28" s="338">
        <v>-114.65125</v>
      </c>
      <c r="I28" s="334">
        <v>42198</v>
      </c>
      <c r="J28" s="315">
        <v>15</v>
      </c>
      <c r="K28" s="314">
        <v>36.939176200000006</v>
      </c>
      <c r="L28" s="314">
        <v>331.26620000000003</v>
      </c>
      <c r="M28" s="314">
        <v>1.4708000000000001</v>
      </c>
      <c r="N28" s="314">
        <v>16.9072</v>
      </c>
      <c r="O28" s="314">
        <v>10.116099999999999</v>
      </c>
      <c r="P28" s="314">
        <v>0.41239999999999999</v>
      </c>
      <c r="Q28" s="314">
        <v>3333.8261000000002</v>
      </c>
      <c r="R28" s="315">
        <v>5</v>
      </c>
      <c r="S28" s="313">
        <v>0.62190000000000001</v>
      </c>
      <c r="T28" s="317">
        <v>23.5275</v>
      </c>
      <c r="U28" s="313">
        <v>7.4096435976707138</v>
      </c>
      <c r="V28" s="326">
        <v>42200</v>
      </c>
      <c r="W28" s="311">
        <v>15</v>
      </c>
      <c r="X28" s="311">
        <v>14</v>
      </c>
      <c r="Y28" s="310">
        <f>X28/Q28</f>
        <v>4.1993792057720102E-3</v>
      </c>
      <c r="Z28" s="311">
        <v>33</v>
      </c>
      <c r="AA28" s="310">
        <f t="shared" si="0"/>
        <v>9.8985366993197387E-3</v>
      </c>
    </row>
    <row r="29" spans="1:27" s="307" customFormat="1" x14ac:dyDescent="0.3">
      <c r="A29" s="330">
        <v>28</v>
      </c>
      <c r="B29" s="316" t="s">
        <v>60</v>
      </c>
      <c r="C29" s="315">
        <v>559</v>
      </c>
      <c r="D29" s="327">
        <v>2016</v>
      </c>
      <c r="E29" s="316" t="s">
        <v>442</v>
      </c>
      <c r="F29" s="315" t="s">
        <v>434</v>
      </c>
      <c r="G29" s="338">
        <v>44.408830000000002</v>
      </c>
      <c r="H29" s="338">
        <v>-114.65125</v>
      </c>
      <c r="I29" s="334">
        <v>42563</v>
      </c>
      <c r="J29" s="315">
        <v>12</v>
      </c>
      <c r="K29" s="314">
        <v>45.058025730000004</v>
      </c>
      <c r="L29" s="314">
        <v>314.1712</v>
      </c>
      <c r="M29" s="314">
        <v>1.3920999999999999</v>
      </c>
      <c r="N29" s="314">
        <v>19.928899999999999</v>
      </c>
      <c r="O29" s="314">
        <v>11.708399999999999</v>
      </c>
      <c r="P29" s="314">
        <v>0.4148</v>
      </c>
      <c r="Q29" s="314">
        <v>3698.1363999999999</v>
      </c>
      <c r="R29" s="315">
        <v>6</v>
      </c>
      <c r="S29" s="313">
        <v>0.41049999999999998</v>
      </c>
      <c r="T29" s="317">
        <v>25.380800000000001</v>
      </c>
      <c r="U29" s="313">
        <v>11.515351294983505</v>
      </c>
      <c r="V29" s="326">
        <v>42569</v>
      </c>
      <c r="W29" s="311">
        <v>12</v>
      </c>
      <c r="X29" s="311">
        <v>3</v>
      </c>
      <c r="Y29" s="310">
        <f>X29/Q29</f>
        <v>8.1121940229138116E-4</v>
      </c>
      <c r="Z29" s="311">
        <v>1</v>
      </c>
      <c r="AA29" s="310">
        <f t="shared" si="0"/>
        <v>2.7040646743046039E-4</v>
      </c>
    </row>
    <row r="30" spans="1:27" s="307" customFormat="1" x14ac:dyDescent="0.3">
      <c r="A30" s="330">
        <v>29</v>
      </c>
      <c r="B30" s="316" t="s">
        <v>60</v>
      </c>
      <c r="C30" s="315">
        <v>559</v>
      </c>
      <c r="D30" s="327">
        <v>2016</v>
      </c>
      <c r="E30" s="316" t="s">
        <v>442</v>
      </c>
      <c r="F30" s="315" t="s">
        <v>434</v>
      </c>
      <c r="G30" s="338">
        <v>44.408830000000002</v>
      </c>
      <c r="H30" s="338">
        <v>-114.65125</v>
      </c>
      <c r="I30" s="334"/>
      <c r="J30" s="315"/>
      <c r="K30" s="314"/>
      <c r="L30" s="314"/>
      <c r="M30" s="314"/>
      <c r="N30" s="314"/>
      <c r="O30" s="314"/>
      <c r="P30" s="314"/>
      <c r="Q30" s="314"/>
      <c r="R30" s="315"/>
      <c r="S30" s="313"/>
      <c r="T30" s="317"/>
      <c r="U30" s="313"/>
      <c r="V30" s="326">
        <v>42642</v>
      </c>
      <c r="W30" s="311">
        <v>12</v>
      </c>
      <c r="X30" s="311">
        <v>9</v>
      </c>
      <c r="Y30" s="328">
        <f>X30/Q29</f>
        <v>2.4336582068741437E-3</v>
      </c>
      <c r="Z30" s="311">
        <v>3</v>
      </c>
      <c r="AA30" s="328">
        <f>Z30/Q29</f>
        <v>8.1121940229138116E-4</v>
      </c>
    </row>
    <row r="31" spans="1:27" s="307" customFormat="1" x14ac:dyDescent="0.3">
      <c r="A31" s="330">
        <v>30</v>
      </c>
      <c r="B31" s="316" t="s">
        <v>60</v>
      </c>
      <c r="C31" s="315">
        <v>559</v>
      </c>
      <c r="D31" s="327">
        <v>2019</v>
      </c>
      <c r="E31" s="316" t="s">
        <v>442</v>
      </c>
      <c r="F31" s="315" t="s">
        <v>434</v>
      </c>
      <c r="G31" s="338">
        <v>44.408830000000002</v>
      </c>
      <c r="H31" s="338">
        <v>-114.65125</v>
      </c>
      <c r="I31" s="326">
        <v>43712</v>
      </c>
      <c r="J31" s="311">
        <v>10</v>
      </c>
      <c r="K31" s="314">
        <v>33.658440570000003</v>
      </c>
      <c r="L31" s="319">
        <v>267.55590518000002</v>
      </c>
      <c r="M31" s="319">
        <v>1.1393855938699999</v>
      </c>
      <c r="N31" s="319">
        <v>16.646697655800001</v>
      </c>
      <c r="O31" s="319">
        <v>10.074096924599999</v>
      </c>
      <c r="P31" s="319">
        <v>0.37283884931200001</v>
      </c>
      <c r="Q31" s="319">
        <v>2712.0550196700001</v>
      </c>
      <c r="R31" s="311">
        <v>6</v>
      </c>
      <c r="S31" s="318">
        <v>0.48175048828099998</v>
      </c>
      <c r="T31" s="320">
        <v>8.5512387318225329</v>
      </c>
      <c r="U31" s="318">
        <v>5.4416973747961572</v>
      </c>
      <c r="V31" s="326">
        <v>43699</v>
      </c>
      <c r="W31" s="311">
        <v>10</v>
      </c>
      <c r="X31" s="311">
        <v>0</v>
      </c>
      <c r="Y31" s="311">
        <v>0</v>
      </c>
      <c r="Z31" s="311">
        <v>1</v>
      </c>
      <c r="AA31" s="310">
        <f>Z31/Q31</f>
        <v>3.6872408293607512E-4</v>
      </c>
    </row>
    <row r="32" spans="1:27" s="307" customFormat="1" x14ac:dyDescent="0.3">
      <c r="A32" s="330">
        <v>31</v>
      </c>
      <c r="B32" s="316" t="s">
        <v>97</v>
      </c>
      <c r="C32" s="315">
        <v>836</v>
      </c>
      <c r="D32" s="327">
        <v>2013</v>
      </c>
      <c r="E32" s="316" t="s">
        <v>514</v>
      </c>
      <c r="F32" s="315"/>
      <c r="G32" s="338">
        <v>44.377470000000002</v>
      </c>
      <c r="H32" s="338">
        <v>-114.61649</v>
      </c>
      <c r="I32" s="334">
        <v>41524</v>
      </c>
      <c r="J32" s="315">
        <v>16</v>
      </c>
      <c r="K32" s="314">
        <v>0.22954555000000001</v>
      </c>
      <c r="L32" s="314">
        <v>114.5453</v>
      </c>
      <c r="M32" s="314">
        <v>1.2354000000000001</v>
      </c>
      <c r="N32" s="314">
        <v>3.2174</v>
      </c>
      <c r="O32" s="314">
        <v>1.7946</v>
      </c>
      <c r="P32" s="314">
        <v>0.09</v>
      </c>
      <c r="Q32" s="314">
        <v>207.59889999999999</v>
      </c>
      <c r="R32" s="315">
        <v>7</v>
      </c>
      <c r="S32" s="313">
        <v>0.12089999999999999</v>
      </c>
      <c r="T32" s="317">
        <v>58.7746</v>
      </c>
      <c r="U32" s="313">
        <v>18.313832650752655</v>
      </c>
      <c r="V32" s="326">
        <v>41549</v>
      </c>
      <c r="W32" s="311">
        <v>16</v>
      </c>
      <c r="X32" s="311">
        <v>0</v>
      </c>
      <c r="Y32" s="311">
        <v>0</v>
      </c>
      <c r="Z32" s="311">
        <v>0</v>
      </c>
      <c r="AA32" s="311">
        <v>0</v>
      </c>
    </row>
    <row r="33" spans="1:27" s="307" customFormat="1" x14ac:dyDescent="0.3">
      <c r="A33" s="330">
        <v>32</v>
      </c>
      <c r="B33" s="316" t="s">
        <v>77</v>
      </c>
      <c r="C33" s="315">
        <v>2044</v>
      </c>
      <c r="D33" s="327">
        <v>2015</v>
      </c>
      <c r="E33" s="316" t="s">
        <v>494</v>
      </c>
      <c r="F33" s="315"/>
      <c r="G33" s="338">
        <v>44.387799999999999</v>
      </c>
      <c r="H33" s="338">
        <v>-114.62612</v>
      </c>
      <c r="I33" s="334">
        <v>42214</v>
      </c>
      <c r="J33" s="315">
        <v>13</v>
      </c>
      <c r="K33" s="314">
        <v>1.2854550800000002</v>
      </c>
      <c r="L33" s="314">
        <v>112.845</v>
      </c>
      <c r="M33" s="314">
        <v>1.1734</v>
      </c>
      <c r="N33" s="314">
        <v>4.5079000000000002</v>
      </c>
      <c r="O33" s="314">
        <v>3.2256</v>
      </c>
      <c r="P33" s="314">
        <v>0.1658</v>
      </c>
      <c r="Q33" s="314">
        <v>372.28</v>
      </c>
      <c r="R33" s="315">
        <v>5</v>
      </c>
      <c r="S33" s="313">
        <v>0.14660000000000001</v>
      </c>
      <c r="T33" s="317">
        <v>53.779400000000003</v>
      </c>
      <c r="U33" s="313">
        <v>3.0793037824259359</v>
      </c>
      <c r="V33" s="326">
        <v>42220</v>
      </c>
      <c r="W33" s="311">
        <v>13</v>
      </c>
      <c r="X33" s="311">
        <v>0</v>
      </c>
      <c r="Y33" s="311">
        <v>0</v>
      </c>
      <c r="Z33" s="311">
        <v>0</v>
      </c>
      <c r="AA33" s="311">
        <v>0</v>
      </c>
    </row>
    <row r="34" spans="1:27" s="307" customFormat="1" x14ac:dyDescent="0.3">
      <c r="A34" s="330">
        <v>33</v>
      </c>
      <c r="B34" s="316" t="s">
        <v>95</v>
      </c>
      <c r="C34" s="315">
        <v>1582</v>
      </c>
      <c r="D34" s="327">
        <v>2014</v>
      </c>
      <c r="E34" s="316" t="s">
        <v>493</v>
      </c>
      <c r="F34" s="315"/>
      <c r="G34" s="338">
        <v>44.397950000000002</v>
      </c>
      <c r="H34" s="338">
        <v>-114.64926</v>
      </c>
      <c r="I34" s="334">
        <v>41877</v>
      </c>
      <c r="J34" s="315">
        <v>14</v>
      </c>
      <c r="K34" s="314">
        <v>1.6668538400000001</v>
      </c>
      <c r="L34" s="314">
        <v>127.0381</v>
      </c>
      <c r="M34" s="314">
        <v>1.1228</v>
      </c>
      <c r="N34" s="314">
        <v>5.1048</v>
      </c>
      <c r="O34" s="314">
        <v>2.8946999999999998</v>
      </c>
      <c r="P34" s="314">
        <v>0.1457</v>
      </c>
      <c r="Q34" s="314">
        <v>365.34429999999998</v>
      </c>
      <c r="R34" s="315">
        <v>7</v>
      </c>
      <c r="S34" s="313">
        <v>0.12690000000000001</v>
      </c>
      <c r="T34" s="317">
        <v>63.390900000000002</v>
      </c>
      <c r="U34" s="313">
        <v>1.6825991853089524</v>
      </c>
      <c r="V34" s="326">
        <v>41842</v>
      </c>
      <c r="W34" s="311">
        <v>15</v>
      </c>
      <c r="X34" s="311">
        <v>0</v>
      </c>
      <c r="Y34" s="311">
        <v>0</v>
      </c>
      <c r="Z34" s="311">
        <v>0</v>
      </c>
      <c r="AA34" s="311">
        <v>0</v>
      </c>
    </row>
    <row r="35" spans="1:27" s="307" customFormat="1" x14ac:dyDescent="0.3">
      <c r="A35" s="330">
        <v>34</v>
      </c>
      <c r="B35" s="316" t="s">
        <v>95</v>
      </c>
      <c r="C35" s="315">
        <v>1582</v>
      </c>
      <c r="D35" s="327">
        <v>2017</v>
      </c>
      <c r="E35" s="316" t="s">
        <v>493</v>
      </c>
      <c r="F35" s="315"/>
      <c r="G35" s="338">
        <v>44.397950000000002</v>
      </c>
      <c r="H35" s="338">
        <v>-114.64926</v>
      </c>
      <c r="I35" s="334">
        <v>42932</v>
      </c>
      <c r="J35" s="315">
        <v>12</v>
      </c>
      <c r="K35" s="314">
        <v>8.5708776899999997</v>
      </c>
      <c r="L35" s="314">
        <v>131.47300000000001</v>
      </c>
      <c r="M35" s="314">
        <v>1.1677</v>
      </c>
      <c r="N35" s="314">
        <v>4.6208999999999998</v>
      </c>
      <c r="O35" s="314">
        <v>3.3513000000000002</v>
      </c>
      <c r="P35" s="314">
        <v>0.25609999999999999</v>
      </c>
      <c r="Q35" s="314">
        <v>463.37099999999998</v>
      </c>
      <c r="R35" s="315">
        <v>5</v>
      </c>
      <c r="S35" s="313">
        <v>0.2137</v>
      </c>
      <c r="T35" s="317">
        <v>38.436599999999999</v>
      </c>
      <c r="U35" s="313">
        <v>3.3824246142114109</v>
      </c>
      <c r="V35" s="326">
        <v>42935</v>
      </c>
      <c r="W35" s="311">
        <v>13</v>
      </c>
      <c r="X35" s="311">
        <v>0</v>
      </c>
      <c r="Y35" s="311">
        <v>0</v>
      </c>
      <c r="Z35" s="311">
        <v>0</v>
      </c>
      <c r="AA35" s="311">
        <v>0</v>
      </c>
    </row>
    <row r="36" spans="1:27" s="307" customFormat="1" x14ac:dyDescent="0.3">
      <c r="A36" s="330">
        <v>35</v>
      </c>
      <c r="B36" s="316" t="s">
        <v>59</v>
      </c>
      <c r="C36" s="315">
        <v>427</v>
      </c>
      <c r="D36" s="327">
        <v>2013</v>
      </c>
      <c r="E36" s="316" t="s">
        <v>479</v>
      </c>
      <c r="F36" s="315" t="s">
        <v>434</v>
      </c>
      <c r="G36" s="338">
        <v>44.395319999999998</v>
      </c>
      <c r="H36" s="338">
        <v>-114.67643</v>
      </c>
      <c r="I36" s="334">
        <v>41552</v>
      </c>
      <c r="J36" s="315">
        <v>8</v>
      </c>
      <c r="K36" s="314">
        <v>41.992709770000005</v>
      </c>
      <c r="L36" s="314">
        <v>247.06479999999999</v>
      </c>
      <c r="M36" s="314">
        <v>1.0545</v>
      </c>
      <c r="N36" s="314">
        <v>12.5205</v>
      </c>
      <c r="O36" s="314">
        <v>9.0358000000000001</v>
      </c>
      <c r="P36" s="314">
        <v>0.47839999999999999</v>
      </c>
      <c r="Q36" s="314">
        <v>2219.9947000000002</v>
      </c>
      <c r="R36" s="315">
        <v>2</v>
      </c>
      <c r="S36" s="313">
        <v>0.26379999999999998</v>
      </c>
      <c r="T36" s="317">
        <v>6.9576000000000002</v>
      </c>
      <c r="U36" s="313">
        <v>2.0463674113534105</v>
      </c>
      <c r="V36" s="326">
        <v>41555</v>
      </c>
      <c r="W36" s="311">
        <v>8</v>
      </c>
      <c r="X36" s="311">
        <v>1</v>
      </c>
      <c r="Y36" s="310">
        <f t="shared" ref="Y36:Y43" si="2">X36/Q36</f>
        <v>4.5045152585274187E-4</v>
      </c>
      <c r="Z36" s="311">
        <v>0</v>
      </c>
      <c r="AA36" s="311">
        <v>0</v>
      </c>
    </row>
    <row r="37" spans="1:27" s="307" customFormat="1" x14ac:dyDescent="0.3">
      <c r="A37" s="330">
        <v>36</v>
      </c>
      <c r="B37" s="316" t="s">
        <v>59</v>
      </c>
      <c r="C37" s="315">
        <v>427</v>
      </c>
      <c r="D37" s="327">
        <v>2015</v>
      </c>
      <c r="E37" s="316" t="s">
        <v>479</v>
      </c>
      <c r="F37" s="315" t="s">
        <v>434</v>
      </c>
      <c r="G37" s="338">
        <v>44.395319999999998</v>
      </c>
      <c r="H37" s="338">
        <v>-114.67643</v>
      </c>
      <c r="I37" s="334">
        <v>42244</v>
      </c>
      <c r="J37" s="315">
        <v>16</v>
      </c>
      <c r="K37" s="314">
        <v>22.174100130000003</v>
      </c>
      <c r="L37" s="314">
        <v>254.05279999999999</v>
      </c>
      <c r="M37" s="314">
        <v>1.0494000000000001</v>
      </c>
      <c r="N37" s="314">
        <v>11.712199999999999</v>
      </c>
      <c r="O37" s="314">
        <v>9.0642999999999994</v>
      </c>
      <c r="P37" s="314">
        <v>0.44369999999999998</v>
      </c>
      <c r="Q37" s="314">
        <v>2293.9032999999999</v>
      </c>
      <c r="R37" s="315">
        <v>6</v>
      </c>
      <c r="S37" s="313">
        <v>0.1757</v>
      </c>
      <c r="T37" s="317">
        <v>9.5228999999999999</v>
      </c>
      <c r="U37" s="313">
        <v>0.89277495087753822</v>
      </c>
      <c r="V37" s="326">
        <v>42207</v>
      </c>
      <c r="W37" s="311">
        <v>16</v>
      </c>
      <c r="X37" s="311">
        <v>226</v>
      </c>
      <c r="Y37" s="310">
        <f t="shared" si="2"/>
        <v>9.8522025754093467E-2</v>
      </c>
      <c r="Z37" s="311">
        <v>115</v>
      </c>
      <c r="AA37" s="310">
        <f t="shared" ref="AA37:AA52" si="3">Z37/Q37</f>
        <v>5.0132889211153761E-2</v>
      </c>
    </row>
    <row r="38" spans="1:27" s="307" customFormat="1" x14ac:dyDescent="0.3">
      <c r="A38" s="330">
        <v>37</v>
      </c>
      <c r="B38" s="316" t="s">
        <v>59</v>
      </c>
      <c r="C38" s="315">
        <v>427</v>
      </c>
      <c r="D38" s="327">
        <v>2016</v>
      </c>
      <c r="E38" s="316" t="s">
        <v>479</v>
      </c>
      <c r="F38" s="315" t="s">
        <v>434</v>
      </c>
      <c r="G38" s="338">
        <v>44.395319999999998</v>
      </c>
      <c r="H38" s="338">
        <v>-114.67643</v>
      </c>
      <c r="I38" s="334">
        <v>42604</v>
      </c>
      <c r="J38" s="315">
        <v>14</v>
      </c>
      <c r="K38" s="314">
        <v>24.833297040000001</v>
      </c>
      <c r="L38" s="314">
        <v>249.83459999999999</v>
      </c>
      <c r="M38" s="314">
        <v>1.0472999999999999</v>
      </c>
      <c r="N38" s="314">
        <v>11.9648</v>
      </c>
      <c r="O38" s="314">
        <v>9.2207000000000008</v>
      </c>
      <c r="P38" s="314">
        <v>0.43969999999999998</v>
      </c>
      <c r="Q38" s="314">
        <v>2295.8000999999999</v>
      </c>
      <c r="R38" s="315">
        <v>3</v>
      </c>
      <c r="S38" s="313">
        <v>0.14130000000000001</v>
      </c>
      <c r="T38" s="317">
        <v>10.919700000000001</v>
      </c>
      <c r="U38" s="313">
        <v>0</v>
      </c>
      <c r="V38" s="326">
        <v>42612</v>
      </c>
      <c r="W38" s="311">
        <v>14</v>
      </c>
      <c r="X38" s="311">
        <v>9</v>
      </c>
      <c r="Y38" s="310">
        <f t="shared" si="2"/>
        <v>3.9202019374422019E-3</v>
      </c>
      <c r="Z38" s="311">
        <v>18</v>
      </c>
      <c r="AA38" s="310">
        <f t="shared" si="3"/>
        <v>7.8404038748844038E-3</v>
      </c>
    </row>
    <row r="39" spans="1:27" s="307" customFormat="1" x14ac:dyDescent="0.3">
      <c r="A39" s="330">
        <v>38</v>
      </c>
      <c r="B39" s="316" t="s">
        <v>64</v>
      </c>
      <c r="C39" s="315">
        <v>1328</v>
      </c>
      <c r="D39" s="327">
        <v>2015</v>
      </c>
      <c r="E39" s="316" t="s">
        <v>258</v>
      </c>
      <c r="F39" s="315" t="s">
        <v>434</v>
      </c>
      <c r="G39" s="338">
        <v>44.393810000000002</v>
      </c>
      <c r="H39" s="338">
        <v>-114.68039</v>
      </c>
      <c r="I39" s="334">
        <v>42196</v>
      </c>
      <c r="J39" s="315">
        <v>8</v>
      </c>
      <c r="K39" s="314">
        <v>48.631873370000001</v>
      </c>
      <c r="L39" s="314">
        <v>215.53399999999999</v>
      </c>
      <c r="M39" s="314">
        <v>1.0720000000000001</v>
      </c>
      <c r="N39" s="314">
        <v>13.336</v>
      </c>
      <c r="O39" s="314">
        <v>10.219799999999999</v>
      </c>
      <c r="P39" s="314">
        <v>0.50160000000000005</v>
      </c>
      <c r="Q39" s="314">
        <v>2152.7089000000001</v>
      </c>
      <c r="R39" s="315">
        <v>0</v>
      </c>
      <c r="S39" s="313"/>
      <c r="T39" s="317">
        <v>8.0683000000000007</v>
      </c>
      <c r="U39" s="313">
        <v>0.87802062826410099</v>
      </c>
      <c r="V39" s="326">
        <v>42234</v>
      </c>
      <c r="W39" s="311">
        <v>8</v>
      </c>
      <c r="X39" s="311">
        <v>59</v>
      </c>
      <c r="Y39" s="310">
        <f t="shared" si="2"/>
        <v>2.7407328505958235E-2</v>
      </c>
      <c r="Z39" s="311">
        <v>53</v>
      </c>
      <c r="AA39" s="310">
        <f t="shared" si="3"/>
        <v>2.4620142556199771E-2</v>
      </c>
    </row>
    <row r="40" spans="1:27" s="307" customFormat="1" x14ac:dyDescent="0.3">
      <c r="A40" s="330">
        <v>39</v>
      </c>
      <c r="B40" s="316" t="s">
        <v>57</v>
      </c>
      <c r="C40" s="315">
        <v>323</v>
      </c>
      <c r="D40" s="327">
        <v>2014</v>
      </c>
      <c r="E40" s="316" t="s">
        <v>444</v>
      </c>
      <c r="F40" s="315" t="s">
        <v>434</v>
      </c>
      <c r="G40" s="338">
        <v>44.383809999999997</v>
      </c>
      <c r="H40" s="338">
        <v>-114.70524</v>
      </c>
      <c r="I40" s="334">
        <v>41818</v>
      </c>
      <c r="J40" s="315">
        <v>8</v>
      </c>
      <c r="K40" s="317">
        <v>142.13460456000001</v>
      </c>
      <c r="L40" s="314">
        <v>388.11599999999999</v>
      </c>
      <c r="M40" s="314">
        <v>1.2024999999999999</v>
      </c>
      <c r="N40" s="314">
        <v>17.741099999999999</v>
      </c>
      <c r="O40" s="314">
        <v>12.251899999999999</v>
      </c>
      <c r="P40" s="314">
        <v>0.53090000000000004</v>
      </c>
      <c r="Q40" s="314">
        <v>5798.1554999999998</v>
      </c>
      <c r="R40" s="315">
        <v>1</v>
      </c>
      <c r="S40" s="313">
        <v>0.35270000000000001</v>
      </c>
      <c r="T40" s="317">
        <v>5.4020000000000001</v>
      </c>
      <c r="U40" s="313">
        <v>7.8733968589062968</v>
      </c>
      <c r="V40" s="326">
        <v>41829</v>
      </c>
      <c r="W40" s="311">
        <v>8</v>
      </c>
      <c r="X40" s="311">
        <v>151</v>
      </c>
      <c r="Y40" s="310">
        <f t="shared" si="2"/>
        <v>2.6042764806842453E-2</v>
      </c>
      <c r="Z40" s="311">
        <v>40</v>
      </c>
      <c r="AA40" s="310">
        <f t="shared" si="3"/>
        <v>6.8987456441966764E-3</v>
      </c>
    </row>
    <row r="41" spans="1:27" s="307" customFormat="1" x14ac:dyDescent="0.3">
      <c r="A41" s="330">
        <v>40</v>
      </c>
      <c r="B41" s="316" t="s">
        <v>57</v>
      </c>
      <c r="C41" s="315">
        <v>323</v>
      </c>
      <c r="D41" s="327">
        <v>2015</v>
      </c>
      <c r="E41" s="316" t="s">
        <v>444</v>
      </c>
      <c r="F41" s="315" t="s">
        <v>434</v>
      </c>
      <c r="G41" s="338">
        <v>44.383809999999997</v>
      </c>
      <c r="H41" s="338">
        <v>-114.70524</v>
      </c>
      <c r="I41" s="334">
        <v>42231</v>
      </c>
      <c r="J41" s="315">
        <v>12</v>
      </c>
      <c r="K41" s="314">
        <v>27.902144470000003</v>
      </c>
      <c r="L41" s="314">
        <v>389.76909999999998</v>
      </c>
      <c r="M41" s="314">
        <v>1.1815</v>
      </c>
      <c r="N41" s="314">
        <v>13.670500000000001</v>
      </c>
      <c r="O41" s="314">
        <v>10.6275</v>
      </c>
      <c r="P41" s="314">
        <v>0.3543</v>
      </c>
      <c r="Q41" s="314">
        <v>5188.2676000000001</v>
      </c>
      <c r="R41" s="315">
        <v>0</v>
      </c>
      <c r="S41" s="313"/>
      <c r="T41" s="317">
        <v>8.4961000000000002</v>
      </c>
      <c r="U41" s="313">
        <v>4.8719836513751869</v>
      </c>
      <c r="V41" s="326">
        <v>42208</v>
      </c>
      <c r="W41" s="311">
        <v>12</v>
      </c>
      <c r="X41" s="311">
        <v>337</v>
      </c>
      <c r="Y41" s="310">
        <f t="shared" si="2"/>
        <v>6.4954244071759135E-2</v>
      </c>
      <c r="Z41" s="311">
        <v>143</v>
      </c>
      <c r="AA41" s="310">
        <f t="shared" si="3"/>
        <v>2.7562186653595121E-2</v>
      </c>
    </row>
    <row r="42" spans="1:27" s="307" customFormat="1" x14ac:dyDescent="0.3">
      <c r="A42" s="330">
        <v>41</v>
      </c>
      <c r="B42" s="316" t="s">
        <v>57</v>
      </c>
      <c r="C42" s="315">
        <v>323</v>
      </c>
      <c r="D42" s="327">
        <v>2017</v>
      </c>
      <c r="E42" s="316" t="s">
        <v>444</v>
      </c>
      <c r="F42" s="315" t="s">
        <v>434</v>
      </c>
      <c r="G42" s="338">
        <v>44.383809999999997</v>
      </c>
      <c r="H42" s="338">
        <v>-114.70524</v>
      </c>
      <c r="I42" s="334">
        <v>42969</v>
      </c>
      <c r="J42" s="315">
        <v>9</v>
      </c>
      <c r="K42" s="314">
        <v>54.395232410000006</v>
      </c>
      <c r="L42" s="314">
        <v>414.7552</v>
      </c>
      <c r="M42" s="314">
        <v>1.2738</v>
      </c>
      <c r="N42" s="314">
        <v>13.277799999999999</v>
      </c>
      <c r="O42" s="314">
        <v>9.7597000000000005</v>
      </c>
      <c r="P42" s="314">
        <v>0.50800000000000001</v>
      </c>
      <c r="Q42" s="314">
        <v>4061.2592</v>
      </c>
      <c r="R42" s="315">
        <v>2</v>
      </c>
      <c r="S42" s="313">
        <v>0.37809999999999999</v>
      </c>
      <c r="T42" s="317">
        <v>20.150700000000001</v>
      </c>
      <c r="U42" s="313">
        <v>5.8363272668295103</v>
      </c>
      <c r="V42" s="326">
        <v>42970</v>
      </c>
      <c r="W42" s="311">
        <v>10</v>
      </c>
      <c r="X42" s="311">
        <v>97</v>
      </c>
      <c r="Y42" s="310">
        <f t="shared" si="2"/>
        <v>2.3884217978502827E-2</v>
      </c>
      <c r="Z42" s="311">
        <v>11</v>
      </c>
      <c r="AA42" s="310">
        <f t="shared" si="3"/>
        <v>2.7085195645724855E-3</v>
      </c>
    </row>
    <row r="43" spans="1:27" s="307" customFormat="1" x14ac:dyDescent="0.3">
      <c r="A43" s="330">
        <v>42</v>
      </c>
      <c r="B43" s="316" t="s">
        <v>57</v>
      </c>
      <c r="C43" s="315">
        <v>323</v>
      </c>
      <c r="D43" s="327">
        <v>2019</v>
      </c>
      <c r="E43" s="316" t="s">
        <v>444</v>
      </c>
      <c r="F43" s="315" t="s">
        <v>434</v>
      </c>
      <c r="G43" s="338">
        <v>44.383809999999997</v>
      </c>
      <c r="H43" s="338">
        <v>-114.70524</v>
      </c>
      <c r="I43" s="326">
        <v>43700</v>
      </c>
      <c r="J43" s="311">
        <v>10</v>
      </c>
      <c r="K43" s="314">
        <v>32.454209300000002</v>
      </c>
      <c r="L43" s="319">
        <v>413.41869584199998</v>
      </c>
      <c r="M43" s="319">
        <v>1.2779573847300001</v>
      </c>
      <c r="N43" s="319">
        <v>14.3618882102</v>
      </c>
      <c r="O43" s="319">
        <v>9.74395899666</v>
      </c>
      <c r="P43" s="319">
        <v>0.45878527288999998</v>
      </c>
      <c r="Q43" s="319">
        <v>4348.7488358600003</v>
      </c>
      <c r="R43" s="311">
        <v>3</v>
      </c>
      <c r="S43" s="318">
        <v>0.46321614583300003</v>
      </c>
      <c r="T43" s="320">
        <v>23.140325626374558</v>
      </c>
      <c r="U43" s="318">
        <v>4.5542130222120143</v>
      </c>
      <c r="V43" s="326">
        <v>43698</v>
      </c>
      <c r="W43" s="329">
        <v>12</v>
      </c>
      <c r="X43" s="311">
        <v>51</v>
      </c>
      <c r="Y43" s="310">
        <f t="shared" si="2"/>
        <v>1.1727511043970037E-2</v>
      </c>
      <c r="Z43" s="311">
        <v>35</v>
      </c>
      <c r="AA43" s="310">
        <f t="shared" si="3"/>
        <v>8.048291892920615E-3</v>
      </c>
    </row>
    <row r="44" spans="1:27" s="307" customFormat="1" x14ac:dyDescent="0.3">
      <c r="A44" s="330">
        <v>43</v>
      </c>
      <c r="B44" s="316" t="s">
        <v>51</v>
      </c>
      <c r="C44" s="315">
        <v>174</v>
      </c>
      <c r="D44" s="327">
        <v>2015</v>
      </c>
      <c r="E44" s="316" t="s">
        <v>116</v>
      </c>
      <c r="F44" s="315"/>
      <c r="G44" s="338">
        <v>44.428849999999997</v>
      </c>
      <c r="H44" s="338">
        <v>-114.72705999999999</v>
      </c>
      <c r="I44" s="334">
        <v>42194</v>
      </c>
      <c r="J44" s="315">
        <v>16</v>
      </c>
      <c r="K44" s="314">
        <v>2.89227393</v>
      </c>
      <c r="L44" s="314">
        <v>116.55710000000001</v>
      </c>
      <c r="M44" s="314">
        <v>1.3286</v>
      </c>
      <c r="N44" s="314">
        <v>6.9305000000000003</v>
      </c>
      <c r="O44" s="314">
        <v>3.9487999999999999</v>
      </c>
      <c r="P44" s="314">
        <v>0.20660000000000001</v>
      </c>
      <c r="Q44" s="314">
        <v>517.02139999999997</v>
      </c>
      <c r="R44" s="315">
        <v>9</v>
      </c>
      <c r="S44" s="313">
        <v>0.19209999999999999</v>
      </c>
      <c r="T44" s="317">
        <v>22.578499999999998</v>
      </c>
      <c r="U44" s="313">
        <v>4.055770608959322</v>
      </c>
      <c r="V44" s="326">
        <v>42269</v>
      </c>
      <c r="W44" s="329">
        <v>15</v>
      </c>
      <c r="X44" s="311">
        <v>0</v>
      </c>
      <c r="Y44" s="311">
        <v>0</v>
      </c>
      <c r="Z44" s="311">
        <v>5</v>
      </c>
      <c r="AA44" s="310">
        <f t="shared" si="3"/>
        <v>9.6707795847521989E-3</v>
      </c>
    </row>
    <row r="45" spans="1:27" s="307" customFormat="1" x14ac:dyDescent="0.3">
      <c r="A45" s="330">
        <v>44</v>
      </c>
      <c r="B45" s="316" t="s">
        <v>51</v>
      </c>
      <c r="C45" s="315">
        <v>174</v>
      </c>
      <c r="D45" s="327">
        <v>2018</v>
      </c>
      <c r="E45" s="316" t="s">
        <v>116</v>
      </c>
      <c r="F45" s="315"/>
      <c r="G45" s="338">
        <v>44.428849999999997</v>
      </c>
      <c r="H45" s="338">
        <v>-114.72705999999999</v>
      </c>
      <c r="I45" s="334">
        <v>43280</v>
      </c>
      <c r="J45" s="315">
        <v>22</v>
      </c>
      <c r="K45" s="314">
        <v>11.83100719255</v>
      </c>
      <c r="L45" s="314">
        <v>98.755982109300007</v>
      </c>
      <c r="M45" s="314">
        <v>1.1694495603799999</v>
      </c>
      <c r="N45" s="314">
        <v>8.0315044101800002</v>
      </c>
      <c r="O45" s="314">
        <v>4.9702820117500002</v>
      </c>
      <c r="P45" s="314">
        <v>0.35526854975</v>
      </c>
      <c r="Q45" s="314">
        <v>622.83985098999995</v>
      </c>
      <c r="R45" s="315">
        <v>11</v>
      </c>
      <c r="S45" s="313">
        <v>0.24084472656200001</v>
      </c>
      <c r="T45" s="317">
        <v>31.926277076800002</v>
      </c>
      <c r="U45" s="313">
        <v>8.084553503898869</v>
      </c>
      <c r="V45" s="326">
        <v>43291</v>
      </c>
      <c r="W45" s="311">
        <v>22</v>
      </c>
      <c r="X45" s="311">
        <v>1</v>
      </c>
      <c r="Y45" s="310">
        <f>X45/Q45</f>
        <v>1.6055491606879464E-3</v>
      </c>
      <c r="Z45" s="311">
        <v>20</v>
      </c>
      <c r="AA45" s="310">
        <f t="shared" si="3"/>
        <v>3.211098321375893E-2</v>
      </c>
    </row>
    <row r="46" spans="1:27" s="307" customFormat="1" x14ac:dyDescent="0.3">
      <c r="A46" s="330">
        <v>45</v>
      </c>
      <c r="B46" s="316" t="s">
        <v>65</v>
      </c>
      <c r="C46" s="315">
        <v>1408</v>
      </c>
      <c r="D46" s="327">
        <v>2015</v>
      </c>
      <c r="E46" s="316" t="s">
        <v>445</v>
      </c>
      <c r="F46" s="315"/>
      <c r="G46" s="338">
        <v>44.394599999999997</v>
      </c>
      <c r="H46" s="338">
        <v>-114.72914</v>
      </c>
      <c r="I46" s="334">
        <v>42182</v>
      </c>
      <c r="J46" s="315">
        <v>12</v>
      </c>
      <c r="K46" s="314">
        <v>8.4119615400000001</v>
      </c>
      <c r="L46" s="314">
        <v>151.62100000000001</v>
      </c>
      <c r="M46" s="314">
        <v>1.0246999999999999</v>
      </c>
      <c r="N46" s="314">
        <v>6.3220000000000001</v>
      </c>
      <c r="O46" s="314">
        <v>5.0406000000000004</v>
      </c>
      <c r="P46" s="314">
        <v>0.2883</v>
      </c>
      <c r="Q46" s="314">
        <v>755.64350000000002</v>
      </c>
      <c r="R46" s="315">
        <v>4</v>
      </c>
      <c r="S46" s="313">
        <v>0.13039999999999999</v>
      </c>
      <c r="T46" s="317">
        <v>2.0068000000000001</v>
      </c>
      <c r="U46" s="313">
        <v>0</v>
      </c>
      <c r="V46" s="326">
        <v>42201</v>
      </c>
      <c r="W46" s="311">
        <v>12</v>
      </c>
      <c r="X46" s="311">
        <v>0</v>
      </c>
      <c r="Y46" s="311">
        <v>0</v>
      </c>
      <c r="Z46" s="311">
        <v>5</v>
      </c>
      <c r="AA46" s="310">
        <f t="shared" si="3"/>
        <v>6.61687687381682E-3</v>
      </c>
    </row>
    <row r="47" spans="1:27" s="307" customFormat="1" x14ac:dyDescent="0.3">
      <c r="A47" s="330">
        <v>46</v>
      </c>
      <c r="B47" s="316" t="s">
        <v>65</v>
      </c>
      <c r="C47" s="315">
        <v>1408</v>
      </c>
      <c r="D47" s="327">
        <v>2018</v>
      </c>
      <c r="E47" s="316" t="s">
        <v>445</v>
      </c>
      <c r="F47" s="315"/>
      <c r="G47" s="338">
        <v>44.394599999999997</v>
      </c>
      <c r="H47" s="338">
        <v>-114.72914</v>
      </c>
      <c r="I47" s="334">
        <v>43278</v>
      </c>
      <c r="J47" s="315">
        <v>8</v>
      </c>
      <c r="K47" s="314">
        <v>23.387424935250003</v>
      </c>
      <c r="L47" s="314">
        <v>154.604150516</v>
      </c>
      <c r="M47" s="314">
        <v>1.03108209655</v>
      </c>
      <c r="N47" s="314">
        <v>7.5055648361899996</v>
      </c>
      <c r="O47" s="314">
        <v>5.5721314341300001</v>
      </c>
      <c r="P47" s="314">
        <v>0.395944915693</v>
      </c>
      <c r="Q47" s="314">
        <v>851.77126504499995</v>
      </c>
      <c r="R47" s="315">
        <v>2</v>
      </c>
      <c r="S47" s="313">
        <v>0.214111328125</v>
      </c>
      <c r="T47" s="317">
        <v>1.3110163392</v>
      </c>
      <c r="U47" s="313">
        <v>0</v>
      </c>
      <c r="V47" s="326">
        <v>43292</v>
      </c>
      <c r="W47" s="311">
        <v>8</v>
      </c>
      <c r="X47" s="311">
        <v>1</v>
      </c>
      <c r="Y47" s="310">
        <f>X47/Q47</f>
        <v>1.1740241083938996E-3</v>
      </c>
      <c r="Z47" s="311">
        <v>14</v>
      </c>
      <c r="AA47" s="310">
        <f t="shared" si="3"/>
        <v>1.6436337517514596E-2</v>
      </c>
    </row>
    <row r="48" spans="1:27" s="307" customFormat="1" x14ac:dyDescent="0.3">
      <c r="A48" s="330">
        <v>47</v>
      </c>
      <c r="B48" s="316" t="s">
        <v>94</v>
      </c>
      <c r="C48" s="315">
        <v>851</v>
      </c>
      <c r="D48" s="327">
        <v>2013</v>
      </c>
      <c r="E48" s="316" t="s">
        <v>446</v>
      </c>
      <c r="F48" s="315" t="s">
        <v>399</v>
      </c>
      <c r="G48" s="338">
        <v>44.377519999999997</v>
      </c>
      <c r="H48" s="338">
        <v>-114.72127999999999</v>
      </c>
      <c r="I48" s="334">
        <v>41525</v>
      </c>
      <c r="J48" s="315">
        <v>8</v>
      </c>
      <c r="K48" s="314">
        <v>17.039342749999999</v>
      </c>
      <c r="L48" s="314">
        <v>295.1062</v>
      </c>
      <c r="M48" s="314">
        <v>1.0763</v>
      </c>
      <c r="N48" s="314">
        <v>13.565200000000001</v>
      </c>
      <c r="O48" s="314">
        <v>9.8291000000000004</v>
      </c>
      <c r="P48" s="314">
        <v>0.30880000000000002</v>
      </c>
      <c r="Q48" s="314">
        <v>2908.6520999999998</v>
      </c>
      <c r="R48" s="315">
        <v>2</v>
      </c>
      <c r="S48" s="313">
        <v>0.2646</v>
      </c>
      <c r="T48" s="317">
        <v>3.3969</v>
      </c>
      <c r="U48" s="313">
        <v>0</v>
      </c>
      <c r="V48" s="326">
        <v>41534</v>
      </c>
      <c r="W48" s="311">
        <v>8</v>
      </c>
      <c r="X48" s="311">
        <v>147</v>
      </c>
      <c r="Y48" s="310">
        <f>X48/Q48</f>
        <v>5.0538873315237667E-2</v>
      </c>
      <c r="Z48" s="311">
        <v>14</v>
      </c>
      <c r="AA48" s="310">
        <f t="shared" si="3"/>
        <v>4.8132260300226349E-3</v>
      </c>
    </row>
    <row r="49" spans="1:27" s="307" customFormat="1" x14ac:dyDescent="0.3">
      <c r="A49" s="330">
        <v>48</v>
      </c>
      <c r="B49" s="316" t="s">
        <v>94</v>
      </c>
      <c r="C49" s="315">
        <v>851</v>
      </c>
      <c r="D49" s="327">
        <v>2014</v>
      </c>
      <c r="E49" s="316" t="s">
        <v>446</v>
      </c>
      <c r="F49" s="315" t="s">
        <v>399</v>
      </c>
      <c r="G49" s="338">
        <v>44.377519999999997</v>
      </c>
      <c r="H49" s="338">
        <v>-114.72127999999999</v>
      </c>
      <c r="I49" s="334">
        <v>41901</v>
      </c>
      <c r="J49" s="315">
        <v>11</v>
      </c>
      <c r="K49" s="314">
        <v>27.563123350000001</v>
      </c>
      <c r="L49" s="314">
        <v>301.09930000000003</v>
      </c>
      <c r="M49" s="314">
        <v>1.0972999999999999</v>
      </c>
      <c r="N49" s="314">
        <v>16.190799999999999</v>
      </c>
      <c r="O49" s="314">
        <v>11.068</v>
      </c>
      <c r="P49" s="314">
        <v>0.4078</v>
      </c>
      <c r="Q49" s="314">
        <v>3248.6037999999999</v>
      </c>
      <c r="R49" s="315">
        <v>2</v>
      </c>
      <c r="S49" s="313">
        <v>0.41710000000000003</v>
      </c>
      <c r="T49" s="317">
        <v>2.7294999999999998</v>
      </c>
      <c r="U49" s="313">
        <v>0</v>
      </c>
      <c r="V49" s="326">
        <v>41899</v>
      </c>
      <c r="W49" s="311">
        <v>11</v>
      </c>
      <c r="X49" s="311">
        <v>277</v>
      </c>
      <c r="Y49" s="310">
        <f>X49/Q49</f>
        <v>8.5267400105854707E-2</v>
      </c>
      <c r="Z49" s="311">
        <v>74</v>
      </c>
      <c r="AA49" s="310">
        <f t="shared" si="3"/>
        <v>2.277901663477707E-2</v>
      </c>
    </row>
    <row r="50" spans="1:27" s="307" customFormat="1" x14ac:dyDescent="0.3">
      <c r="A50" s="330">
        <v>49</v>
      </c>
      <c r="B50" s="316" t="s">
        <v>94</v>
      </c>
      <c r="C50" s="315">
        <v>851</v>
      </c>
      <c r="D50" s="327">
        <v>2016</v>
      </c>
      <c r="E50" s="316" t="s">
        <v>446</v>
      </c>
      <c r="F50" s="315" t="s">
        <v>399</v>
      </c>
      <c r="G50" s="338">
        <v>44.377519999999997</v>
      </c>
      <c r="H50" s="338">
        <v>-114.72127999999999</v>
      </c>
      <c r="I50" s="334">
        <v>42634</v>
      </c>
      <c r="J50" s="315">
        <v>4</v>
      </c>
      <c r="K50" s="314">
        <v>25.85742334</v>
      </c>
      <c r="L50" s="314">
        <v>298.4984</v>
      </c>
      <c r="M50" s="314">
        <v>1.0938000000000001</v>
      </c>
      <c r="N50" s="314">
        <v>14.6708</v>
      </c>
      <c r="O50" s="314">
        <v>10.949</v>
      </c>
      <c r="P50" s="314">
        <v>0.38919999999999999</v>
      </c>
      <c r="Q50" s="314">
        <v>3198.0506999999998</v>
      </c>
      <c r="R50" s="315">
        <v>1</v>
      </c>
      <c r="S50" s="313">
        <v>0.40920000000000001</v>
      </c>
      <c r="T50" s="317">
        <v>2.7484999999999999</v>
      </c>
      <c r="U50" s="313">
        <v>0</v>
      </c>
      <c r="V50" s="326">
        <v>42605</v>
      </c>
      <c r="W50" s="311">
        <v>4</v>
      </c>
      <c r="X50" s="311">
        <v>3</v>
      </c>
      <c r="Y50" s="310">
        <f>X50/Q50</f>
        <v>9.3807143207579546E-4</v>
      </c>
      <c r="Z50" s="311">
        <v>25</v>
      </c>
      <c r="AA50" s="310">
        <f t="shared" si="3"/>
        <v>7.8172619339649616E-3</v>
      </c>
    </row>
    <row r="51" spans="1:27" s="307" customFormat="1" x14ac:dyDescent="0.3">
      <c r="A51" s="330">
        <v>50</v>
      </c>
      <c r="B51" s="316" t="s">
        <v>94</v>
      </c>
      <c r="C51" s="315">
        <v>851</v>
      </c>
      <c r="D51" s="327">
        <v>2017</v>
      </c>
      <c r="E51" s="316" t="s">
        <v>446</v>
      </c>
      <c r="F51" s="315" t="s">
        <v>399</v>
      </c>
      <c r="G51" s="338">
        <v>44.377519999999997</v>
      </c>
      <c r="H51" s="338">
        <v>-114.72127999999999</v>
      </c>
      <c r="I51" s="334">
        <v>42987</v>
      </c>
      <c r="J51" s="315">
        <v>7</v>
      </c>
      <c r="K51" s="314">
        <v>44.489459060000002</v>
      </c>
      <c r="L51" s="314">
        <v>303.1705</v>
      </c>
      <c r="M51" s="314">
        <v>1.0939000000000001</v>
      </c>
      <c r="N51" s="314">
        <v>15.577999999999999</v>
      </c>
      <c r="O51" s="314">
        <v>11.3896</v>
      </c>
      <c r="P51" s="314">
        <v>0.44159999999999999</v>
      </c>
      <c r="Q51" s="314">
        <v>3353.9387999999999</v>
      </c>
      <c r="R51" s="315">
        <v>1</v>
      </c>
      <c r="S51" s="313">
        <v>0.25679999999999997</v>
      </c>
      <c r="T51" s="317">
        <v>8.1814</v>
      </c>
      <c r="U51" s="313">
        <v>0</v>
      </c>
      <c r="V51" s="326">
        <v>42997</v>
      </c>
      <c r="W51" s="311">
        <v>7</v>
      </c>
      <c r="X51" s="311">
        <v>3</v>
      </c>
      <c r="Y51" s="310">
        <f>X51/Q51</f>
        <v>8.9447070411660461E-4</v>
      </c>
      <c r="Z51" s="311">
        <v>0</v>
      </c>
      <c r="AA51" s="310">
        <f t="shared" si="3"/>
        <v>0</v>
      </c>
    </row>
    <row r="52" spans="1:27" s="307" customFormat="1" x14ac:dyDescent="0.3">
      <c r="A52" s="330">
        <v>51</v>
      </c>
      <c r="B52" s="316" t="s">
        <v>94</v>
      </c>
      <c r="C52" s="315">
        <v>851</v>
      </c>
      <c r="D52" s="327">
        <v>2018</v>
      </c>
      <c r="E52" s="316" t="s">
        <v>446</v>
      </c>
      <c r="F52" s="315" t="s">
        <v>399</v>
      </c>
      <c r="G52" s="338">
        <v>44.377519999999997</v>
      </c>
      <c r="H52" s="338">
        <v>-114.72127999999999</v>
      </c>
      <c r="I52" s="334">
        <v>43341</v>
      </c>
      <c r="J52" s="315">
        <v>6</v>
      </c>
      <c r="K52" s="314">
        <v>40.300146828400003</v>
      </c>
      <c r="L52" s="314">
        <v>302.03401001100002</v>
      </c>
      <c r="M52" s="314">
        <v>1.10050768071</v>
      </c>
      <c r="N52" s="314">
        <v>14.6649471377</v>
      </c>
      <c r="O52" s="314">
        <v>11.420108065499999</v>
      </c>
      <c r="P52" s="314">
        <v>0.444012544078</v>
      </c>
      <c r="Q52" s="314">
        <v>3352.1743800499999</v>
      </c>
      <c r="R52" s="315">
        <v>1</v>
      </c>
      <c r="S52" s="313">
        <v>0.60583496093800004</v>
      </c>
      <c r="T52" s="317">
        <v>4.4561645380500003</v>
      </c>
      <c r="U52" s="313">
        <v>0</v>
      </c>
      <c r="V52" s="326">
        <v>43333</v>
      </c>
      <c r="W52" s="311">
        <v>6</v>
      </c>
      <c r="X52" s="311">
        <v>0</v>
      </c>
      <c r="Y52" s="311">
        <v>0</v>
      </c>
      <c r="Z52" s="311">
        <v>1</v>
      </c>
      <c r="AA52" s="310">
        <f t="shared" si="3"/>
        <v>2.9831383652096413E-4</v>
      </c>
    </row>
    <row r="53" spans="1:27" s="307" customFormat="1" x14ac:dyDescent="0.3">
      <c r="A53" s="330">
        <v>52</v>
      </c>
      <c r="B53" s="330" t="s">
        <v>94</v>
      </c>
      <c r="C53" s="315">
        <v>851</v>
      </c>
      <c r="D53" s="327">
        <v>2020</v>
      </c>
      <c r="E53" s="316" t="s">
        <v>446</v>
      </c>
      <c r="F53" s="315" t="s">
        <v>399</v>
      </c>
      <c r="G53" s="338">
        <v>44.377519999999997</v>
      </c>
      <c r="H53" s="338">
        <v>-114.72127999999999</v>
      </c>
      <c r="I53" s="326">
        <v>44104</v>
      </c>
      <c r="J53" s="311">
        <v>6</v>
      </c>
      <c r="K53" s="314">
        <v>26.203931176399998</v>
      </c>
      <c r="L53" s="319">
        <v>299.40769465349803</v>
      </c>
      <c r="M53" s="319">
        <v>1.0885080290745099</v>
      </c>
      <c r="N53" s="319">
        <v>14.5562519557564</v>
      </c>
      <c r="O53" s="319">
        <v>10.646030611291399</v>
      </c>
      <c r="P53" s="319">
        <v>0.37224799895955002</v>
      </c>
      <c r="Q53" s="319">
        <v>3122.9079655820601</v>
      </c>
      <c r="R53" s="311">
        <v>1</v>
      </c>
      <c r="S53" s="318">
        <v>0.1861572265625</v>
      </c>
      <c r="T53" s="320">
        <v>12.689013280778067</v>
      </c>
      <c r="U53" s="318">
        <v>0</v>
      </c>
      <c r="V53" s="326">
        <v>44097</v>
      </c>
      <c r="W53" s="311">
        <v>7</v>
      </c>
      <c r="X53" s="311">
        <v>0</v>
      </c>
      <c r="Y53" s="311">
        <v>0</v>
      </c>
      <c r="Z53" s="311">
        <v>0</v>
      </c>
      <c r="AA53" s="311">
        <v>0</v>
      </c>
    </row>
    <row r="54" spans="1:27" s="307" customFormat="1" x14ac:dyDescent="0.3">
      <c r="A54" s="330">
        <v>53</v>
      </c>
      <c r="B54" s="316" t="s">
        <v>88</v>
      </c>
      <c r="C54" s="315">
        <v>595</v>
      </c>
      <c r="D54" s="327">
        <v>2013</v>
      </c>
      <c r="E54" s="316" t="s">
        <v>495</v>
      </c>
      <c r="F54" s="315" t="s">
        <v>434</v>
      </c>
      <c r="G54" s="338">
        <v>44.374169999999999</v>
      </c>
      <c r="H54" s="338">
        <v>-114.72337</v>
      </c>
      <c r="I54" s="334">
        <v>41525</v>
      </c>
      <c r="J54" s="315">
        <v>9</v>
      </c>
      <c r="K54" s="314">
        <v>20.694414200000001</v>
      </c>
      <c r="L54" s="314">
        <v>299.83280000000002</v>
      </c>
      <c r="M54" s="314">
        <v>1.0601</v>
      </c>
      <c r="N54" s="314">
        <v>14.005100000000001</v>
      </c>
      <c r="O54" s="314">
        <v>9.8645999999999994</v>
      </c>
      <c r="P54" s="314">
        <v>0.33750000000000002</v>
      </c>
      <c r="Q54" s="314">
        <v>2903.5592999999999</v>
      </c>
      <c r="R54" s="315">
        <v>1</v>
      </c>
      <c r="S54" s="313">
        <v>0.24709999999999999</v>
      </c>
      <c r="T54" s="317">
        <v>8.4545999999999992</v>
      </c>
      <c r="U54" s="313">
        <v>0</v>
      </c>
      <c r="V54" s="326">
        <v>41534</v>
      </c>
      <c r="W54" s="311">
        <v>10</v>
      </c>
      <c r="X54" s="311">
        <v>146</v>
      </c>
      <c r="Y54" s="310">
        <f t="shared" ref="Y54:Y63" si="4">X54/Q54</f>
        <v>5.0283112867713774E-2</v>
      </c>
      <c r="Z54" s="311">
        <v>25</v>
      </c>
      <c r="AA54" s="310">
        <f>Z54/Q54</f>
        <v>8.610122066389345E-3</v>
      </c>
    </row>
    <row r="55" spans="1:27" s="307" customFormat="1" x14ac:dyDescent="0.3">
      <c r="A55" s="330">
        <v>54</v>
      </c>
      <c r="B55" s="316" t="s">
        <v>88</v>
      </c>
      <c r="C55" s="315">
        <v>595</v>
      </c>
      <c r="D55" s="327">
        <v>2014</v>
      </c>
      <c r="E55" s="316" t="s">
        <v>495</v>
      </c>
      <c r="F55" s="315" t="s">
        <v>434</v>
      </c>
      <c r="G55" s="338">
        <v>44.374169999999999</v>
      </c>
      <c r="H55" s="338">
        <v>-114.72337</v>
      </c>
      <c r="I55" s="334">
        <v>41902</v>
      </c>
      <c r="J55" s="315">
        <v>11</v>
      </c>
      <c r="K55" s="314">
        <v>25.797388350000002</v>
      </c>
      <c r="L55" s="314">
        <v>301.61959999999999</v>
      </c>
      <c r="M55" s="314">
        <v>1.0712999999999999</v>
      </c>
      <c r="N55" s="314">
        <v>14.9009</v>
      </c>
      <c r="O55" s="314">
        <v>10.3599</v>
      </c>
      <c r="P55" s="314">
        <v>0.35189999999999999</v>
      </c>
      <c r="Q55" s="314">
        <v>3039.8123999999998</v>
      </c>
      <c r="R55" s="315">
        <v>1</v>
      </c>
      <c r="S55" s="313">
        <v>0.15970000000000001</v>
      </c>
      <c r="T55" s="317">
        <v>6.4631999999999996</v>
      </c>
      <c r="U55" s="313">
        <v>0</v>
      </c>
      <c r="V55" s="326">
        <v>41899</v>
      </c>
      <c r="W55" s="311">
        <v>11</v>
      </c>
      <c r="X55" s="311">
        <v>210</v>
      </c>
      <c r="Y55" s="310">
        <f t="shared" si="4"/>
        <v>6.9083210529702427E-2</v>
      </c>
      <c r="Z55" s="311">
        <v>94</v>
      </c>
      <c r="AA55" s="310">
        <f>Z55/Q55</f>
        <v>3.0922960903771564E-2</v>
      </c>
    </row>
    <row r="56" spans="1:27" s="307" customFormat="1" x14ac:dyDescent="0.3">
      <c r="A56" s="330">
        <v>55</v>
      </c>
      <c r="B56" s="316" t="s">
        <v>88</v>
      </c>
      <c r="C56" s="315">
        <v>595</v>
      </c>
      <c r="D56" s="327">
        <v>2016</v>
      </c>
      <c r="E56" s="316" t="s">
        <v>495</v>
      </c>
      <c r="F56" s="315" t="s">
        <v>434</v>
      </c>
      <c r="G56" s="338">
        <v>44.374169999999999</v>
      </c>
      <c r="H56" s="338">
        <v>-114.72337</v>
      </c>
      <c r="I56" s="334">
        <v>42605</v>
      </c>
      <c r="J56" s="315">
        <v>10</v>
      </c>
      <c r="K56" s="314">
        <v>22.463680670000002</v>
      </c>
      <c r="L56" s="314">
        <v>302.09309999999999</v>
      </c>
      <c r="M56" s="314">
        <v>1.0626</v>
      </c>
      <c r="N56" s="314">
        <v>14.248900000000001</v>
      </c>
      <c r="O56" s="314">
        <v>10.676</v>
      </c>
      <c r="P56" s="314">
        <v>0.38500000000000001</v>
      </c>
      <c r="Q56" s="314">
        <v>3160.97</v>
      </c>
      <c r="R56" s="315">
        <v>1</v>
      </c>
      <c r="S56" s="313">
        <v>0.18659999999999999</v>
      </c>
      <c r="T56" s="317">
        <v>5.0731999999999999</v>
      </c>
      <c r="U56" s="313">
        <v>0</v>
      </c>
      <c r="V56" s="326">
        <v>42613</v>
      </c>
      <c r="W56" s="311">
        <v>10</v>
      </c>
      <c r="X56" s="311">
        <v>3</v>
      </c>
      <c r="Y56" s="310">
        <f t="shared" si="4"/>
        <v>9.4907575839062066E-4</v>
      </c>
      <c r="Z56" s="311">
        <v>26</v>
      </c>
      <c r="AA56" s="310">
        <f>Z56/Q56</f>
        <v>8.2253232393853792E-3</v>
      </c>
    </row>
    <row r="57" spans="1:27" s="307" customFormat="1" x14ac:dyDescent="0.3">
      <c r="A57" s="330">
        <v>56</v>
      </c>
      <c r="B57" s="316" t="s">
        <v>88</v>
      </c>
      <c r="C57" s="315">
        <v>595</v>
      </c>
      <c r="D57" s="327">
        <v>2017</v>
      </c>
      <c r="E57" s="316" t="s">
        <v>495</v>
      </c>
      <c r="F57" s="315" t="s">
        <v>434</v>
      </c>
      <c r="G57" s="338">
        <v>44.374169999999999</v>
      </c>
      <c r="H57" s="338">
        <v>-114.72337</v>
      </c>
      <c r="I57" s="334">
        <v>42987</v>
      </c>
      <c r="J57" s="315">
        <v>11</v>
      </c>
      <c r="K57" s="314">
        <v>40.915611420000005</v>
      </c>
      <c r="L57" s="314">
        <v>302.36649999999997</v>
      </c>
      <c r="M57" s="314">
        <v>1.0788</v>
      </c>
      <c r="N57" s="314">
        <v>15.7004</v>
      </c>
      <c r="O57" s="314">
        <v>11.2171</v>
      </c>
      <c r="P57" s="314">
        <v>0.46439999999999998</v>
      </c>
      <c r="Q57" s="314">
        <v>3327.0639000000001</v>
      </c>
      <c r="R57" s="315">
        <v>2</v>
      </c>
      <c r="S57" s="313">
        <v>0.40139999999999998</v>
      </c>
      <c r="T57" s="317">
        <v>8.8284000000000002</v>
      </c>
      <c r="U57" s="313">
        <v>0</v>
      </c>
      <c r="V57" s="326">
        <v>42997</v>
      </c>
      <c r="W57" s="311">
        <v>11</v>
      </c>
      <c r="X57" s="311">
        <v>5</v>
      </c>
      <c r="Y57" s="310">
        <f t="shared" si="4"/>
        <v>1.5028265612812546E-3</v>
      </c>
      <c r="Z57" s="311">
        <v>8</v>
      </c>
      <c r="AA57" s="310">
        <f>Z57/Q57</f>
        <v>2.4045224980500071E-3</v>
      </c>
    </row>
    <row r="58" spans="1:27" s="307" customFormat="1" x14ac:dyDescent="0.3">
      <c r="A58" s="330">
        <v>57</v>
      </c>
      <c r="B58" s="316" t="s">
        <v>88</v>
      </c>
      <c r="C58" s="315">
        <v>595</v>
      </c>
      <c r="D58" s="327">
        <v>2018</v>
      </c>
      <c r="E58" s="316" t="s">
        <v>495</v>
      </c>
      <c r="F58" s="315" t="s">
        <v>434</v>
      </c>
      <c r="G58" s="338">
        <v>44.374169999999999</v>
      </c>
      <c r="H58" s="338">
        <v>-114.72337</v>
      </c>
      <c r="I58" s="334">
        <v>43341</v>
      </c>
      <c r="J58" s="315">
        <v>8</v>
      </c>
      <c r="K58" s="314">
        <v>35.058174019200003</v>
      </c>
      <c r="L58" s="314">
        <v>303.04626751199999</v>
      </c>
      <c r="M58" s="314">
        <v>1.07665729296</v>
      </c>
      <c r="N58" s="314">
        <v>15.2150792619</v>
      </c>
      <c r="O58" s="314">
        <v>11.3064584333</v>
      </c>
      <c r="P58" s="314">
        <v>0.46100103131699999</v>
      </c>
      <c r="Q58" s="314">
        <v>3343.54649367</v>
      </c>
      <c r="R58" s="315">
        <v>1</v>
      </c>
      <c r="S58" s="313"/>
      <c r="T58" s="317">
        <v>3.7538344565799999</v>
      </c>
      <c r="U58" s="313">
        <v>0</v>
      </c>
      <c r="V58" s="326">
        <v>43321</v>
      </c>
      <c r="W58" s="311">
        <v>8</v>
      </c>
      <c r="X58" s="311">
        <v>11</v>
      </c>
      <c r="Y58" s="310">
        <f t="shared" si="4"/>
        <v>3.2899198563038357E-3</v>
      </c>
      <c r="Z58" s="311">
        <v>22</v>
      </c>
      <c r="AA58" s="310">
        <f>Z58/Q58</f>
        <v>6.5798397126076713E-3</v>
      </c>
    </row>
    <row r="59" spans="1:27" s="307" customFormat="1" x14ac:dyDescent="0.3">
      <c r="A59" s="330">
        <v>58</v>
      </c>
      <c r="B59" s="331" t="s">
        <v>88</v>
      </c>
      <c r="C59" s="315">
        <v>595</v>
      </c>
      <c r="D59" s="327">
        <v>2020</v>
      </c>
      <c r="E59" s="316" t="s">
        <v>518</v>
      </c>
      <c r="F59" s="315" t="s">
        <v>434</v>
      </c>
      <c r="G59" s="338">
        <v>44.374169999999999</v>
      </c>
      <c r="H59" s="338">
        <v>-114.72337</v>
      </c>
      <c r="I59" s="326">
        <v>44086</v>
      </c>
      <c r="J59" s="311">
        <v>12</v>
      </c>
      <c r="K59" s="310"/>
      <c r="L59" s="319">
        <v>386.58758559936302</v>
      </c>
      <c r="M59" s="319">
        <v>1.4095640706261101</v>
      </c>
      <c r="N59" s="319">
        <v>14.6379416969639</v>
      </c>
      <c r="O59" s="319">
        <v>7.5461740561092796</v>
      </c>
      <c r="P59" s="319">
        <v>0.45979569955149502</v>
      </c>
      <c r="Q59" s="319">
        <v>2614.3828750818202</v>
      </c>
      <c r="R59" s="315">
        <v>3</v>
      </c>
      <c r="S59" s="318">
        <v>1.191650390625</v>
      </c>
      <c r="T59" s="320">
        <v>95.471067177045995</v>
      </c>
      <c r="U59" s="318">
        <v>0</v>
      </c>
      <c r="V59" s="326">
        <v>44098</v>
      </c>
      <c r="W59" s="311">
        <v>15</v>
      </c>
      <c r="X59" s="311">
        <v>1</v>
      </c>
      <c r="Y59" s="310">
        <f t="shared" si="4"/>
        <v>3.8249944548336435E-4</v>
      </c>
      <c r="Z59" s="311">
        <v>0</v>
      </c>
      <c r="AA59" s="311">
        <v>0</v>
      </c>
    </row>
    <row r="60" spans="1:27" s="307" customFormat="1" x14ac:dyDescent="0.3">
      <c r="A60" s="330">
        <v>59</v>
      </c>
      <c r="B60" s="331" t="s">
        <v>88</v>
      </c>
      <c r="C60" s="315">
        <v>595</v>
      </c>
      <c r="D60" s="327">
        <v>2021</v>
      </c>
      <c r="E60" s="316" t="s">
        <v>518</v>
      </c>
      <c r="F60" s="315" t="s">
        <v>434</v>
      </c>
      <c r="G60" s="338">
        <v>44.374169999999999</v>
      </c>
      <c r="H60" s="338">
        <v>-114.72337</v>
      </c>
      <c r="I60" s="333">
        <v>44427</v>
      </c>
      <c r="J60" s="311">
        <v>14</v>
      </c>
      <c r="K60" s="310"/>
      <c r="L60" s="319">
        <v>266</v>
      </c>
      <c r="M60" s="319" t="s">
        <v>436</v>
      </c>
      <c r="N60" s="319" t="s">
        <v>436</v>
      </c>
      <c r="O60" s="319">
        <v>9.1</v>
      </c>
      <c r="P60" s="319" t="s">
        <v>436</v>
      </c>
      <c r="Q60" s="319">
        <v>2379.5</v>
      </c>
      <c r="R60" s="315">
        <v>3</v>
      </c>
      <c r="S60" s="318"/>
      <c r="T60" s="320"/>
      <c r="U60" s="318"/>
      <c r="V60" s="333">
        <v>44427</v>
      </c>
      <c r="W60" s="311">
        <v>14</v>
      </c>
      <c r="X60" s="311">
        <v>1</v>
      </c>
      <c r="Y60" s="310">
        <f t="shared" si="4"/>
        <v>4.202563563773902E-4</v>
      </c>
      <c r="Z60" s="311">
        <v>16</v>
      </c>
      <c r="AA60" s="310">
        <f>Z60/Q60</f>
        <v>6.7241017020382432E-3</v>
      </c>
    </row>
    <row r="61" spans="1:27" s="307" customFormat="1" x14ac:dyDescent="0.3">
      <c r="A61" s="330">
        <v>60</v>
      </c>
      <c r="B61" s="316" t="s">
        <v>81</v>
      </c>
      <c r="C61" s="315">
        <v>1196</v>
      </c>
      <c r="D61" s="327">
        <v>2013</v>
      </c>
      <c r="E61" s="316" t="s">
        <v>262</v>
      </c>
      <c r="F61" s="315" t="s">
        <v>434</v>
      </c>
      <c r="G61" s="338">
        <v>44.367719999999998</v>
      </c>
      <c r="H61" s="338">
        <v>-114.72505</v>
      </c>
      <c r="I61" s="334">
        <v>41527</v>
      </c>
      <c r="J61" s="315">
        <v>6</v>
      </c>
      <c r="K61" s="314">
        <v>20.143504880000002</v>
      </c>
      <c r="L61" s="314">
        <v>319.10180000000003</v>
      </c>
      <c r="M61" s="314">
        <v>1.0739000000000001</v>
      </c>
      <c r="N61" s="314">
        <v>16.714600000000001</v>
      </c>
      <c r="O61" s="314">
        <v>10.9773</v>
      </c>
      <c r="P61" s="314">
        <v>0.33300000000000002</v>
      </c>
      <c r="Q61" s="314">
        <v>3465.9283</v>
      </c>
      <c r="R61" s="315">
        <v>1</v>
      </c>
      <c r="S61" s="313">
        <v>0.56459999999999999</v>
      </c>
      <c r="T61" s="317">
        <v>1.5749</v>
      </c>
      <c r="U61" s="313">
        <v>0</v>
      </c>
      <c r="V61" s="326">
        <v>41536</v>
      </c>
      <c r="W61" s="311">
        <v>6</v>
      </c>
      <c r="X61" s="311">
        <v>321</v>
      </c>
      <c r="Y61" s="310">
        <f t="shared" si="4"/>
        <v>9.2615880138085943E-2</v>
      </c>
      <c r="Z61" s="311">
        <v>11</v>
      </c>
      <c r="AA61" s="310">
        <f>Z61/Q61</f>
        <v>3.173752901928179E-3</v>
      </c>
    </row>
    <row r="62" spans="1:27" s="307" customFormat="1" x14ac:dyDescent="0.3">
      <c r="A62" s="330">
        <v>61</v>
      </c>
      <c r="B62" s="316" t="s">
        <v>81</v>
      </c>
      <c r="C62" s="315">
        <v>1196</v>
      </c>
      <c r="D62" s="327">
        <v>2014</v>
      </c>
      <c r="E62" s="316" t="s">
        <v>262</v>
      </c>
      <c r="F62" s="315" t="s">
        <v>434</v>
      </c>
      <c r="G62" s="338">
        <v>44.367719999999998</v>
      </c>
      <c r="H62" s="338">
        <v>-114.72505</v>
      </c>
      <c r="I62" s="334">
        <v>41903</v>
      </c>
      <c r="J62" s="315">
        <v>6</v>
      </c>
      <c r="K62" s="314">
        <v>27.944522110000001</v>
      </c>
      <c r="L62" s="314">
        <v>324.08150000000001</v>
      </c>
      <c r="M62" s="314">
        <v>1.0817000000000001</v>
      </c>
      <c r="N62" s="314">
        <v>15.8957</v>
      </c>
      <c r="O62" s="314">
        <v>11.808299999999999</v>
      </c>
      <c r="P62" s="314">
        <v>0.36840000000000001</v>
      </c>
      <c r="Q62" s="314">
        <v>3754.0344</v>
      </c>
      <c r="R62" s="315">
        <v>1</v>
      </c>
      <c r="S62" s="313">
        <v>0.68030000000000002</v>
      </c>
      <c r="T62" s="317">
        <v>0.315</v>
      </c>
      <c r="U62" s="313">
        <v>0</v>
      </c>
      <c r="V62" s="326">
        <v>41899</v>
      </c>
      <c r="W62" s="311">
        <v>6</v>
      </c>
      <c r="X62" s="311">
        <v>216</v>
      </c>
      <c r="Y62" s="310">
        <f t="shared" si="4"/>
        <v>5.7538098212419148E-2</v>
      </c>
      <c r="Z62" s="311">
        <v>56</v>
      </c>
      <c r="AA62" s="310">
        <f>Z62/Q62</f>
        <v>1.4917284721738299E-2</v>
      </c>
    </row>
    <row r="63" spans="1:27" s="307" customFormat="1" x14ac:dyDescent="0.3">
      <c r="A63" s="330">
        <v>62</v>
      </c>
      <c r="B63" s="316" t="s">
        <v>81</v>
      </c>
      <c r="C63" s="315">
        <v>1196</v>
      </c>
      <c r="D63" s="327">
        <v>2017</v>
      </c>
      <c r="E63" s="316" t="s">
        <v>262</v>
      </c>
      <c r="F63" s="315" t="s">
        <v>434</v>
      </c>
      <c r="G63" s="338">
        <v>44.367719999999998</v>
      </c>
      <c r="H63" s="338">
        <v>-114.72505</v>
      </c>
      <c r="I63" s="334">
        <v>43004</v>
      </c>
      <c r="J63" s="315">
        <v>10</v>
      </c>
      <c r="K63" s="314">
        <v>53.572399900000001</v>
      </c>
      <c r="L63" s="314">
        <v>307.31279999999998</v>
      </c>
      <c r="M63" s="314">
        <v>1.0722</v>
      </c>
      <c r="N63" s="314">
        <v>16.148800000000001</v>
      </c>
      <c r="O63" s="314">
        <v>13.708600000000001</v>
      </c>
      <c r="P63" s="314">
        <v>0.47039999999999998</v>
      </c>
      <c r="Q63" s="314">
        <v>3859.8431</v>
      </c>
      <c r="R63" s="315">
        <v>4</v>
      </c>
      <c r="S63" s="313">
        <v>0.33679999999999999</v>
      </c>
      <c r="T63" s="317">
        <v>1.2638</v>
      </c>
      <c r="U63" s="313">
        <v>0</v>
      </c>
      <c r="V63" s="326">
        <v>43005</v>
      </c>
      <c r="W63" s="311">
        <v>6</v>
      </c>
      <c r="X63" s="311">
        <v>42</v>
      </c>
      <c r="Y63" s="310">
        <f t="shared" si="4"/>
        <v>1.0881271313852109E-2</v>
      </c>
      <c r="Z63" s="311">
        <v>5</v>
      </c>
      <c r="AA63" s="310">
        <f>Z63/Q63</f>
        <v>1.2953894421252512E-3</v>
      </c>
    </row>
    <row r="64" spans="1:27" s="307" customFormat="1" x14ac:dyDescent="0.3">
      <c r="A64" s="330">
        <v>63</v>
      </c>
      <c r="B64" s="316" t="s">
        <v>81</v>
      </c>
      <c r="C64" s="315">
        <v>1196</v>
      </c>
      <c r="D64" s="327">
        <v>2018</v>
      </c>
      <c r="E64" s="316" t="s">
        <v>262</v>
      </c>
      <c r="F64" s="315" t="s">
        <v>434</v>
      </c>
      <c r="G64" s="338">
        <v>44.367719999999998</v>
      </c>
      <c r="H64" s="338">
        <v>-114.72505</v>
      </c>
      <c r="I64" s="334">
        <v>43341</v>
      </c>
      <c r="J64" s="315">
        <v>6</v>
      </c>
      <c r="K64" s="314">
        <v>35.423116129</v>
      </c>
      <c r="L64" s="314">
        <v>287.11344237399999</v>
      </c>
      <c r="M64" s="314">
        <v>1.0914042718700001</v>
      </c>
      <c r="N64" s="314">
        <v>16.457422174200001</v>
      </c>
      <c r="O64" s="314">
        <v>12.3768521957</v>
      </c>
      <c r="P64" s="314">
        <v>0.44717393417700002</v>
      </c>
      <c r="Q64" s="314">
        <v>3449.8797979800001</v>
      </c>
      <c r="R64" s="315">
        <v>1</v>
      </c>
      <c r="S64" s="313">
        <v>0.547119140625</v>
      </c>
      <c r="T64" s="317">
        <v>0</v>
      </c>
      <c r="U64" s="313">
        <v>0</v>
      </c>
      <c r="V64" s="326">
        <v>43321</v>
      </c>
      <c r="W64" s="311">
        <v>6</v>
      </c>
      <c r="X64" s="311">
        <v>0</v>
      </c>
      <c r="Y64" s="311">
        <v>0</v>
      </c>
      <c r="Z64" s="311">
        <v>2</v>
      </c>
      <c r="AA64" s="310">
        <f>Z64/Q64</f>
        <v>5.7973034340821244E-4</v>
      </c>
    </row>
    <row r="65" spans="1:27" s="307" customFormat="1" x14ac:dyDescent="0.3">
      <c r="A65" s="330">
        <v>64</v>
      </c>
      <c r="B65" s="330" t="s">
        <v>81</v>
      </c>
      <c r="C65" s="315">
        <v>1196</v>
      </c>
      <c r="D65" s="327">
        <v>2020</v>
      </c>
      <c r="E65" s="316" t="s">
        <v>287</v>
      </c>
      <c r="F65" s="315" t="s">
        <v>434</v>
      </c>
      <c r="G65" s="338">
        <v>44.367719999999998</v>
      </c>
      <c r="H65" s="338">
        <v>-114.72505</v>
      </c>
      <c r="I65" s="326">
        <v>44083</v>
      </c>
      <c r="J65" s="311">
        <v>18</v>
      </c>
      <c r="K65" s="314">
        <v>30.948284547900002</v>
      </c>
      <c r="L65" s="319">
        <v>660.85766632545597</v>
      </c>
      <c r="M65" s="319">
        <v>1.24127541646776</v>
      </c>
      <c r="N65" s="319">
        <v>15.6545952316021</v>
      </c>
      <c r="O65" s="319">
        <v>8.4383258724866899</v>
      </c>
      <c r="P65" s="319">
        <v>0.44857548835796301</v>
      </c>
      <c r="Q65" s="319">
        <v>6326.5328807844899</v>
      </c>
      <c r="R65" s="311">
        <v>6</v>
      </c>
      <c r="S65" s="318">
        <v>0.6231689453125</v>
      </c>
      <c r="T65" s="320">
        <v>98.079877969718424</v>
      </c>
      <c r="U65" s="318">
        <v>0</v>
      </c>
      <c r="V65" s="326">
        <v>44097</v>
      </c>
      <c r="W65" s="329">
        <v>21</v>
      </c>
      <c r="X65" s="311">
        <v>0</v>
      </c>
      <c r="Y65" s="311">
        <v>0</v>
      </c>
      <c r="Z65" s="311">
        <v>0</v>
      </c>
      <c r="AA65" s="311">
        <v>0</v>
      </c>
    </row>
    <row r="66" spans="1:27" s="307" customFormat="1" x14ac:dyDescent="0.3">
      <c r="A66" s="330">
        <v>65</v>
      </c>
      <c r="B66" s="330" t="s">
        <v>81</v>
      </c>
      <c r="C66" s="315">
        <v>1196</v>
      </c>
      <c r="D66" s="327">
        <v>2021</v>
      </c>
      <c r="E66" s="316" t="s">
        <v>287</v>
      </c>
      <c r="F66" s="315" t="s">
        <v>434</v>
      </c>
      <c r="G66" s="338">
        <v>44.367719999999998</v>
      </c>
      <c r="H66" s="338">
        <v>-114.72505</v>
      </c>
      <c r="I66" s="333">
        <v>44413</v>
      </c>
      <c r="J66" s="311">
        <v>25</v>
      </c>
      <c r="K66" s="314"/>
      <c r="L66" s="319">
        <v>848</v>
      </c>
      <c r="M66" s="319" t="s">
        <v>436</v>
      </c>
      <c r="N66" s="319" t="s">
        <v>436</v>
      </c>
      <c r="O66" s="319">
        <v>6.3</v>
      </c>
      <c r="P66" s="319" t="s">
        <v>436</v>
      </c>
      <c r="Q66" s="319">
        <v>5985.2</v>
      </c>
      <c r="R66" s="311">
        <v>8</v>
      </c>
      <c r="S66" s="318"/>
      <c r="T66" s="320"/>
      <c r="U66" s="318"/>
      <c r="V66" s="332">
        <v>44426</v>
      </c>
      <c r="W66" s="311">
        <v>25</v>
      </c>
      <c r="X66" s="311">
        <v>41</v>
      </c>
      <c r="Y66" s="310">
        <f>X66/Q66</f>
        <v>6.8502305687362158E-3</v>
      </c>
      <c r="Z66" s="311">
        <v>90</v>
      </c>
      <c r="AA66" s="310">
        <f>Z66/Q66</f>
        <v>1.5037091492347792E-2</v>
      </c>
    </row>
    <row r="67" spans="1:27" s="307" customFormat="1" x14ac:dyDescent="0.3">
      <c r="A67" s="330">
        <v>66</v>
      </c>
      <c r="B67" s="316" t="s">
        <v>79</v>
      </c>
      <c r="C67" s="315">
        <v>2166</v>
      </c>
      <c r="D67" s="327">
        <v>2013</v>
      </c>
      <c r="E67" s="316" t="s">
        <v>496</v>
      </c>
      <c r="F67" s="315" t="s">
        <v>434</v>
      </c>
      <c r="G67" s="338">
        <v>44.365760000000002</v>
      </c>
      <c r="H67" s="338">
        <v>-114.72739</v>
      </c>
      <c r="I67" s="334">
        <v>41555</v>
      </c>
      <c r="J67" s="315">
        <v>5</v>
      </c>
      <c r="K67" s="314">
        <v>56.814289360000004</v>
      </c>
      <c r="L67" s="314">
        <v>377.61739999999998</v>
      </c>
      <c r="M67" s="314">
        <v>1.0680000000000001</v>
      </c>
      <c r="N67" s="314">
        <v>20.2011</v>
      </c>
      <c r="O67" s="314">
        <v>12.683999999999999</v>
      </c>
      <c r="P67" s="314">
        <v>0.41760000000000003</v>
      </c>
      <c r="Q67" s="314">
        <v>4704.8973999999998</v>
      </c>
      <c r="R67" s="315">
        <v>0</v>
      </c>
      <c r="S67" s="313"/>
      <c r="T67" s="317">
        <v>1.0846</v>
      </c>
      <c r="U67" s="313">
        <v>3.4572849060364197</v>
      </c>
      <c r="V67" s="326">
        <v>41556</v>
      </c>
      <c r="W67" s="311">
        <v>5</v>
      </c>
      <c r="X67" s="311">
        <v>3</v>
      </c>
      <c r="Y67" s="310">
        <f>X67/Q67</f>
        <v>6.3763345827690099E-4</v>
      </c>
      <c r="Z67" s="311">
        <v>0</v>
      </c>
      <c r="AA67" s="311">
        <v>0</v>
      </c>
    </row>
    <row r="68" spans="1:27" s="307" customFormat="1" x14ac:dyDescent="0.3">
      <c r="A68" s="330">
        <v>67</v>
      </c>
      <c r="B68" s="316" t="s">
        <v>79</v>
      </c>
      <c r="C68" s="315">
        <v>2166</v>
      </c>
      <c r="D68" s="327">
        <v>2014</v>
      </c>
      <c r="E68" s="316" t="s">
        <v>496</v>
      </c>
      <c r="F68" s="315" t="s">
        <v>434</v>
      </c>
      <c r="G68" s="338">
        <v>44.365760000000002</v>
      </c>
      <c r="H68" s="338">
        <v>-114.72739</v>
      </c>
      <c r="I68" s="334">
        <v>41844</v>
      </c>
      <c r="J68" s="315">
        <v>12</v>
      </c>
      <c r="K68" s="314">
        <v>48.684845420000002</v>
      </c>
      <c r="L68" s="314">
        <v>379.55279999999999</v>
      </c>
      <c r="M68" s="314">
        <v>1.0678000000000001</v>
      </c>
      <c r="N68" s="314">
        <v>17.8794</v>
      </c>
      <c r="O68" s="314">
        <v>13.2615</v>
      </c>
      <c r="P68" s="314">
        <v>0.43330000000000002</v>
      </c>
      <c r="Q68" s="314">
        <v>4924.0119000000004</v>
      </c>
      <c r="R68" s="315">
        <v>3</v>
      </c>
      <c r="S68" s="313">
        <v>0.2094</v>
      </c>
      <c r="T68" s="317">
        <v>4.8601000000000001</v>
      </c>
      <c r="U68" s="313">
        <v>3.1050508917841162</v>
      </c>
      <c r="V68" s="326">
        <v>41864</v>
      </c>
      <c r="W68" s="311">
        <v>13</v>
      </c>
      <c r="X68" s="311">
        <v>191</v>
      </c>
      <c r="Y68" s="310">
        <f>X68/Q68</f>
        <v>3.8789508205697064E-2</v>
      </c>
      <c r="Z68" s="311">
        <v>137</v>
      </c>
      <c r="AA68" s="310">
        <f>Z68/Q68</f>
        <v>2.7822840964295797E-2</v>
      </c>
    </row>
    <row r="69" spans="1:27" s="307" customFormat="1" x14ac:dyDescent="0.3">
      <c r="A69" s="330">
        <v>68</v>
      </c>
      <c r="B69" s="316" t="s">
        <v>79</v>
      </c>
      <c r="C69" s="315">
        <v>2166</v>
      </c>
      <c r="D69" s="327">
        <v>2015</v>
      </c>
      <c r="E69" s="316" t="s">
        <v>496</v>
      </c>
      <c r="F69" s="315" t="s">
        <v>434</v>
      </c>
      <c r="G69" s="338">
        <v>44.365760000000002</v>
      </c>
      <c r="H69" s="338">
        <v>-114.72739</v>
      </c>
      <c r="I69" s="334">
        <v>42264</v>
      </c>
      <c r="J69" s="315">
        <v>14</v>
      </c>
      <c r="K69" s="314">
        <v>38.666065029999999</v>
      </c>
      <c r="L69" s="314">
        <v>375.93060000000003</v>
      </c>
      <c r="M69" s="314">
        <v>1.0625</v>
      </c>
      <c r="N69" s="314">
        <v>16.531500000000001</v>
      </c>
      <c r="O69" s="314">
        <v>12.5327</v>
      </c>
      <c r="P69" s="314">
        <v>0.39639999999999997</v>
      </c>
      <c r="Q69" s="314">
        <v>4648.8005999999996</v>
      </c>
      <c r="R69" s="315">
        <v>4</v>
      </c>
      <c r="S69" s="313">
        <v>0.26290000000000002</v>
      </c>
      <c r="T69" s="317">
        <v>12.9879</v>
      </c>
      <c r="U69" s="313">
        <v>2.0699429669831919</v>
      </c>
      <c r="V69" s="326">
        <v>42220</v>
      </c>
      <c r="W69" s="311">
        <v>15</v>
      </c>
      <c r="X69" s="311">
        <v>304</v>
      </c>
      <c r="Y69" s="310">
        <f>X69/Q69</f>
        <v>6.5393211315624089E-2</v>
      </c>
      <c r="Z69" s="311">
        <v>195</v>
      </c>
      <c r="AA69" s="310">
        <f>Z69/Q69</f>
        <v>4.1946303311008869E-2</v>
      </c>
    </row>
    <row r="70" spans="1:27" s="307" customFormat="1" x14ac:dyDescent="0.3">
      <c r="A70" s="330">
        <v>69</v>
      </c>
      <c r="B70" s="316" t="s">
        <v>79</v>
      </c>
      <c r="C70" s="315">
        <v>2166</v>
      </c>
      <c r="D70" s="327">
        <v>2016</v>
      </c>
      <c r="E70" s="316" t="s">
        <v>496</v>
      </c>
      <c r="F70" s="315" t="s">
        <v>434</v>
      </c>
      <c r="G70" s="338">
        <v>44.365760000000002</v>
      </c>
      <c r="H70" s="338">
        <v>-114.72739</v>
      </c>
      <c r="I70" s="334">
        <v>42619</v>
      </c>
      <c r="J70" s="315">
        <v>8</v>
      </c>
      <c r="K70" s="314">
        <v>33.725538499999999</v>
      </c>
      <c r="L70" s="314">
        <v>376.18810000000002</v>
      </c>
      <c r="M70" s="314">
        <v>1.0597000000000001</v>
      </c>
      <c r="N70" s="314">
        <v>17.251200000000001</v>
      </c>
      <c r="O70" s="314">
        <v>13.013999999999999</v>
      </c>
      <c r="P70" s="314">
        <v>0.42920000000000003</v>
      </c>
      <c r="Q70" s="314">
        <v>4829.1316999999999</v>
      </c>
      <c r="R70" s="315">
        <v>0</v>
      </c>
      <c r="S70" s="313" t="s">
        <v>413</v>
      </c>
      <c r="T70" s="317">
        <v>14.8855</v>
      </c>
      <c r="U70" s="313">
        <v>2.4358109680778854</v>
      </c>
      <c r="V70" s="326">
        <v>42627</v>
      </c>
      <c r="W70" s="311">
        <v>8</v>
      </c>
      <c r="X70" s="311">
        <v>6</v>
      </c>
      <c r="Y70" s="310">
        <f>X70/Q70</f>
        <v>1.242459384572179E-3</v>
      </c>
      <c r="Z70" s="311">
        <v>12</v>
      </c>
      <c r="AA70" s="310">
        <f>Z70/Q70</f>
        <v>2.484918769144358E-3</v>
      </c>
    </row>
    <row r="71" spans="1:27" s="307" customFormat="1" x14ac:dyDescent="0.3">
      <c r="A71" s="330">
        <v>70</v>
      </c>
      <c r="B71" s="316" t="s">
        <v>79</v>
      </c>
      <c r="C71" s="315">
        <v>2166</v>
      </c>
      <c r="D71" s="327">
        <v>2016</v>
      </c>
      <c r="E71" s="316" t="s">
        <v>496</v>
      </c>
      <c r="F71" s="315" t="s">
        <v>434</v>
      </c>
      <c r="G71" s="338">
        <v>44.365760000000002</v>
      </c>
      <c r="H71" s="338">
        <v>-114.72739</v>
      </c>
      <c r="I71" s="334"/>
      <c r="J71" s="315"/>
      <c r="K71" s="314"/>
      <c r="L71" s="314"/>
      <c r="M71" s="314"/>
      <c r="N71" s="314"/>
      <c r="O71" s="314"/>
      <c r="P71" s="314"/>
      <c r="Q71" s="314"/>
      <c r="R71" s="315"/>
      <c r="S71" s="313"/>
      <c r="T71" s="317"/>
      <c r="U71" s="313"/>
      <c r="V71" s="326">
        <v>42640</v>
      </c>
      <c r="W71" s="311">
        <v>8</v>
      </c>
      <c r="X71" s="311">
        <v>4</v>
      </c>
      <c r="Y71" s="328">
        <f>X71/Q70</f>
        <v>8.2830625638145264E-4</v>
      </c>
      <c r="Z71" s="311">
        <v>13</v>
      </c>
      <c r="AA71" s="328">
        <f>Z71/Q70</f>
        <v>2.691995333239721E-3</v>
      </c>
    </row>
    <row r="72" spans="1:27" s="307" customFormat="1" x14ac:dyDescent="0.3">
      <c r="A72" s="330">
        <v>71</v>
      </c>
      <c r="B72" s="316" t="s">
        <v>79</v>
      </c>
      <c r="C72" s="315">
        <v>2166</v>
      </c>
      <c r="D72" s="327">
        <v>2018</v>
      </c>
      <c r="E72" s="316" t="s">
        <v>496</v>
      </c>
      <c r="F72" s="315" t="s">
        <v>434</v>
      </c>
      <c r="G72" s="338">
        <v>44.365760000000002</v>
      </c>
      <c r="H72" s="338">
        <v>-114.72739</v>
      </c>
      <c r="I72" s="334">
        <v>43340</v>
      </c>
      <c r="J72" s="315">
        <v>10</v>
      </c>
      <c r="K72" s="314">
        <v>46.839934862600003</v>
      </c>
      <c r="L72" s="314">
        <v>376.597982403</v>
      </c>
      <c r="M72" s="314">
        <v>1.0639603184199999</v>
      </c>
      <c r="N72" s="314">
        <v>17.771684077</v>
      </c>
      <c r="O72" s="314">
        <v>12.571504518499999</v>
      </c>
      <c r="P72" s="314">
        <v>0.46101012000800001</v>
      </c>
      <c r="Q72" s="314">
        <v>4694.9024499400002</v>
      </c>
      <c r="R72" s="315">
        <v>3</v>
      </c>
      <c r="S72" s="313">
        <v>0.4423828125</v>
      </c>
      <c r="T72" s="317">
        <v>21.835414886399999</v>
      </c>
      <c r="U72" s="313">
        <v>3.3022695441672889</v>
      </c>
      <c r="V72" s="326">
        <v>43327</v>
      </c>
      <c r="W72" s="329">
        <v>7</v>
      </c>
      <c r="X72" s="311">
        <v>1</v>
      </c>
      <c r="Y72" s="310">
        <f t="shared" ref="Y72:Y80" si="5">X72/Q72</f>
        <v>2.1299697079175305E-4</v>
      </c>
      <c r="Z72" s="311">
        <v>11</v>
      </c>
      <c r="AA72" s="310">
        <f t="shared" ref="AA72:AA80" si="6">Z72/Q72</f>
        <v>2.3429666787092834E-3</v>
      </c>
    </row>
    <row r="73" spans="1:27" s="307" customFormat="1" x14ac:dyDescent="0.3">
      <c r="A73" s="330">
        <v>72</v>
      </c>
      <c r="B73" s="316" t="s">
        <v>79</v>
      </c>
      <c r="C73" s="315">
        <v>2166</v>
      </c>
      <c r="D73" s="327">
        <v>2019</v>
      </c>
      <c r="E73" s="316" t="s">
        <v>496</v>
      </c>
      <c r="F73" s="315" t="s">
        <v>434</v>
      </c>
      <c r="G73" s="338">
        <v>44.365760000000002</v>
      </c>
      <c r="H73" s="338">
        <v>-114.72739</v>
      </c>
      <c r="I73" s="326">
        <v>43683</v>
      </c>
      <c r="J73" s="311">
        <v>10</v>
      </c>
      <c r="K73" s="314">
        <v>53.102714390000003</v>
      </c>
      <c r="L73" s="319">
        <v>372.70509560900001</v>
      </c>
      <c r="M73" s="319">
        <v>1.0537258273300001</v>
      </c>
      <c r="N73" s="319">
        <v>17.3184405298</v>
      </c>
      <c r="O73" s="319">
        <v>12.698764698</v>
      </c>
      <c r="P73" s="319">
        <v>0.44827551213900002</v>
      </c>
      <c r="Q73" s="319">
        <v>4701.1507210500004</v>
      </c>
      <c r="R73" s="311">
        <v>3</v>
      </c>
      <c r="S73" s="318">
        <v>0.3037109375</v>
      </c>
      <c r="T73" s="320">
        <v>55.338734606907934</v>
      </c>
      <c r="U73" s="318">
        <v>1.2140965857936301</v>
      </c>
      <c r="V73" s="326">
        <v>43697</v>
      </c>
      <c r="W73" s="311">
        <v>10</v>
      </c>
      <c r="X73" s="311">
        <v>0</v>
      </c>
      <c r="Y73" s="310">
        <f t="shared" si="5"/>
        <v>0</v>
      </c>
      <c r="Z73" s="311">
        <v>2</v>
      </c>
      <c r="AA73" s="310">
        <f t="shared" si="6"/>
        <v>4.2542775560135642E-4</v>
      </c>
    </row>
    <row r="74" spans="1:27" s="307" customFormat="1" x14ac:dyDescent="0.3">
      <c r="A74" s="330">
        <v>73</v>
      </c>
      <c r="B74" s="316" t="s">
        <v>70</v>
      </c>
      <c r="C74" s="315">
        <v>835</v>
      </c>
      <c r="D74" s="327">
        <v>2013</v>
      </c>
      <c r="E74" s="316" t="s">
        <v>497</v>
      </c>
      <c r="F74" s="315" t="s">
        <v>434</v>
      </c>
      <c r="G74" s="338">
        <v>44.362180000000002</v>
      </c>
      <c r="H74" s="338">
        <v>-114.7291</v>
      </c>
      <c r="I74" s="334">
        <v>41556</v>
      </c>
      <c r="J74" s="315">
        <v>8</v>
      </c>
      <c r="K74" s="314">
        <v>51.72897256000001</v>
      </c>
      <c r="L74" s="314">
        <v>355.25959999999998</v>
      </c>
      <c r="M74" s="314">
        <v>1.0988</v>
      </c>
      <c r="N74" s="314">
        <v>17.370799999999999</v>
      </c>
      <c r="O74" s="314">
        <v>13.1843</v>
      </c>
      <c r="P74" s="314">
        <v>0.38979999999999998</v>
      </c>
      <c r="Q74" s="314">
        <v>4647.2314999999999</v>
      </c>
      <c r="R74" s="315">
        <v>0</v>
      </c>
      <c r="S74" s="313"/>
      <c r="T74" s="317">
        <v>2.9045000000000001</v>
      </c>
      <c r="U74" s="313">
        <v>0.29045340648111917</v>
      </c>
      <c r="V74" s="326">
        <v>41556</v>
      </c>
      <c r="W74" s="311">
        <v>8</v>
      </c>
      <c r="X74" s="311">
        <v>2</v>
      </c>
      <c r="Y74" s="310">
        <f t="shared" si="5"/>
        <v>4.3036375528096674E-4</v>
      </c>
      <c r="Z74" s="311">
        <v>3</v>
      </c>
      <c r="AA74" s="310">
        <f t="shared" si="6"/>
        <v>6.4554563292145014E-4</v>
      </c>
    </row>
    <row r="75" spans="1:27" s="307" customFormat="1" x14ac:dyDescent="0.3">
      <c r="A75" s="330">
        <v>74</v>
      </c>
      <c r="B75" s="316" t="s">
        <v>70</v>
      </c>
      <c r="C75" s="315">
        <v>835</v>
      </c>
      <c r="D75" s="327">
        <v>2014</v>
      </c>
      <c r="E75" s="316" t="s">
        <v>497</v>
      </c>
      <c r="F75" s="315" t="s">
        <v>434</v>
      </c>
      <c r="G75" s="338">
        <v>44.362180000000002</v>
      </c>
      <c r="H75" s="338">
        <v>-114.7291</v>
      </c>
      <c r="I75" s="334">
        <v>41859</v>
      </c>
      <c r="J75" s="315">
        <v>10</v>
      </c>
      <c r="K75" s="314">
        <v>47.265194480000005</v>
      </c>
      <c r="L75" s="314">
        <v>358.99590000000001</v>
      </c>
      <c r="M75" s="314">
        <v>1.1076999999999999</v>
      </c>
      <c r="N75" s="314">
        <v>17.2424</v>
      </c>
      <c r="O75" s="314">
        <v>13.5047</v>
      </c>
      <c r="P75" s="314">
        <v>0.42059999999999997</v>
      </c>
      <c r="Q75" s="314">
        <v>4787.0879999999997</v>
      </c>
      <c r="R75" s="315">
        <v>3</v>
      </c>
      <c r="S75" s="313">
        <v>0.152</v>
      </c>
      <c r="T75" s="317">
        <v>7.1535000000000002</v>
      </c>
      <c r="U75" s="313">
        <v>0.71534954124633932</v>
      </c>
      <c r="V75" s="326">
        <v>41862</v>
      </c>
      <c r="W75" s="311">
        <v>10</v>
      </c>
      <c r="X75" s="311">
        <v>345</v>
      </c>
      <c r="Y75" s="310">
        <f t="shared" si="5"/>
        <v>7.2068865247515823E-2</v>
      </c>
      <c r="Z75" s="311">
        <v>272</v>
      </c>
      <c r="AA75" s="310">
        <f t="shared" si="6"/>
        <v>5.6819511151664649E-2</v>
      </c>
    </row>
    <row r="76" spans="1:27" s="307" customFormat="1" x14ac:dyDescent="0.3">
      <c r="A76" s="330">
        <v>75</v>
      </c>
      <c r="B76" s="316" t="s">
        <v>70</v>
      </c>
      <c r="C76" s="315">
        <v>835</v>
      </c>
      <c r="D76" s="327">
        <v>2015</v>
      </c>
      <c r="E76" s="316" t="s">
        <v>497</v>
      </c>
      <c r="F76" s="315" t="s">
        <v>434</v>
      </c>
      <c r="G76" s="338">
        <v>44.362180000000002</v>
      </c>
      <c r="H76" s="338">
        <v>-114.7291</v>
      </c>
      <c r="I76" s="334">
        <v>42259</v>
      </c>
      <c r="J76" s="315">
        <v>13</v>
      </c>
      <c r="K76" s="314">
        <v>25.585500150000001</v>
      </c>
      <c r="L76" s="314">
        <v>356.94369999999998</v>
      </c>
      <c r="M76" s="314">
        <v>1.0952999999999999</v>
      </c>
      <c r="N76" s="314">
        <v>16.811800000000002</v>
      </c>
      <c r="O76" s="314">
        <v>13.1326</v>
      </c>
      <c r="P76" s="314">
        <v>0.38200000000000001</v>
      </c>
      <c r="Q76" s="314">
        <v>4627.3333000000002</v>
      </c>
      <c r="R76" s="315">
        <v>4</v>
      </c>
      <c r="S76" s="313">
        <v>0.23449999999999999</v>
      </c>
      <c r="T76" s="317">
        <v>12.015599999999999</v>
      </c>
      <c r="U76" s="313">
        <v>1.1872556828064782</v>
      </c>
      <c r="V76" s="326">
        <v>42207</v>
      </c>
      <c r="W76" s="311">
        <v>13</v>
      </c>
      <c r="X76" s="311">
        <v>439</v>
      </c>
      <c r="Y76" s="310">
        <f t="shared" si="5"/>
        <v>9.4871056727208303E-2</v>
      </c>
      <c r="Z76" s="311">
        <v>204</v>
      </c>
      <c r="AA76" s="310">
        <f t="shared" si="6"/>
        <v>4.4085866907404313E-2</v>
      </c>
    </row>
    <row r="77" spans="1:27" s="307" customFormat="1" x14ac:dyDescent="0.3">
      <c r="A77" s="330">
        <v>76</v>
      </c>
      <c r="B77" s="316" t="s">
        <v>70</v>
      </c>
      <c r="C77" s="315">
        <v>835</v>
      </c>
      <c r="D77" s="327">
        <v>2016</v>
      </c>
      <c r="E77" s="316" t="s">
        <v>497</v>
      </c>
      <c r="F77" s="315" t="s">
        <v>434</v>
      </c>
      <c r="G77" s="338">
        <v>44.362180000000002</v>
      </c>
      <c r="H77" s="338">
        <v>-114.7291</v>
      </c>
      <c r="I77" s="334">
        <v>42616</v>
      </c>
      <c r="J77" s="315">
        <v>9</v>
      </c>
      <c r="K77" s="314">
        <v>34.209349889999999</v>
      </c>
      <c r="L77" s="314">
        <v>359.82639999999998</v>
      </c>
      <c r="M77" s="314">
        <v>1.1015999999999999</v>
      </c>
      <c r="N77" s="314">
        <v>16.873899999999999</v>
      </c>
      <c r="O77" s="314">
        <v>12.949400000000001</v>
      </c>
      <c r="P77" s="314">
        <v>0.40279999999999999</v>
      </c>
      <c r="Q77" s="314">
        <v>4557.1098000000002</v>
      </c>
      <c r="R77" s="315">
        <v>1</v>
      </c>
      <c r="S77" s="313"/>
      <c r="T77" s="317">
        <v>12.8376</v>
      </c>
      <c r="U77" s="313">
        <v>1.2124376129528276</v>
      </c>
      <c r="V77" s="326">
        <v>42620</v>
      </c>
      <c r="W77" s="311">
        <v>9</v>
      </c>
      <c r="X77" s="311">
        <v>71</v>
      </c>
      <c r="Y77" s="310">
        <f t="shared" si="5"/>
        <v>1.5580050320490412E-2</v>
      </c>
      <c r="Z77" s="311">
        <v>243</v>
      </c>
      <c r="AA77" s="310">
        <f t="shared" si="6"/>
        <v>5.332327081519958E-2</v>
      </c>
    </row>
    <row r="78" spans="1:27" s="307" customFormat="1" x14ac:dyDescent="0.3">
      <c r="A78" s="330">
        <v>77</v>
      </c>
      <c r="B78" s="316" t="s">
        <v>70</v>
      </c>
      <c r="C78" s="315">
        <v>835</v>
      </c>
      <c r="D78" s="327">
        <v>2017</v>
      </c>
      <c r="E78" s="316" t="s">
        <v>497</v>
      </c>
      <c r="F78" s="315" t="s">
        <v>434</v>
      </c>
      <c r="G78" s="338">
        <v>44.362180000000002</v>
      </c>
      <c r="H78" s="338">
        <v>-114.7291</v>
      </c>
      <c r="I78" s="334">
        <v>42965</v>
      </c>
      <c r="J78" s="315">
        <v>11</v>
      </c>
      <c r="K78" s="314">
        <v>63.223907410000002</v>
      </c>
      <c r="L78" s="314">
        <v>355.63339999999999</v>
      </c>
      <c r="M78" s="314">
        <v>1.0907</v>
      </c>
      <c r="N78" s="314">
        <v>16.906500000000001</v>
      </c>
      <c r="O78" s="314">
        <v>12.5608</v>
      </c>
      <c r="P78" s="314">
        <v>0.49509999999999998</v>
      </c>
      <c r="Q78" s="314">
        <v>4435.5744999999997</v>
      </c>
      <c r="R78" s="315">
        <v>4</v>
      </c>
      <c r="S78" s="313">
        <v>0.38819999999999999</v>
      </c>
      <c r="T78" s="317">
        <v>15.917400000000001</v>
      </c>
      <c r="U78" s="313">
        <v>1.4211998678852602</v>
      </c>
      <c r="V78" s="326">
        <v>42970</v>
      </c>
      <c r="W78" s="311">
        <v>11</v>
      </c>
      <c r="X78" s="311">
        <v>70</v>
      </c>
      <c r="Y78" s="310">
        <f t="shared" si="5"/>
        <v>1.5781495722820123E-2</v>
      </c>
      <c r="Z78" s="311">
        <v>51</v>
      </c>
      <c r="AA78" s="310">
        <f t="shared" si="6"/>
        <v>1.1497946883768947E-2</v>
      </c>
    </row>
    <row r="79" spans="1:27" s="307" customFormat="1" x14ac:dyDescent="0.3">
      <c r="A79" s="330">
        <v>78</v>
      </c>
      <c r="B79" s="316" t="s">
        <v>70</v>
      </c>
      <c r="C79" s="315">
        <v>835</v>
      </c>
      <c r="D79" s="327">
        <v>2018</v>
      </c>
      <c r="E79" s="316" t="s">
        <v>497</v>
      </c>
      <c r="F79" s="315" t="s">
        <v>434</v>
      </c>
      <c r="G79" s="338">
        <v>44.362180000000002</v>
      </c>
      <c r="H79" s="338">
        <v>-114.7291</v>
      </c>
      <c r="I79" s="334">
        <v>43313</v>
      </c>
      <c r="J79" s="315">
        <v>11</v>
      </c>
      <c r="K79" s="314">
        <v>54.029901838500002</v>
      </c>
      <c r="L79" s="314">
        <v>356.51380440399998</v>
      </c>
      <c r="M79" s="314">
        <v>1.1043001535700001</v>
      </c>
      <c r="N79" s="314">
        <v>17.145483364499999</v>
      </c>
      <c r="O79" s="314">
        <v>12.921453423499999</v>
      </c>
      <c r="P79" s="314">
        <v>0.50798142039899996</v>
      </c>
      <c r="Q79" s="314">
        <v>4544.3695347800003</v>
      </c>
      <c r="R79" s="315">
        <v>4</v>
      </c>
      <c r="S79" s="313">
        <v>0.26529947916699997</v>
      </c>
      <c r="T79" s="317">
        <v>22.4336030063</v>
      </c>
      <c r="U79" s="313">
        <v>1.4380515757449874</v>
      </c>
      <c r="V79" s="326">
        <v>43320</v>
      </c>
      <c r="W79" s="329">
        <v>10</v>
      </c>
      <c r="X79" s="311">
        <v>5</v>
      </c>
      <c r="Y79" s="310">
        <f t="shared" si="5"/>
        <v>1.1002626352748968E-3</v>
      </c>
      <c r="Z79" s="311">
        <v>7</v>
      </c>
      <c r="AA79" s="310">
        <f t="shared" si="6"/>
        <v>1.5403676893848556E-3</v>
      </c>
    </row>
    <row r="80" spans="1:27" s="307" customFormat="1" x14ac:dyDescent="0.3">
      <c r="A80" s="330">
        <v>79</v>
      </c>
      <c r="B80" s="316" t="s">
        <v>70</v>
      </c>
      <c r="C80" s="315">
        <v>835</v>
      </c>
      <c r="D80" s="327">
        <v>2019</v>
      </c>
      <c r="E80" s="316" t="s">
        <v>497</v>
      </c>
      <c r="F80" s="315" t="s">
        <v>434</v>
      </c>
      <c r="G80" s="338">
        <v>44.362180000000002</v>
      </c>
      <c r="H80" s="338">
        <v>-114.7291</v>
      </c>
      <c r="I80" s="326">
        <v>43685</v>
      </c>
      <c r="J80" s="311">
        <v>12</v>
      </c>
      <c r="K80" s="314">
        <v>53.102714390000003</v>
      </c>
      <c r="L80" s="319">
        <v>361.48202435500002</v>
      </c>
      <c r="M80" s="319">
        <v>1.1048613272200001</v>
      </c>
      <c r="N80" s="319">
        <v>16.147645513699999</v>
      </c>
      <c r="O80" s="319">
        <v>12.337044887299999</v>
      </c>
      <c r="P80" s="319">
        <v>0.49695600661599998</v>
      </c>
      <c r="Q80" s="319">
        <v>4314.57367178</v>
      </c>
      <c r="R80" s="311"/>
      <c r="S80" s="318"/>
      <c r="T80" s="320">
        <v>35.098636991266709</v>
      </c>
      <c r="U80" s="318">
        <v>2.0196151831944875</v>
      </c>
      <c r="V80" s="326">
        <v>43697</v>
      </c>
      <c r="W80" s="311">
        <v>12</v>
      </c>
      <c r="X80" s="311">
        <v>2</v>
      </c>
      <c r="Y80" s="310">
        <f t="shared" si="5"/>
        <v>4.6354521956160956E-4</v>
      </c>
      <c r="Z80" s="311">
        <v>2</v>
      </c>
      <c r="AA80" s="310">
        <f t="shared" si="6"/>
        <v>4.6354521956160956E-4</v>
      </c>
    </row>
    <row r="81" spans="1:27" s="307" customFormat="1" x14ac:dyDescent="0.3">
      <c r="A81" s="330">
        <v>80</v>
      </c>
      <c r="B81" s="316" t="s">
        <v>68</v>
      </c>
      <c r="C81" s="315">
        <v>777</v>
      </c>
      <c r="D81" s="327">
        <v>2013</v>
      </c>
      <c r="E81" s="316" t="s">
        <v>498</v>
      </c>
      <c r="F81" s="315" t="s">
        <v>399</v>
      </c>
      <c r="G81" s="338">
        <v>44.358060000000002</v>
      </c>
      <c r="H81" s="338">
        <v>-114.72829</v>
      </c>
      <c r="I81" s="334">
        <v>41560</v>
      </c>
      <c r="J81" s="315">
        <v>6</v>
      </c>
      <c r="K81" s="314">
        <v>43.938549739999999</v>
      </c>
      <c r="L81" s="314">
        <v>344.89120000000003</v>
      </c>
      <c r="M81" s="314">
        <v>1.0307999999999999</v>
      </c>
      <c r="N81" s="314">
        <v>15.8154</v>
      </c>
      <c r="O81" s="314">
        <v>11.9389</v>
      </c>
      <c r="P81" s="314">
        <v>0.35399999999999998</v>
      </c>
      <c r="Q81" s="314">
        <v>4068.6954999999998</v>
      </c>
      <c r="R81" s="315">
        <v>0</v>
      </c>
      <c r="S81" s="313"/>
      <c r="T81" s="317">
        <v>1.7708999999999999</v>
      </c>
      <c r="U81" s="313">
        <v>0</v>
      </c>
      <c r="V81" s="326">
        <v>41556</v>
      </c>
      <c r="W81" s="311">
        <v>6</v>
      </c>
      <c r="X81" s="311">
        <v>0</v>
      </c>
      <c r="Y81" s="311">
        <v>0</v>
      </c>
      <c r="Z81" s="311">
        <v>0</v>
      </c>
      <c r="AA81" s="311">
        <v>0</v>
      </c>
    </row>
    <row r="82" spans="1:27" s="307" customFormat="1" x14ac:dyDescent="0.3">
      <c r="A82" s="330">
        <v>81</v>
      </c>
      <c r="B82" s="316" t="s">
        <v>68</v>
      </c>
      <c r="C82" s="315">
        <v>777</v>
      </c>
      <c r="D82" s="327">
        <v>2014</v>
      </c>
      <c r="E82" s="316" t="s">
        <v>498</v>
      </c>
      <c r="F82" s="315" t="s">
        <v>399</v>
      </c>
      <c r="G82" s="338">
        <v>44.358060000000002</v>
      </c>
      <c r="H82" s="338">
        <v>-114.72829</v>
      </c>
      <c r="I82" s="334">
        <v>41833</v>
      </c>
      <c r="J82" s="315">
        <v>6</v>
      </c>
      <c r="K82" s="314">
        <v>48.091558460000002</v>
      </c>
      <c r="L82" s="314">
        <v>346.69189999999998</v>
      </c>
      <c r="M82" s="314">
        <v>1.0325</v>
      </c>
      <c r="N82" s="314">
        <v>17.4739</v>
      </c>
      <c r="O82" s="314">
        <v>12.2986</v>
      </c>
      <c r="P82" s="314">
        <v>0.35499999999999998</v>
      </c>
      <c r="Q82" s="314">
        <v>4171.6172999999999</v>
      </c>
      <c r="R82" s="315">
        <v>0</v>
      </c>
      <c r="S82" s="313"/>
      <c r="T82" s="317">
        <v>0.58989999999999998</v>
      </c>
      <c r="U82" s="313">
        <v>0</v>
      </c>
      <c r="V82" s="326">
        <v>41863</v>
      </c>
      <c r="W82" s="311">
        <v>6</v>
      </c>
      <c r="X82" s="311">
        <v>235</v>
      </c>
      <c r="Y82" s="310">
        <f>X82/Q82</f>
        <v>5.6333067752883277E-2</v>
      </c>
      <c r="Z82" s="311">
        <v>243</v>
      </c>
      <c r="AA82" s="310">
        <f>Z82/Q82</f>
        <v>5.8250789208300582E-2</v>
      </c>
    </row>
    <row r="83" spans="1:27" s="307" customFormat="1" x14ac:dyDescent="0.3">
      <c r="A83" s="330">
        <v>82</v>
      </c>
      <c r="B83" s="316" t="s">
        <v>68</v>
      </c>
      <c r="C83" s="315">
        <v>777</v>
      </c>
      <c r="D83" s="327">
        <v>2015</v>
      </c>
      <c r="E83" s="316" t="s">
        <v>498</v>
      </c>
      <c r="F83" s="315" t="s">
        <v>399</v>
      </c>
      <c r="G83" s="338">
        <v>44.358060000000002</v>
      </c>
      <c r="H83" s="338">
        <v>-114.72829</v>
      </c>
      <c r="I83" s="334">
        <v>42241</v>
      </c>
      <c r="J83" s="315">
        <v>6</v>
      </c>
      <c r="K83" s="314">
        <v>30.356516120000002</v>
      </c>
      <c r="L83" s="314">
        <v>343.29109999999997</v>
      </c>
      <c r="M83" s="314">
        <v>1.0215000000000001</v>
      </c>
      <c r="N83" s="314">
        <v>16.375800000000002</v>
      </c>
      <c r="O83" s="314">
        <v>12.2117</v>
      </c>
      <c r="P83" s="314">
        <v>0.3251</v>
      </c>
      <c r="Q83" s="314">
        <v>4150.9813999999997</v>
      </c>
      <c r="R83" s="315">
        <v>0</v>
      </c>
      <c r="S83" s="313"/>
      <c r="T83" s="317">
        <v>0.58899999999999997</v>
      </c>
      <c r="U83" s="313">
        <v>0</v>
      </c>
      <c r="V83" s="326">
        <v>42206</v>
      </c>
      <c r="W83" s="311">
        <v>6</v>
      </c>
      <c r="X83" s="311">
        <v>192</v>
      </c>
      <c r="Y83" s="310">
        <f>X83/Q83</f>
        <v>4.6254121977034157E-2</v>
      </c>
      <c r="Z83" s="311">
        <v>223</v>
      </c>
      <c r="AA83" s="310">
        <f>Z83/Q83</f>
        <v>5.3722235421242798E-2</v>
      </c>
    </row>
    <row r="84" spans="1:27" s="307" customFormat="1" x14ac:dyDescent="0.3">
      <c r="A84" s="330">
        <v>83</v>
      </c>
      <c r="B84" s="316" t="s">
        <v>68</v>
      </c>
      <c r="C84" s="315">
        <v>777</v>
      </c>
      <c r="D84" s="327">
        <v>2016</v>
      </c>
      <c r="E84" s="316" t="s">
        <v>498</v>
      </c>
      <c r="F84" s="315" t="s">
        <v>399</v>
      </c>
      <c r="G84" s="338">
        <v>44.358060000000002</v>
      </c>
      <c r="H84" s="338">
        <v>-114.72829</v>
      </c>
      <c r="I84" s="334">
        <v>42620</v>
      </c>
      <c r="J84" s="315">
        <v>6</v>
      </c>
      <c r="K84" s="314">
        <v>32.079873480000003</v>
      </c>
      <c r="L84" s="314">
        <v>342.39089999999999</v>
      </c>
      <c r="M84" s="314">
        <v>1.0208999999999999</v>
      </c>
      <c r="N84" s="314">
        <v>16.820499999999999</v>
      </c>
      <c r="O84" s="314">
        <v>12.322800000000001</v>
      </c>
      <c r="P84" s="314">
        <v>0.33779999999999999</v>
      </c>
      <c r="Q84" s="314">
        <v>4174.2358999999997</v>
      </c>
      <c r="R84" s="315">
        <v>0</v>
      </c>
      <c r="S84" s="313"/>
      <c r="T84" s="317">
        <v>0.59179999999999999</v>
      </c>
      <c r="U84" s="313">
        <v>0</v>
      </c>
      <c r="V84" s="326">
        <v>42629</v>
      </c>
      <c r="W84" s="311">
        <v>6</v>
      </c>
      <c r="X84" s="311">
        <v>8</v>
      </c>
      <c r="Y84" s="310">
        <f>X84/Q84</f>
        <v>1.9165184219703541E-3</v>
      </c>
      <c r="Z84" s="311">
        <v>43</v>
      </c>
      <c r="AA84" s="310">
        <f>Z84/Q84</f>
        <v>1.0301286518090653E-2</v>
      </c>
    </row>
    <row r="85" spans="1:27" s="307" customFormat="1" x14ac:dyDescent="0.3">
      <c r="A85" s="330">
        <v>84</v>
      </c>
      <c r="B85" s="316" t="s">
        <v>68</v>
      </c>
      <c r="C85" s="315">
        <v>777</v>
      </c>
      <c r="D85" s="327">
        <v>2017</v>
      </c>
      <c r="E85" s="316" t="s">
        <v>498</v>
      </c>
      <c r="F85" s="315" t="s">
        <v>399</v>
      </c>
      <c r="G85" s="338">
        <v>44.358060000000002</v>
      </c>
      <c r="H85" s="338">
        <v>-114.72829</v>
      </c>
      <c r="I85" s="334">
        <v>42967</v>
      </c>
      <c r="J85" s="315">
        <v>6</v>
      </c>
      <c r="K85" s="314">
        <v>60.292787310000001</v>
      </c>
      <c r="L85" s="314">
        <v>348.8202</v>
      </c>
      <c r="M85" s="314">
        <v>1.034</v>
      </c>
      <c r="N85" s="314">
        <v>17.611799999999999</v>
      </c>
      <c r="O85" s="314">
        <v>12.569900000000001</v>
      </c>
      <c r="P85" s="314">
        <v>0.40060000000000001</v>
      </c>
      <c r="Q85" s="314">
        <v>4293.2750999999998</v>
      </c>
      <c r="R85" s="315">
        <v>0</v>
      </c>
      <c r="S85" s="313"/>
      <c r="T85" s="317">
        <v>2.3451</v>
      </c>
      <c r="U85" s="313">
        <v>0</v>
      </c>
      <c r="V85" s="326">
        <v>42970</v>
      </c>
      <c r="W85" s="311">
        <v>6</v>
      </c>
      <c r="X85" s="311">
        <v>1</v>
      </c>
      <c r="Y85" s="310">
        <f>X85/Q85</f>
        <v>2.3292241393988475E-4</v>
      </c>
      <c r="Z85" s="311">
        <v>8</v>
      </c>
      <c r="AA85" s="310">
        <f>Z85/Q85</f>
        <v>1.863379311519078E-3</v>
      </c>
    </row>
    <row r="86" spans="1:27" s="307" customFormat="1" x14ac:dyDescent="0.3">
      <c r="A86" s="330">
        <v>85</v>
      </c>
      <c r="B86" s="316" t="s">
        <v>68</v>
      </c>
      <c r="C86" s="315">
        <v>777</v>
      </c>
      <c r="D86" s="327">
        <v>2018</v>
      </c>
      <c r="E86" s="316" t="s">
        <v>498</v>
      </c>
      <c r="F86" s="315" t="s">
        <v>399</v>
      </c>
      <c r="G86" s="338">
        <v>44.358060000000002</v>
      </c>
      <c r="H86" s="338">
        <v>-114.72829</v>
      </c>
      <c r="I86" s="334">
        <v>43313</v>
      </c>
      <c r="J86" s="315">
        <v>6</v>
      </c>
      <c r="K86" s="314">
        <v>59.824832220300003</v>
      </c>
      <c r="L86" s="314">
        <v>343.86810719599998</v>
      </c>
      <c r="M86" s="314">
        <v>1.0269251132599999</v>
      </c>
      <c r="N86" s="314">
        <v>15.3780539064</v>
      </c>
      <c r="O86" s="314">
        <v>12.6603054767</v>
      </c>
      <c r="P86" s="314">
        <v>0.48381063771799998</v>
      </c>
      <c r="Q86" s="314">
        <v>4316.0648508800004</v>
      </c>
      <c r="R86" s="315">
        <v>0</v>
      </c>
      <c r="S86" s="313"/>
      <c r="T86" s="317">
        <v>0.88737653634500002</v>
      </c>
      <c r="U86" s="313">
        <v>0</v>
      </c>
      <c r="V86" s="326">
        <v>43314</v>
      </c>
      <c r="W86" s="311">
        <v>6</v>
      </c>
      <c r="X86" s="311">
        <v>2</v>
      </c>
      <c r="Y86" s="310">
        <f>X86/Q86</f>
        <v>4.6338506697651241E-4</v>
      </c>
      <c r="Z86" s="311">
        <v>1</v>
      </c>
      <c r="AA86" s="310">
        <f>Z86/Q86</f>
        <v>2.3169253348825621E-4</v>
      </c>
    </row>
    <row r="87" spans="1:27" s="307" customFormat="1" x14ac:dyDescent="0.3">
      <c r="A87" s="330">
        <v>86</v>
      </c>
      <c r="B87" s="316" t="s">
        <v>68</v>
      </c>
      <c r="C87" s="315">
        <v>777</v>
      </c>
      <c r="D87" s="327">
        <v>2019</v>
      </c>
      <c r="E87" s="316" t="s">
        <v>498</v>
      </c>
      <c r="F87" s="315" t="s">
        <v>399</v>
      </c>
      <c r="G87" s="338">
        <v>44.358060000000002</v>
      </c>
      <c r="H87" s="338">
        <v>-114.72829</v>
      </c>
      <c r="I87" s="326">
        <v>43687</v>
      </c>
      <c r="J87" s="311">
        <v>6</v>
      </c>
      <c r="K87" s="314">
        <v>53.102714390000003</v>
      </c>
      <c r="L87" s="319">
        <v>346.68888281</v>
      </c>
      <c r="M87" s="319">
        <v>1.03041568372</v>
      </c>
      <c r="N87" s="319">
        <v>17.486615680500002</v>
      </c>
      <c r="O87" s="319">
        <v>12.446226488500001</v>
      </c>
      <c r="P87" s="319">
        <v>0.41428069892399999</v>
      </c>
      <c r="Q87" s="319">
        <v>4238.7005048299998</v>
      </c>
      <c r="R87" s="311">
        <v>0</v>
      </c>
      <c r="S87" s="318"/>
      <c r="T87" s="320">
        <v>0</v>
      </c>
      <c r="U87" s="318">
        <v>0</v>
      </c>
      <c r="V87" s="326">
        <v>43697</v>
      </c>
      <c r="W87" s="311">
        <v>6</v>
      </c>
      <c r="X87" s="311">
        <v>0</v>
      </c>
      <c r="Y87" s="311">
        <v>0</v>
      </c>
      <c r="Z87" s="311">
        <v>0</v>
      </c>
      <c r="AA87" s="311">
        <v>0</v>
      </c>
    </row>
    <row r="88" spans="1:27" s="307" customFormat="1" x14ac:dyDescent="0.3">
      <c r="A88" s="330">
        <v>87</v>
      </c>
      <c r="B88" s="330" t="s">
        <v>68</v>
      </c>
      <c r="C88" s="315">
        <v>777</v>
      </c>
      <c r="D88" s="327">
        <v>2020</v>
      </c>
      <c r="E88" s="316" t="s">
        <v>498</v>
      </c>
      <c r="F88" s="315" t="s">
        <v>399</v>
      </c>
      <c r="G88" s="338">
        <v>44.358060000000002</v>
      </c>
      <c r="H88" s="338">
        <v>-114.72829</v>
      </c>
      <c r="I88" s="326">
        <v>44084</v>
      </c>
      <c r="J88" s="311">
        <v>6</v>
      </c>
      <c r="K88" s="314">
        <v>36.092117805800008</v>
      </c>
      <c r="L88" s="319">
        <v>346.20434910191</v>
      </c>
      <c r="M88" s="319">
        <v>1.02770270765201</v>
      </c>
      <c r="N88" s="319">
        <v>15.324160206609699</v>
      </c>
      <c r="O88" s="319">
        <v>11.9753886259317</v>
      </c>
      <c r="P88" s="319">
        <v>0.333329445220031</v>
      </c>
      <c r="Q88" s="319">
        <v>4081.5634607032198</v>
      </c>
      <c r="R88" s="311">
        <v>0</v>
      </c>
      <c r="S88" s="318" t="s">
        <v>413</v>
      </c>
      <c r="T88" s="320">
        <v>0.88507703936574023</v>
      </c>
      <c r="U88" s="318">
        <v>0</v>
      </c>
      <c r="V88" s="326">
        <v>44084</v>
      </c>
      <c r="W88" s="311">
        <v>6</v>
      </c>
      <c r="X88" s="311">
        <v>0</v>
      </c>
      <c r="Y88" s="311">
        <v>0</v>
      </c>
      <c r="Z88" s="311">
        <v>0</v>
      </c>
      <c r="AA88" s="311">
        <v>0</v>
      </c>
    </row>
    <row r="89" spans="1:27" s="307" customFormat="1" x14ac:dyDescent="0.3">
      <c r="A89" s="330">
        <v>88</v>
      </c>
      <c r="B89" s="316" t="s">
        <v>172</v>
      </c>
      <c r="C89" s="315">
        <v>1971</v>
      </c>
      <c r="D89" s="327">
        <v>2016</v>
      </c>
      <c r="E89" s="316" t="s">
        <v>520</v>
      </c>
      <c r="F89" s="315" t="s">
        <v>434</v>
      </c>
      <c r="G89" s="338">
        <v>44.35427</v>
      </c>
      <c r="H89" s="338">
        <v>-114.73061</v>
      </c>
      <c r="I89" s="334">
        <v>42575</v>
      </c>
      <c r="J89" s="315">
        <v>9</v>
      </c>
      <c r="K89" s="314">
        <v>51.114496780000003</v>
      </c>
      <c r="L89" s="314">
        <v>312.76850000000002</v>
      </c>
      <c r="M89" s="314">
        <v>1.2255</v>
      </c>
      <c r="N89" s="314">
        <v>11.7422</v>
      </c>
      <c r="O89" s="314">
        <v>9.4093</v>
      </c>
      <c r="P89" s="314">
        <v>0.67059999999999997</v>
      </c>
      <c r="Q89" s="314">
        <v>4533.0748000000003</v>
      </c>
      <c r="R89" s="315">
        <v>2</v>
      </c>
      <c r="S89" s="313">
        <v>0.80710000000000004</v>
      </c>
      <c r="T89" s="317">
        <v>85.569699999999997</v>
      </c>
      <c r="U89" s="313">
        <v>0</v>
      </c>
      <c r="V89" s="326">
        <v>42585</v>
      </c>
      <c r="W89" s="311">
        <v>10</v>
      </c>
      <c r="X89" s="311">
        <v>40</v>
      </c>
      <c r="Y89" s="310">
        <f t="shared" ref="Y89:Y96" si="7">X89/Q89</f>
        <v>8.8240326411556224E-3</v>
      </c>
      <c r="Z89" s="311">
        <v>34</v>
      </c>
      <c r="AA89" s="310">
        <f t="shared" ref="AA89:AA101" si="8">Z89/Q89</f>
        <v>7.5004277449822795E-3</v>
      </c>
    </row>
    <row r="90" spans="1:27" s="307" customFormat="1" x14ac:dyDescent="0.3">
      <c r="A90" s="330">
        <v>89</v>
      </c>
      <c r="B90" s="316" t="s">
        <v>172</v>
      </c>
      <c r="C90" s="315">
        <v>1971</v>
      </c>
      <c r="D90" s="327">
        <v>2017</v>
      </c>
      <c r="E90" s="316" t="s">
        <v>520</v>
      </c>
      <c r="F90" s="315" t="s">
        <v>434</v>
      </c>
      <c r="G90" s="338">
        <v>44.35427</v>
      </c>
      <c r="H90" s="338">
        <v>-114.73061</v>
      </c>
      <c r="I90" s="334">
        <v>42947</v>
      </c>
      <c r="J90" s="315">
        <v>12</v>
      </c>
      <c r="K90" s="314">
        <v>63.845446130000006</v>
      </c>
      <c r="L90" s="314">
        <v>322.10180000000003</v>
      </c>
      <c r="M90" s="314">
        <v>1.2886</v>
      </c>
      <c r="N90" s="314">
        <v>15.8261</v>
      </c>
      <c r="O90" s="314">
        <v>10.095700000000001</v>
      </c>
      <c r="P90" s="314">
        <v>0.60129999999999995</v>
      </c>
      <c r="Q90" s="314">
        <v>4236.3019000000004</v>
      </c>
      <c r="R90" s="315">
        <v>4</v>
      </c>
      <c r="S90" s="313">
        <v>0.7087</v>
      </c>
      <c r="T90" s="317">
        <v>87.446700000000007</v>
      </c>
      <c r="U90" s="313">
        <v>0</v>
      </c>
      <c r="V90" s="326">
        <v>42949</v>
      </c>
      <c r="W90" s="311">
        <v>13</v>
      </c>
      <c r="X90" s="311">
        <v>474</v>
      </c>
      <c r="Y90" s="310">
        <f t="shared" si="7"/>
        <v>0.11189004258643605</v>
      </c>
      <c r="Z90" s="311">
        <v>133</v>
      </c>
      <c r="AA90" s="310">
        <f t="shared" si="8"/>
        <v>3.1395307308008429E-2</v>
      </c>
    </row>
    <row r="91" spans="1:27" s="307" customFormat="1" x14ac:dyDescent="0.3">
      <c r="A91" s="330">
        <v>90</v>
      </c>
      <c r="B91" s="316" t="s">
        <v>172</v>
      </c>
      <c r="C91" s="315">
        <v>1971</v>
      </c>
      <c r="D91" s="327">
        <v>2018</v>
      </c>
      <c r="E91" s="316" t="s">
        <v>520</v>
      </c>
      <c r="F91" s="315" t="s">
        <v>434</v>
      </c>
      <c r="G91" s="338">
        <v>44.35427</v>
      </c>
      <c r="H91" s="338">
        <v>-114.73061</v>
      </c>
      <c r="I91" s="334">
        <v>43311</v>
      </c>
      <c r="J91" s="315">
        <v>13</v>
      </c>
      <c r="K91" s="314">
        <v>39.063708552000001</v>
      </c>
      <c r="L91" s="314">
        <v>312.65778530599999</v>
      </c>
      <c r="M91" s="314">
        <v>1.24920117461</v>
      </c>
      <c r="N91" s="314">
        <v>14.8475648936</v>
      </c>
      <c r="O91" s="314">
        <v>9.3763701631600007</v>
      </c>
      <c r="P91" s="314">
        <v>0.50893567955999996</v>
      </c>
      <c r="Q91" s="314">
        <v>3811.7069459300001</v>
      </c>
      <c r="R91" s="315">
        <v>5</v>
      </c>
      <c r="S91" s="313">
        <v>0.64296874999999998</v>
      </c>
      <c r="T91" s="317">
        <v>73.214085208100002</v>
      </c>
      <c r="U91" s="313">
        <v>0.3283142413984822</v>
      </c>
      <c r="V91" s="326">
        <v>43313</v>
      </c>
      <c r="W91" s="311">
        <v>14</v>
      </c>
      <c r="X91" s="311">
        <v>11</v>
      </c>
      <c r="Y91" s="310">
        <f t="shared" si="7"/>
        <v>2.8858461985765706E-3</v>
      </c>
      <c r="Z91" s="311">
        <v>9</v>
      </c>
      <c r="AA91" s="310">
        <f t="shared" si="8"/>
        <v>2.3611468897444666E-3</v>
      </c>
    </row>
    <row r="92" spans="1:27" s="307" customFormat="1" x14ac:dyDescent="0.3">
      <c r="A92" s="330">
        <v>91</v>
      </c>
      <c r="B92" s="316" t="s">
        <v>172</v>
      </c>
      <c r="C92" s="315">
        <v>1971</v>
      </c>
      <c r="D92" s="327">
        <v>2019</v>
      </c>
      <c r="E92" s="316" t="s">
        <v>520</v>
      </c>
      <c r="F92" s="315" t="s">
        <v>434</v>
      </c>
      <c r="G92" s="338">
        <v>44.35427</v>
      </c>
      <c r="H92" s="338">
        <v>-114.73061</v>
      </c>
      <c r="I92" s="326">
        <v>43701</v>
      </c>
      <c r="J92" s="311">
        <v>13</v>
      </c>
      <c r="K92" s="314">
        <v>22.657911519999999</v>
      </c>
      <c r="L92" s="319">
        <v>315.13798361599999</v>
      </c>
      <c r="M92" s="319">
        <v>1.2534994473700001</v>
      </c>
      <c r="N92" s="319">
        <v>15.2534292713</v>
      </c>
      <c r="O92" s="319">
        <v>9.0933572307600006</v>
      </c>
      <c r="P92" s="319">
        <v>0.47127301875200001</v>
      </c>
      <c r="Q92" s="319">
        <v>3775.7541587699998</v>
      </c>
      <c r="R92" s="311">
        <v>5</v>
      </c>
      <c r="S92" s="318">
        <v>0.50424804687500002</v>
      </c>
      <c r="T92" s="320">
        <v>88.352000737811508</v>
      </c>
      <c r="U92" s="318">
        <v>0</v>
      </c>
      <c r="V92" s="326">
        <v>43691</v>
      </c>
      <c r="W92" s="329">
        <v>14</v>
      </c>
      <c r="X92" s="311">
        <v>4</v>
      </c>
      <c r="Y92" s="310">
        <f t="shared" si="7"/>
        <v>1.0593910068824638E-3</v>
      </c>
      <c r="Z92" s="311">
        <v>9</v>
      </c>
      <c r="AA92" s="310">
        <f t="shared" si="8"/>
        <v>2.3836297654855434E-3</v>
      </c>
    </row>
    <row r="93" spans="1:27" s="307" customFormat="1" x14ac:dyDescent="0.3">
      <c r="A93" s="330">
        <v>92</v>
      </c>
      <c r="B93" s="316" t="s">
        <v>172</v>
      </c>
      <c r="C93" s="315">
        <v>1971</v>
      </c>
      <c r="D93" s="327">
        <v>2021</v>
      </c>
      <c r="E93" s="316" t="s">
        <v>520</v>
      </c>
      <c r="F93" s="315" t="s">
        <v>434</v>
      </c>
      <c r="G93" s="338">
        <v>44.35427</v>
      </c>
      <c r="H93" s="338">
        <v>-114.73061</v>
      </c>
      <c r="I93" s="333">
        <v>44448</v>
      </c>
      <c r="J93" s="311">
        <v>22</v>
      </c>
      <c r="K93" s="314"/>
      <c r="L93" s="319">
        <v>487</v>
      </c>
      <c r="M93" s="319" t="s">
        <v>436</v>
      </c>
      <c r="N93" s="319" t="s">
        <v>436</v>
      </c>
      <c r="O93" s="319">
        <v>6.2</v>
      </c>
      <c r="P93" s="319" t="s">
        <v>436</v>
      </c>
      <c r="Q93" s="319">
        <v>5244.7</v>
      </c>
      <c r="R93" s="311">
        <v>6</v>
      </c>
      <c r="S93" s="318"/>
      <c r="T93" s="320"/>
      <c r="U93" s="318"/>
      <c r="V93" s="332">
        <v>44448</v>
      </c>
      <c r="W93" s="311">
        <v>22</v>
      </c>
      <c r="X93" s="311">
        <v>1</v>
      </c>
      <c r="Y93" s="310">
        <f t="shared" si="7"/>
        <v>1.9066867504337714E-4</v>
      </c>
      <c r="Z93" s="311">
        <v>9</v>
      </c>
      <c r="AA93" s="310">
        <f t="shared" si="8"/>
        <v>1.7160180753903942E-3</v>
      </c>
    </row>
    <row r="94" spans="1:27" s="307" customFormat="1" x14ac:dyDescent="0.3">
      <c r="A94" s="330">
        <v>93</v>
      </c>
      <c r="B94" s="316" t="s">
        <v>76</v>
      </c>
      <c r="C94" s="315">
        <v>1709</v>
      </c>
      <c r="D94" s="327">
        <v>2013</v>
      </c>
      <c r="E94" s="316" t="s">
        <v>134</v>
      </c>
      <c r="F94" s="315" t="s">
        <v>434</v>
      </c>
      <c r="G94" s="338">
        <v>44.351709999999997</v>
      </c>
      <c r="H94" s="338">
        <v>-114.72803</v>
      </c>
      <c r="I94" s="334">
        <v>41550</v>
      </c>
      <c r="J94" s="315">
        <v>5</v>
      </c>
      <c r="K94" s="314">
        <v>65.120306800000009</v>
      </c>
      <c r="L94" s="314">
        <v>306.46140000000003</v>
      </c>
      <c r="M94" s="314">
        <v>1.054</v>
      </c>
      <c r="N94" s="314">
        <v>17.325500000000002</v>
      </c>
      <c r="O94" s="314">
        <v>12.6584</v>
      </c>
      <c r="P94" s="314">
        <v>0.40379999999999999</v>
      </c>
      <c r="Q94" s="314">
        <v>3899.5241999999998</v>
      </c>
      <c r="R94" s="315">
        <v>1</v>
      </c>
      <c r="S94" s="313">
        <v>0.2024</v>
      </c>
      <c r="T94" s="317">
        <v>0.3291</v>
      </c>
      <c r="U94" s="313">
        <v>0</v>
      </c>
      <c r="V94" s="326">
        <v>41555</v>
      </c>
      <c r="W94" s="311">
        <v>5</v>
      </c>
      <c r="X94" s="311">
        <v>1</v>
      </c>
      <c r="Y94" s="310">
        <f t="shared" si="7"/>
        <v>2.5644154227841439E-4</v>
      </c>
      <c r="Z94" s="311">
        <v>2</v>
      </c>
      <c r="AA94" s="310">
        <f t="shared" si="8"/>
        <v>5.1288308455682877E-4</v>
      </c>
    </row>
    <row r="95" spans="1:27" s="307" customFormat="1" x14ac:dyDescent="0.3">
      <c r="A95" s="330">
        <v>94</v>
      </c>
      <c r="B95" s="316" t="s">
        <v>76</v>
      </c>
      <c r="C95" s="315">
        <v>1709</v>
      </c>
      <c r="D95" s="327">
        <v>2014</v>
      </c>
      <c r="E95" s="316" t="s">
        <v>134</v>
      </c>
      <c r="F95" s="315" t="s">
        <v>434</v>
      </c>
      <c r="G95" s="338">
        <v>44.351709999999997</v>
      </c>
      <c r="H95" s="338">
        <v>-114.72803</v>
      </c>
      <c r="I95" s="334">
        <v>41872</v>
      </c>
      <c r="J95" s="315">
        <v>12</v>
      </c>
      <c r="K95" s="314">
        <v>51.481769660000005</v>
      </c>
      <c r="L95" s="314">
        <v>310.99959999999999</v>
      </c>
      <c r="M95" s="314">
        <v>1.0564</v>
      </c>
      <c r="N95" s="314">
        <v>18.344100000000001</v>
      </c>
      <c r="O95" s="314">
        <v>13.1896</v>
      </c>
      <c r="P95" s="314">
        <v>0.37530000000000002</v>
      </c>
      <c r="Q95" s="314">
        <v>4087.3137000000002</v>
      </c>
      <c r="R95" s="315">
        <v>4</v>
      </c>
      <c r="S95" s="313">
        <v>0.1714</v>
      </c>
      <c r="T95" s="317">
        <v>0.97840000000000005</v>
      </c>
      <c r="U95" s="313">
        <v>0.40765145474498138</v>
      </c>
      <c r="V95" s="326">
        <v>41885</v>
      </c>
      <c r="W95" s="311">
        <v>12</v>
      </c>
      <c r="X95" s="311">
        <v>239</v>
      </c>
      <c r="Y95" s="310">
        <f t="shared" si="7"/>
        <v>5.8473613121498354E-2</v>
      </c>
      <c r="Z95" s="311">
        <v>89</v>
      </c>
      <c r="AA95" s="310">
        <f t="shared" si="8"/>
        <v>2.177469275235713E-2</v>
      </c>
    </row>
    <row r="96" spans="1:27" s="307" customFormat="1" x14ac:dyDescent="0.3">
      <c r="A96" s="330">
        <v>95</v>
      </c>
      <c r="B96" s="316" t="s">
        <v>76</v>
      </c>
      <c r="C96" s="315">
        <v>1709</v>
      </c>
      <c r="D96" s="327">
        <v>2015</v>
      </c>
      <c r="E96" s="316" t="s">
        <v>134</v>
      </c>
      <c r="F96" s="315" t="s">
        <v>434</v>
      </c>
      <c r="G96" s="338">
        <v>44.351709999999997</v>
      </c>
      <c r="H96" s="338">
        <v>-114.72803</v>
      </c>
      <c r="I96" s="334">
        <v>42245</v>
      </c>
      <c r="J96" s="315">
        <v>5</v>
      </c>
      <c r="K96" s="314">
        <v>27.506619830000002</v>
      </c>
      <c r="L96" s="314">
        <v>307.68369999999999</v>
      </c>
      <c r="M96" s="314">
        <v>1.0491999999999999</v>
      </c>
      <c r="N96" s="314">
        <v>15.069900000000001</v>
      </c>
      <c r="O96" s="314">
        <v>11.4533</v>
      </c>
      <c r="P96" s="314">
        <v>0.3493</v>
      </c>
      <c r="Q96" s="314">
        <v>3775.5201000000002</v>
      </c>
      <c r="R96" s="315">
        <v>0</v>
      </c>
      <c r="S96" s="313"/>
      <c r="T96" s="317">
        <v>0.32819999999999999</v>
      </c>
      <c r="U96" s="313">
        <v>0</v>
      </c>
      <c r="V96" s="326">
        <v>42206</v>
      </c>
      <c r="W96" s="329">
        <v>12</v>
      </c>
      <c r="X96" s="311">
        <v>221</v>
      </c>
      <c r="Y96" s="310">
        <f t="shared" si="7"/>
        <v>5.8534981710201987E-2</v>
      </c>
      <c r="Z96" s="311">
        <v>474</v>
      </c>
      <c r="AA96" s="310">
        <f t="shared" si="8"/>
        <v>0.12554561688070473</v>
      </c>
    </row>
    <row r="97" spans="1:27" s="307" customFormat="1" x14ac:dyDescent="0.3">
      <c r="A97" s="330">
        <v>96</v>
      </c>
      <c r="B97" s="316" t="s">
        <v>76</v>
      </c>
      <c r="C97" s="315">
        <v>1709</v>
      </c>
      <c r="D97" s="327">
        <v>2016</v>
      </c>
      <c r="E97" s="316" t="s">
        <v>232</v>
      </c>
      <c r="F97" s="315" t="s">
        <v>434</v>
      </c>
      <c r="G97" s="338">
        <v>44.351709999999997</v>
      </c>
      <c r="H97" s="338">
        <v>-114.72803</v>
      </c>
      <c r="I97" s="334">
        <v>42633</v>
      </c>
      <c r="J97" s="315">
        <v>26</v>
      </c>
      <c r="K97" s="335"/>
      <c r="L97" s="314">
        <v>300.10789999999997</v>
      </c>
      <c r="M97" s="314">
        <v>1.1194</v>
      </c>
      <c r="N97" s="314">
        <v>2.7761999999999998</v>
      </c>
      <c r="O97" s="314">
        <v>2.1128</v>
      </c>
      <c r="P97" s="314">
        <v>0.2382</v>
      </c>
      <c r="Q97" s="314">
        <v>631.69079999999997</v>
      </c>
      <c r="R97" s="315">
        <v>12</v>
      </c>
      <c r="S97" s="313">
        <v>0.4052</v>
      </c>
      <c r="T97" s="317">
        <v>26.4542</v>
      </c>
      <c r="U97" s="313">
        <v>1.3394523983732352</v>
      </c>
      <c r="V97" s="326">
        <v>42654</v>
      </c>
      <c r="W97" s="311">
        <v>26</v>
      </c>
      <c r="X97" s="311">
        <v>0</v>
      </c>
      <c r="Y97" s="311">
        <v>0</v>
      </c>
      <c r="Z97" s="311">
        <v>4</v>
      </c>
      <c r="AA97" s="310">
        <f t="shared" si="8"/>
        <v>6.3322118986060905E-3</v>
      </c>
    </row>
    <row r="98" spans="1:27" s="307" customFormat="1" x14ac:dyDescent="0.3">
      <c r="A98" s="330">
        <v>97</v>
      </c>
      <c r="B98" s="316" t="s">
        <v>76</v>
      </c>
      <c r="C98" s="315">
        <v>1709</v>
      </c>
      <c r="D98" s="327">
        <v>2017</v>
      </c>
      <c r="E98" s="316" t="s">
        <v>232</v>
      </c>
      <c r="F98" s="315" t="s">
        <v>434</v>
      </c>
      <c r="G98" s="338">
        <v>44.351709999999997</v>
      </c>
      <c r="H98" s="338">
        <v>-114.72803</v>
      </c>
      <c r="I98" s="334">
        <v>42946</v>
      </c>
      <c r="J98" s="315">
        <v>13</v>
      </c>
      <c r="K98" s="314">
        <v>27.764417140000003</v>
      </c>
      <c r="L98" s="314">
        <v>299.27510000000001</v>
      </c>
      <c r="M98" s="314">
        <v>1.1177999999999999</v>
      </c>
      <c r="N98" s="314">
        <v>15.113099999999999</v>
      </c>
      <c r="O98" s="314">
        <v>11.198</v>
      </c>
      <c r="P98" s="314">
        <v>0.5363</v>
      </c>
      <c r="Q98" s="314">
        <v>3566.6981000000001</v>
      </c>
      <c r="R98" s="315">
        <v>5</v>
      </c>
      <c r="S98" s="313">
        <v>0.26669999999999999</v>
      </c>
      <c r="T98" s="317">
        <v>43.5505</v>
      </c>
      <c r="U98" s="313">
        <v>1.1233267615837454</v>
      </c>
      <c r="V98" s="326">
        <v>42949</v>
      </c>
      <c r="W98" s="311">
        <v>13</v>
      </c>
      <c r="X98" s="311">
        <v>214</v>
      </c>
      <c r="Y98" s="310">
        <f>X98/Q98</f>
        <v>5.9999471219613458E-2</v>
      </c>
      <c r="Z98" s="311">
        <v>32</v>
      </c>
      <c r="AA98" s="310">
        <f t="shared" si="8"/>
        <v>8.9718835468580865E-3</v>
      </c>
    </row>
    <row r="99" spans="1:27" s="307" customFormat="1" x14ac:dyDescent="0.3">
      <c r="A99" s="330">
        <v>98</v>
      </c>
      <c r="B99" s="316" t="s">
        <v>76</v>
      </c>
      <c r="C99" s="315">
        <v>1709</v>
      </c>
      <c r="D99" s="327">
        <v>2018</v>
      </c>
      <c r="E99" s="316" t="s">
        <v>232</v>
      </c>
      <c r="F99" s="315" t="s">
        <v>434</v>
      </c>
      <c r="G99" s="338">
        <v>44.351709999999997</v>
      </c>
      <c r="H99" s="338">
        <v>-114.72803</v>
      </c>
      <c r="I99" s="334">
        <v>43310</v>
      </c>
      <c r="J99" s="315">
        <v>22</v>
      </c>
      <c r="K99" s="314">
        <v>19.1643341931</v>
      </c>
      <c r="L99" s="314">
        <v>296.54732170300002</v>
      </c>
      <c r="M99" s="314">
        <v>1.11422809126</v>
      </c>
      <c r="N99" s="314">
        <v>13.913981445599999</v>
      </c>
      <c r="O99" s="314">
        <v>10.3803822436</v>
      </c>
      <c r="P99" s="314">
        <v>0.49716773835099998</v>
      </c>
      <c r="Q99" s="314">
        <v>2977.8542658199999</v>
      </c>
      <c r="R99" s="315">
        <v>12</v>
      </c>
      <c r="S99" s="313">
        <v>0.26483709161899999</v>
      </c>
      <c r="T99" s="317">
        <v>32.006425542599999</v>
      </c>
      <c r="U99" s="313">
        <v>6.8392675386045267</v>
      </c>
      <c r="V99" s="326">
        <v>43312</v>
      </c>
      <c r="W99" s="311">
        <v>22</v>
      </c>
      <c r="X99" s="311">
        <v>43</v>
      </c>
      <c r="Y99" s="310">
        <f>X99/Q99</f>
        <v>1.4439927599398239E-2</v>
      </c>
      <c r="Z99" s="311">
        <v>41</v>
      </c>
      <c r="AA99" s="310">
        <f t="shared" si="8"/>
        <v>1.3768303059891344E-2</v>
      </c>
    </row>
    <row r="100" spans="1:27" s="307" customFormat="1" x14ac:dyDescent="0.3">
      <c r="A100" s="330">
        <v>99</v>
      </c>
      <c r="B100" s="316" t="s">
        <v>76</v>
      </c>
      <c r="C100" s="315">
        <v>1709</v>
      </c>
      <c r="D100" s="327">
        <v>2019</v>
      </c>
      <c r="E100" s="316" t="s">
        <v>232</v>
      </c>
      <c r="F100" s="315" t="s">
        <v>434</v>
      </c>
      <c r="G100" s="338">
        <v>44.351709999999997</v>
      </c>
      <c r="H100" s="338">
        <v>-114.72803</v>
      </c>
      <c r="I100" s="326">
        <v>43671</v>
      </c>
      <c r="J100" s="311">
        <v>14</v>
      </c>
      <c r="K100" s="314">
        <v>18.48724545</v>
      </c>
      <c r="L100" s="319">
        <v>294.48523453199999</v>
      </c>
      <c r="M100" s="319">
        <v>1.1111528505899999</v>
      </c>
      <c r="N100" s="319">
        <v>12.7817008695</v>
      </c>
      <c r="O100" s="319">
        <v>11.1904413432</v>
      </c>
      <c r="P100" s="319">
        <v>0.61021391226999999</v>
      </c>
      <c r="Q100" s="319">
        <v>3589.7265049500002</v>
      </c>
      <c r="R100" s="311">
        <v>8</v>
      </c>
      <c r="S100" s="318">
        <v>0.33021545410199998</v>
      </c>
      <c r="T100" s="320">
        <v>24.534948263534258</v>
      </c>
      <c r="U100" s="318">
        <v>0</v>
      </c>
      <c r="V100" s="326">
        <v>43699</v>
      </c>
      <c r="W100" s="311">
        <v>14</v>
      </c>
      <c r="X100" s="311">
        <v>15</v>
      </c>
      <c r="Y100" s="310">
        <f>X100/Q100</f>
        <v>4.1785913158888209E-3</v>
      </c>
      <c r="Z100" s="311">
        <v>239</v>
      </c>
      <c r="AA100" s="310">
        <f t="shared" si="8"/>
        <v>6.6578888299828554E-2</v>
      </c>
    </row>
    <row r="101" spans="1:27" s="307" customFormat="1" x14ac:dyDescent="0.3">
      <c r="A101" s="330">
        <v>100</v>
      </c>
      <c r="B101" s="330" t="s">
        <v>76</v>
      </c>
      <c r="C101" s="315">
        <v>1709</v>
      </c>
      <c r="D101" s="327">
        <v>2020</v>
      </c>
      <c r="E101" s="316" t="s">
        <v>232</v>
      </c>
      <c r="F101" s="315" t="s">
        <v>434</v>
      </c>
      <c r="G101" s="338">
        <v>44.351709999999997</v>
      </c>
      <c r="H101" s="338">
        <v>-114.72803</v>
      </c>
      <c r="I101" s="326">
        <v>44086</v>
      </c>
      <c r="J101" s="311">
        <v>11</v>
      </c>
      <c r="K101" s="310"/>
      <c r="L101" s="319">
        <v>293.80215053102802</v>
      </c>
      <c r="M101" s="319">
        <v>1.1133084860701901</v>
      </c>
      <c r="N101" s="319">
        <v>20.1871663238447</v>
      </c>
      <c r="O101" s="319">
        <v>11.2171556774328</v>
      </c>
      <c r="P101" s="319">
        <v>0.55801179846938698</v>
      </c>
      <c r="Q101" s="319">
        <v>3736.9651158033498</v>
      </c>
      <c r="R101" s="311">
        <v>7</v>
      </c>
      <c r="S101" s="318">
        <v>0.5465087890625</v>
      </c>
      <c r="T101" s="320">
        <v>19.139457036777166</v>
      </c>
      <c r="U101" s="318">
        <v>0</v>
      </c>
      <c r="V101" s="326">
        <v>44084</v>
      </c>
      <c r="W101" s="311">
        <v>11</v>
      </c>
      <c r="X101" s="311">
        <v>182</v>
      </c>
      <c r="Y101" s="310">
        <f>X101/Q101</f>
        <v>4.8702622143925137E-2</v>
      </c>
      <c r="Z101" s="311">
        <v>316</v>
      </c>
      <c r="AA101" s="310">
        <f t="shared" si="8"/>
        <v>8.4560596689452441E-2</v>
      </c>
    </row>
    <row r="102" spans="1:27" s="307" customFormat="1" x14ac:dyDescent="0.3">
      <c r="A102" s="330">
        <v>101</v>
      </c>
      <c r="B102" s="316" t="s">
        <v>102</v>
      </c>
      <c r="C102" s="315">
        <v>214</v>
      </c>
      <c r="D102" s="327">
        <v>2013</v>
      </c>
      <c r="E102" s="316" t="s">
        <v>198</v>
      </c>
      <c r="F102" s="315"/>
      <c r="G102" s="338">
        <v>44.38673</v>
      </c>
      <c r="H102" s="338">
        <v>-114.89046</v>
      </c>
      <c r="I102" s="334">
        <v>41536</v>
      </c>
      <c r="J102" s="315">
        <v>11</v>
      </c>
      <c r="K102" s="314">
        <v>6.413149520000001</v>
      </c>
      <c r="L102" s="314">
        <v>118.4888</v>
      </c>
      <c r="M102" s="314">
        <v>1.1725000000000001</v>
      </c>
      <c r="N102" s="314">
        <v>4.2344999999999997</v>
      </c>
      <c r="O102" s="314">
        <v>3.3990999999999998</v>
      </c>
      <c r="P102" s="314">
        <v>0.27410000000000001</v>
      </c>
      <c r="Q102" s="314">
        <v>399.83359999999999</v>
      </c>
      <c r="R102" s="315">
        <v>4</v>
      </c>
      <c r="S102" s="313">
        <v>0.13850000000000001</v>
      </c>
      <c r="T102" s="317">
        <v>57.746699999999997</v>
      </c>
      <c r="U102" s="313">
        <v>10.461362839397994</v>
      </c>
      <c r="V102" s="326">
        <v>41549</v>
      </c>
      <c r="W102" s="311">
        <v>11</v>
      </c>
      <c r="X102" s="311">
        <v>0</v>
      </c>
      <c r="Y102" s="311">
        <v>0</v>
      </c>
      <c r="Z102" s="311">
        <v>0</v>
      </c>
      <c r="AA102" s="311">
        <v>0</v>
      </c>
    </row>
    <row r="103" spans="1:27" s="307" customFormat="1" x14ac:dyDescent="0.3">
      <c r="A103" s="330">
        <v>102</v>
      </c>
      <c r="B103" s="316" t="s">
        <v>73</v>
      </c>
      <c r="C103" s="315">
        <v>950</v>
      </c>
      <c r="D103" s="327">
        <v>2015</v>
      </c>
      <c r="E103" s="316" t="s">
        <v>499</v>
      </c>
      <c r="F103" s="315"/>
      <c r="G103" s="338">
        <v>44.422199999999997</v>
      </c>
      <c r="H103" s="338">
        <v>-114.85226</v>
      </c>
      <c r="I103" s="334">
        <v>42208</v>
      </c>
      <c r="J103" s="315">
        <v>18</v>
      </c>
      <c r="K103" s="314">
        <v>3.2136377</v>
      </c>
      <c r="L103" s="314">
        <v>165.6354</v>
      </c>
      <c r="M103" s="314">
        <v>1.0808</v>
      </c>
      <c r="N103" s="314">
        <v>6.2050000000000001</v>
      </c>
      <c r="O103" s="314">
        <v>4.4809000000000001</v>
      </c>
      <c r="P103" s="314">
        <v>0.2281</v>
      </c>
      <c r="Q103" s="314">
        <v>726.61569999999995</v>
      </c>
      <c r="R103" s="315">
        <v>7</v>
      </c>
      <c r="S103" s="313">
        <v>0.19400000000000001</v>
      </c>
      <c r="T103" s="317">
        <v>67.780299999999997</v>
      </c>
      <c r="U103" s="313">
        <v>6.0694156292690025</v>
      </c>
      <c r="V103" s="326">
        <v>42221</v>
      </c>
      <c r="W103" s="311">
        <v>18</v>
      </c>
      <c r="X103" s="311">
        <v>0</v>
      </c>
      <c r="Y103" s="311">
        <v>0</v>
      </c>
      <c r="Z103" s="311">
        <v>19</v>
      </c>
      <c r="AA103" s="310">
        <f t="shared" ref="AA103:AA120" si="9">Z103/Q103</f>
        <v>2.6148622992869547E-2</v>
      </c>
    </row>
    <row r="104" spans="1:27" s="307" customFormat="1" x14ac:dyDescent="0.3">
      <c r="A104" s="330">
        <v>103</v>
      </c>
      <c r="B104" s="316" t="s">
        <v>103</v>
      </c>
      <c r="C104" s="315">
        <v>482</v>
      </c>
      <c r="D104" s="327">
        <v>2013</v>
      </c>
      <c r="E104" s="316" t="s">
        <v>500</v>
      </c>
      <c r="F104" s="315"/>
      <c r="G104" s="338">
        <v>44.396250000000002</v>
      </c>
      <c r="H104" s="338">
        <v>-114.82510000000001</v>
      </c>
      <c r="I104" s="334">
        <v>41535</v>
      </c>
      <c r="J104" s="315">
        <v>8</v>
      </c>
      <c r="K104" s="314">
        <v>12.035249760000001</v>
      </c>
      <c r="L104" s="314">
        <v>198.49639999999999</v>
      </c>
      <c r="M104" s="314">
        <v>1.1615</v>
      </c>
      <c r="N104" s="314">
        <v>8.6425999999999998</v>
      </c>
      <c r="O104" s="314">
        <v>6.2149000000000001</v>
      </c>
      <c r="P104" s="314">
        <v>0.2883</v>
      </c>
      <c r="Q104" s="314">
        <v>1228.4601</v>
      </c>
      <c r="R104" s="315">
        <v>3</v>
      </c>
      <c r="S104" s="313">
        <v>0.2293</v>
      </c>
      <c r="T104" s="317">
        <v>17.360600000000002</v>
      </c>
      <c r="U104" s="313">
        <v>15.573516443846239</v>
      </c>
      <c r="V104" s="326">
        <v>41541</v>
      </c>
      <c r="W104" s="311">
        <v>8</v>
      </c>
      <c r="X104" s="311">
        <v>2</v>
      </c>
      <c r="Y104" s="310">
        <f>X104/Q104</f>
        <v>1.6280545049855506E-3</v>
      </c>
      <c r="Z104" s="311">
        <v>2</v>
      </c>
      <c r="AA104" s="310">
        <f t="shared" si="9"/>
        <v>1.6280545049855506E-3</v>
      </c>
    </row>
    <row r="105" spans="1:27" s="307" customFormat="1" x14ac:dyDescent="0.3">
      <c r="A105" s="330">
        <v>104</v>
      </c>
      <c r="B105" s="316" t="s">
        <v>103</v>
      </c>
      <c r="C105" s="315">
        <v>482</v>
      </c>
      <c r="D105" s="327">
        <v>2016</v>
      </c>
      <c r="E105" s="316" t="s">
        <v>500</v>
      </c>
      <c r="F105" s="315"/>
      <c r="G105" s="338">
        <v>44.396250000000002</v>
      </c>
      <c r="H105" s="338">
        <v>-114.82510000000001</v>
      </c>
      <c r="I105" s="334">
        <v>42587</v>
      </c>
      <c r="J105" s="315">
        <v>11</v>
      </c>
      <c r="K105" s="314">
        <v>17.226510660000002</v>
      </c>
      <c r="L105" s="314">
        <v>196.239</v>
      </c>
      <c r="M105" s="314">
        <v>1.1676</v>
      </c>
      <c r="N105" s="314">
        <v>9.0745000000000005</v>
      </c>
      <c r="O105" s="314">
        <v>6.3968999999999996</v>
      </c>
      <c r="P105" s="314">
        <v>0.32619999999999999</v>
      </c>
      <c r="Q105" s="314">
        <v>1251.0404000000001</v>
      </c>
      <c r="R105" s="315">
        <v>3</v>
      </c>
      <c r="S105" s="313">
        <v>0.25530000000000003</v>
      </c>
      <c r="T105" s="317">
        <v>20.565300000000001</v>
      </c>
      <c r="U105" s="313">
        <v>24.035693132835377</v>
      </c>
      <c r="V105" s="326">
        <v>42599</v>
      </c>
      <c r="W105" s="311">
        <v>11</v>
      </c>
      <c r="X105" s="311">
        <v>0</v>
      </c>
      <c r="Y105" s="311">
        <v>0</v>
      </c>
      <c r="Z105" s="311">
        <v>62</v>
      </c>
      <c r="AA105" s="310">
        <f t="shared" si="9"/>
        <v>4.9558751260151149E-2</v>
      </c>
    </row>
    <row r="106" spans="1:27" s="307" customFormat="1" x14ac:dyDescent="0.3">
      <c r="A106" s="330">
        <v>105</v>
      </c>
      <c r="B106" s="316" t="s">
        <v>84</v>
      </c>
      <c r="C106" s="315">
        <v>218</v>
      </c>
      <c r="D106" s="327">
        <v>2014</v>
      </c>
      <c r="E106" s="316" t="s">
        <v>504</v>
      </c>
      <c r="F106" s="315"/>
      <c r="G106" s="338">
        <v>44.391800000000003</v>
      </c>
      <c r="H106" s="338">
        <v>-114.80418</v>
      </c>
      <c r="I106" s="334">
        <v>41888</v>
      </c>
      <c r="J106" s="315">
        <v>13</v>
      </c>
      <c r="K106" s="314">
        <v>14.037593250000002</v>
      </c>
      <c r="L106" s="314">
        <v>286.47800000000001</v>
      </c>
      <c r="M106" s="314">
        <v>1.3620000000000001</v>
      </c>
      <c r="N106" s="314">
        <v>9.7574000000000005</v>
      </c>
      <c r="O106" s="314">
        <v>6.8609</v>
      </c>
      <c r="P106" s="314">
        <v>0.39529999999999998</v>
      </c>
      <c r="Q106" s="314">
        <v>1897.5705</v>
      </c>
      <c r="R106" s="315">
        <v>7</v>
      </c>
      <c r="S106" s="313">
        <v>0.54430000000000001</v>
      </c>
      <c r="T106" s="317">
        <v>22.490200000000002</v>
      </c>
      <c r="U106" s="313">
        <v>27.172640653441178</v>
      </c>
      <c r="V106" s="326">
        <v>41892</v>
      </c>
      <c r="W106" s="311">
        <v>13</v>
      </c>
      <c r="X106" s="311">
        <v>10</v>
      </c>
      <c r="Y106" s="310">
        <f>X106/Q106</f>
        <v>5.2698964280905505E-3</v>
      </c>
      <c r="Z106" s="311">
        <v>50</v>
      </c>
      <c r="AA106" s="310">
        <f t="shared" si="9"/>
        <v>2.6349482140452751E-2</v>
      </c>
    </row>
    <row r="107" spans="1:27" s="307" customFormat="1" x14ac:dyDescent="0.3">
      <c r="A107" s="330">
        <v>106</v>
      </c>
      <c r="B107" s="316" t="s">
        <v>84</v>
      </c>
      <c r="C107" s="315">
        <v>218</v>
      </c>
      <c r="D107" s="327">
        <v>2017</v>
      </c>
      <c r="E107" s="316" t="s">
        <v>504</v>
      </c>
      <c r="F107" s="315"/>
      <c r="G107" s="338">
        <v>44.391800000000003</v>
      </c>
      <c r="H107" s="338">
        <v>-114.80418</v>
      </c>
      <c r="I107" s="334">
        <v>42959</v>
      </c>
      <c r="J107" s="315">
        <v>14</v>
      </c>
      <c r="K107" s="314">
        <v>28.55193495</v>
      </c>
      <c r="L107" s="314">
        <v>279.45310000000001</v>
      </c>
      <c r="M107" s="314">
        <v>1.3484</v>
      </c>
      <c r="N107" s="314">
        <v>10.9275</v>
      </c>
      <c r="O107" s="314">
        <v>7.7577999999999996</v>
      </c>
      <c r="P107" s="314">
        <v>0.41449999999999998</v>
      </c>
      <c r="Q107" s="314">
        <v>2640.1415000000002</v>
      </c>
      <c r="R107" s="315">
        <v>7</v>
      </c>
      <c r="S107" s="313">
        <v>0.30009999999999998</v>
      </c>
      <c r="T107" s="317">
        <v>31.0151</v>
      </c>
      <c r="U107" s="313">
        <v>17.020465407606103</v>
      </c>
      <c r="V107" s="326">
        <v>42962</v>
      </c>
      <c r="W107" s="311">
        <v>18</v>
      </c>
      <c r="X107" s="311">
        <v>0</v>
      </c>
      <c r="Y107" s="311">
        <v>0</v>
      </c>
      <c r="Z107" s="311">
        <v>137</v>
      </c>
      <c r="AA107" s="310">
        <f t="shared" si="9"/>
        <v>5.1891158106487853E-2</v>
      </c>
    </row>
    <row r="108" spans="1:27" s="307" customFormat="1" x14ac:dyDescent="0.3">
      <c r="A108" s="330">
        <v>107</v>
      </c>
      <c r="B108" s="316" t="s">
        <v>90</v>
      </c>
      <c r="C108" s="315">
        <v>1411</v>
      </c>
      <c r="D108" s="327">
        <v>2014</v>
      </c>
      <c r="E108" s="316" t="s">
        <v>505</v>
      </c>
      <c r="F108" s="315"/>
      <c r="G108" s="338">
        <v>44.387680000000003</v>
      </c>
      <c r="H108" s="338">
        <v>-114.79705</v>
      </c>
      <c r="I108" s="334">
        <v>41889</v>
      </c>
      <c r="J108" s="315">
        <v>9</v>
      </c>
      <c r="K108" s="314">
        <v>15.549062410000001</v>
      </c>
      <c r="L108" s="314">
        <v>291.36759999999998</v>
      </c>
      <c r="M108" s="314">
        <v>1.2713000000000001</v>
      </c>
      <c r="N108" s="314">
        <v>11.495200000000001</v>
      </c>
      <c r="O108" s="314">
        <v>8.8731000000000009</v>
      </c>
      <c r="P108" s="314">
        <v>0.30120000000000002</v>
      </c>
      <c r="Q108" s="314">
        <v>2496.8737999999998</v>
      </c>
      <c r="R108" s="315">
        <v>5</v>
      </c>
      <c r="S108" s="313">
        <v>0.35160000000000002</v>
      </c>
      <c r="T108" s="317">
        <v>37.362000000000002</v>
      </c>
      <c r="U108" s="313">
        <v>16.937446381061942</v>
      </c>
      <c r="V108" s="326">
        <v>41891</v>
      </c>
      <c r="W108" s="311">
        <v>10</v>
      </c>
      <c r="X108" s="311">
        <v>17</v>
      </c>
      <c r="Y108" s="310">
        <f>X108/Q108</f>
        <v>6.8085139104747706E-3</v>
      </c>
      <c r="Z108" s="311">
        <v>86</v>
      </c>
      <c r="AA108" s="310">
        <f t="shared" si="9"/>
        <v>3.4443070370637076E-2</v>
      </c>
    </row>
    <row r="109" spans="1:27" s="307" customFormat="1" x14ac:dyDescent="0.3">
      <c r="A109" s="330">
        <v>108</v>
      </c>
      <c r="B109" s="316" t="s">
        <v>90</v>
      </c>
      <c r="C109" s="315">
        <v>1411</v>
      </c>
      <c r="D109" s="327">
        <v>2017</v>
      </c>
      <c r="E109" s="316" t="s">
        <v>505</v>
      </c>
      <c r="F109" s="315"/>
      <c r="G109" s="338">
        <v>44.387680000000003</v>
      </c>
      <c r="H109" s="338">
        <v>-114.79705</v>
      </c>
      <c r="I109" s="334">
        <v>42957</v>
      </c>
      <c r="J109" s="315">
        <v>15</v>
      </c>
      <c r="K109" s="314">
        <v>29.388893340000003</v>
      </c>
      <c r="L109" s="314">
        <v>298.32889999999998</v>
      </c>
      <c r="M109" s="314">
        <v>1.2912999999999999</v>
      </c>
      <c r="N109" s="314">
        <v>17.141200000000001</v>
      </c>
      <c r="O109" s="314">
        <v>8.9225999999999992</v>
      </c>
      <c r="P109" s="314">
        <v>0.43130000000000002</v>
      </c>
      <c r="Q109" s="314">
        <v>3035.1006000000002</v>
      </c>
      <c r="R109" s="315">
        <v>10</v>
      </c>
      <c r="S109" s="313">
        <v>0.2208</v>
      </c>
      <c r="T109" s="317">
        <v>41.289700000000003</v>
      </c>
      <c r="U109" s="313">
        <v>10.934766855024586</v>
      </c>
      <c r="V109" s="326">
        <v>42963</v>
      </c>
      <c r="W109" s="311">
        <v>17</v>
      </c>
      <c r="X109" s="311">
        <v>2</v>
      </c>
      <c r="Y109" s="310">
        <f>X109/Q109</f>
        <v>6.589567410055534E-4</v>
      </c>
      <c r="Z109" s="311">
        <v>96</v>
      </c>
      <c r="AA109" s="310">
        <f t="shared" si="9"/>
        <v>3.1629923568266563E-2</v>
      </c>
    </row>
    <row r="110" spans="1:27" s="307" customFormat="1" x14ac:dyDescent="0.3">
      <c r="A110" s="330">
        <v>109</v>
      </c>
      <c r="B110" s="316" t="s">
        <v>89</v>
      </c>
      <c r="C110" s="315">
        <v>1288</v>
      </c>
      <c r="D110" s="327">
        <v>2014</v>
      </c>
      <c r="E110" s="316" t="s">
        <v>503</v>
      </c>
      <c r="F110" s="315"/>
      <c r="G110" s="338">
        <v>44.411490000000001</v>
      </c>
      <c r="H110" s="338">
        <v>-114.78628</v>
      </c>
      <c r="I110" s="334">
        <v>41890</v>
      </c>
      <c r="J110" s="315">
        <v>15</v>
      </c>
      <c r="K110" s="314">
        <v>4.1353513700000004</v>
      </c>
      <c r="L110" s="314">
        <v>153.84559999999999</v>
      </c>
      <c r="M110" s="314">
        <v>1.1133</v>
      </c>
      <c r="N110" s="314">
        <v>7.3792999999999997</v>
      </c>
      <c r="O110" s="314">
        <v>4.6210000000000004</v>
      </c>
      <c r="P110" s="314">
        <v>0.27279999999999999</v>
      </c>
      <c r="Q110" s="314">
        <v>718.91790000000003</v>
      </c>
      <c r="R110" s="315">
        <v>7</v>
      </c>
      <c r="S110" s="313">
        <v>0.1565</v>
      </c>
      <c r="T110" s="317">
        <v>41.393900000000002</v>
      </c>
      <c r="U110" s="313">
        <v>1.9403397276151091</v>
      </c>
      <c r="V110" s="326">
        <v>41878</v>
      </c>
      <c r="W110" s="311">
        <v>15</v>
      </c>
      <c r="X110" s="311">
        <v>0</v>
      </c>
      <c r="Y110" s="311">
        <v>0</v>
      </c>
      <c r="Z110" s="311">
        <v>12</v>
      </c>
      <c r="AA110" s="310">
        <f t="shared" si="9"/>
        <v>1.6691752980416818E-2</v>
      </c>
    </row>
    <row r="111" spans="1:27" s="307" customFormat="1" x14ac:dyDescent="0.3">
      <c r="A111" s="330">
        <v>110</v>
      </c>
      <c r="B111" s="316" t="s">
        <v>89</v>
      </c>
      <c r="C111" s="315">
        <v>1288</v>
      </c>
      <c r="D111" s="327">
        <v>2017</v>
      </c>
      <c r="E111" s="316" t="s">
        <v>503</v>
      </c>
      <c r="F111" s="315"/>
      <c r="G111" s="338">
        <v>44.411490000000001</v>
      </c>
      <c r="H111" s="338">
        <v>-114.78628</v>
      </c>
      <c r="I111" s="334">
        <v>42958</v>
      </c>
      <c r="J111" s="315">
        <v>11</v>
      </c>
      <c r="K111" s="314">
        <v>9.8881160000000019</v>
      </c>
      <c r="L111" s="314">
        <v>151.27699999999999</v>
      </c>
      <c r="M111" s="314">
        <v>1.1148</v>
      </c>
      <c r="N111" s="314">
        <v>7.5002000000000004</v>
      </c>
      <c r="O111" s="314">
        <v>5.9894999999999996</v>
      </c>
      <c r="P111" s="314">
        <v>0.34710000000000002</v>
      </c>
      <c r="Q111" s="314">
        <v>909.50940000000003</v>
      </c>
      <c r="R111" s="315">
        <v>5</v>
      </c>
      <c r="S111" s="313">
        <v>0.15029999999999999</v>
      </c>
      <c r="T111" s="317">
        <v>21.158000000000001</v>
      </c>
      <c r="U111" s="313">
        <v>1.6529679701090496</v>
      </c>
      <c r="V111" s="326">
        <v>42962</v>
      </c>
      <c r="W111" s="311">
        <v>11</v>
      </c>
      <c r="X111" s="311">
        <v>0</v>
      </c>
      <c r="Y111" s="311">
        <v>0</v>
      </c>
      <c r="Z111" s="311">
        <v>16</v>
      </c>
      <c r="AA111" s="310">
        <f t="shared" si="9"/>
        <v>1.7591901743951189E-2</v>
      </c>
    </row>
    <row r="112" spans="1:27" s="307" customFormat="1" x14ac:dyDescent="0.3">
      <c r="A112" s="330">
        <v>111</v>
      </c>
      <c r="B112" s="316" t="s">
        <v>58</v>
      </c>
      <c r="C112" s="315">
        <v>362</v>
      </c>
      <c r="D112" s="327">
        <v>2015</v>
      </c>
      <c r="E112" s="316" t="s">
        <v>502</v>
      </c>
      <c r="F112" s="315"/>
      <c r="G112" s="338">
        <v>44.397919999999999</v>
      </c>
      <c r="H112" s="338">
        <v>-114.78708</v>
      </c>
      <c r="I112" s="334">
        <v>42209</v>
      </c>
      <c r="J112" s="315">
        <v>11</v>
      </c>
      <c r="K112" s="314">
        <v>8.58853504</v>
      </c>
      <c r="L112" s="314">
        <v>170.31829999999999</v>
      </c>
      <c r="M112" s="314">
        <v>1.2128000000000001</v>
      </c>
      <c r="N112" s="314">
        <v>8.4886999999999997</v>
      </c>
      <c r="O112" s="314">
        <v>6.0795000000000003</v>
      </c>
      <c r="P112" s="314">
        <v>0.245</v>
      </c>
      <c r="Q112" s="314">
        <v>1042.1675</v>
      </c>
      <c r="R112" s="315">
        <v>5</v>
      </c>
      <c r="S112" s="313">
        <v>0.1313</v>
      </c>
      <c r="T112" s="317">
        <v>24.681899999999999</v>
      </c>
      <c r="U112" s="313">
        <v>4.1724184336271071</v>
      </c>
      <c r="V112" s="326">
        <v>42214</v>
      </c>
      <c r="W112" s="311">
        <v>11</v>
      </c>
      <c r="X112" s="311">
        <v>0</v>
      </c>
      <c r="Y112" s="311">
        <v>0</v>
      </c>
      <c r="Z112" s="311">
        <v>4</v>
      </c>
      <c r="AA112" s="310">
        <f t="shared" si="9"/>
        <v>3.8381546152609827E-3</v>
      </c>
    </row>
    <row r="113" spans="1:27" s="307" customFormat="1" x14ac:dyDescent="0.3">
      <c r="A113" s="330">
        <v>112</v>
      </c>
      <c r="B113" s="316" t="s">
        <v>101</v>
      </c>
      <c r="C113" s="315">
        <v>106</v>
      </c>
      <c r="D113" s="327">
        <v>2013</v>
      </c>
      <c r="E113" s="316" t="s">
        <v>501</v>
      </c>
      <c r="F113" s="315"/>
      <c r="G113" s="338">
        <v>44.395090000000003</v>
      </c>
      <c r="H113" s="338">
        <v>-114.78818</v>
      </c>
      <c r="I113" s="334">
        <v>41538</v>
      </c>
      <c r="J113" s="315">
        <v>12</v>
      </c>
      <c r="K113" s="314">
        <v>4.7710159700000006</v>
      </c>
      <c r="L113" s="314">
        <v>162.40799999999999</v>
      </c>
      <c r="M113" s="314">
        <v>1.1224000000000001</v>
      </c>
      <c r="N113" s="314">
        <v>7.1768000000000001</v>
      </c>
      <c r="O113" s="314">
        <v>4.8906000000000001</v>
      </c>
      <c r="P113" s="314">
        <v>0.21390000000000001</v>
      </c>
      <c r="Q113" s="314">
        <v>789.46109999999999</v>
      </c>
      <c r="R113" s="315">
        <v>8</v>
      </c>
      <c r="S113" s="313">
        <v>0.1825</v>
      </c>
      <c r="T113" s="317">
        <v>21.787299999999998</v>
      </c>
      <c r="U113" s="313">
        <v>2.9568431621912512</v>
      </c>
      <c r="V113" s="326">
        <v>41541</v>
      </c>
      <c r="W113" s="311">
        <v>12</v>
      </c>
      <c r="X113" s="311">
        <v>0</v>
      </c>
      <c r="Y113" s="311">
        <v>0</v>
      </c>
      <c r="Z113" s="311">
        <v>3</v>
      </c>
      <c r="AA113" s="310">
        <f t="shared" si="9"/>
        <v>3.8000605729655332E-3</v>
      </c>
    </row>
    <row r="114" spans="1:27" s="307" customFormat="1" x14ac:dyDescent="0.3">
      <c r="A114" s="330">
        <v>113</v>
      </c>
      <c r="B114" s="316" t="s">
        <v>101</v>
      </c>
      <c r="C114" s="315">
        <v>106</v>
      </c>
      <c r="D114" s="327">
        <v>2016</v>
      </c>
      <c r="E114" s="316" t="s">
        <v>501</v>
      </c>
      <c r="F114" s="315"/>
      <c r="G114" s="338">
        <v>44.395090000000003</v>
      </c>
      <c r="H114" s="338">
        <v>-114.78818</v>
      </c>
      <c r="I114" s="334">
        <v>42586</v>
      </c>
      <c r="J114" s="315">
        <v>16</v>
      </c>
      <c r="K114" s="314">
        <v>5.8163310900000011</v>
      </c>
      <c r="L114" s="314">
        <v>168.46600000000001</v>
      </c>
      <c r="M114" s="314">
        <v>1.1237999999999999</v>
      </c>
      <c r="N114" s="314">
        <v>7.8689</v>
      </c>
      <c r="O114" s="314">
        <v>5.5867000000000004</v>
      </c>
      <c r="P114" s="314">
        <v>0.247</v>
      </c>
      <c r="Q114" s="314">
        <v>926.45590000000004</v>
      </c>
      <c r="R114" s="315">
        <v>4</v>
      </c>
      <c r="S114" s="313">
        <v>0.22950000000000001</v>
      </c>
      <c r="T114" s="317">
        <v>17.5275</v>
      </c>
      <c r="U114" s="313">
        <v>4.2307831784060825</v>
      </c>
      <c r="V114" s="326">
        <v>42598</v>
      </c>
      <c r="W114" s="311">
        <v>16</v>
      </c>
      <c r="X114" s="311">
        <v>0</v>
      </c>
      <c r="Y114" s="311">
        <v>0</v>
      </c>
      <c r="Z114" s="311">
        <v>45</v>
      </c>
      <c r="AA114" s="310">
        <f t="shared" si="9"/>
        <v>4.857219863352373E-2</v>
      </c>
    </row>
    <row r="115" spans="1:27" s="307" customFormat="1" x14ac:dyDescent="0.3">
      <c r="A115" s="330">
        <v>114</v>
      </c>
      <c r="B115" s="316" t="s">
        <v>173</v>
      </c>
      <c r="C115" s="315">
        <v>1633</v>
      </c>
      <c r="D115" s="327">
        <v>2016</v>
      </c>
      <c r="E115" s="316" t="s">
        <v>506</v>
      </c>
      <c r="F115" s="315"/>
      <c r="G115" s="338">
        <v>44.38205</v>
      </c>
      <c r="H115" s="338">
        <v>-114.78992</v>
      </c>
      <c r="I115" s="334">
        <v>42588</v>
      </c>
      <c r="J115" s="315">
        <v>7</v>
      </c>
      <c r="K115" s="314">
        <v>22.456617730000001</v>
      </c>
      <c r="L115" s="314">
        <v>267.51569999999998</v>
      </c>
      <c r="M115" s="314">
        <v>1.1895</v>
      </c>
      <c r="N115" s="314">
        <v>16.4849</v>
      </c>
      <c r="O115" s="314">
        <v>9.3049999999999997</v>
      </c>
      <c r="P115" s="314">
        <v>0.32879999999999998</v>
      </c>
      <c r="Q115" s="314">
        <v>2406.9431</v>
      </c>
      <c r="R115" s="315">
        <v>2</v>
      </c>
      <c r="S115" s="313">
        <v>0.3538</v>
      </c>
      <c r="T115" s="317">
        <v>11.7502</v>
      </c>
      <c r="U115" s="313">
        <v>6.0709581421144723</v>
      </c>
      <c r="V115" s="326">
        <v>42599</v>
      </c>
      <c r="W115" s="311">
        <v>7</v>
      </c>
      <c r="X115" s="311">
        <v>7</v>
      </c>
      <c r="Y115" s="310">
        <f t="shared" ref="Y115:Y120" si="10">X115/Q115</f>
        <v>2.9082532113035827E-3</v>
      </c>
      <c r="Z115" s="311">
        <v>142</v>
      </c>
      <c r="AA115" s="310">
        <f t="shared" si="9"/>
        <v>5.8995993715015529E-2</v>
      </c>
    </row>
    <row r="116" spans="1:27" s="307" customFormat="1" x14ac:dyDescent="0.3">
      <c r="A116" s="330">
        <v>115</v>
      </c>
      <c r="B116" s="316" t="s">
        <v>98</v>
      </c>
      <c r="C116" s="315">
        <v>1711</v>
      </c>
      <c r="D116" s="327">
        <v>2013</v>
      </c>
      <c r="E116" s="316" t="s">
        <v>507</v>
      </c>
      <c r="F116" s="315"/>
      <c r="G116" s="338">
        <v>44.375279999999997</v>
      </c>
      <c r="H116" s="338">
        <v>-114.78004</v>
      </c>
      <c r="I116" s="334">
        <v>41539</v>
      </c>
      <c r="J116" s="315">
        <v>8</v>
      </c>
      <c r="K116" s="314">
        <v>18.317734890000004</v>
      </c>
      <c r="L116" s="314">
        <v>294.03309999999999</v>
      </c>
      <c r="M116" s="314">
        <v>1.2168000000000001</v>
      </c>
      <c r="N116" s="314">
        <v>16.626200000000001</v>
      </c>
      <c r="O116" s="314">
        <v>8.1898999999999997</v>
      </c>
      <c r="P116" s="314">
        <v>0.36009999999999998</v>
      </c>
      <c r="Q116" s="314">
        <v>2305.0455000000002</v>
      </c>
      <c r="R116" s="315">
        <v>4</v>
      </c>
      <c r="S116" s="313">
        <v>0.65759999999999996</v>
      </c>
      <c r="T116" s="317">
        <v>45.4009</v>
      </c>
      <c r="U116" s="313">
        <v>2.5602005558707446</v>
      </c>
      <c r="V116" s="326">
        <v>41542</v>
      </c>
      <c r="W116" s="311">
        <v>8</v>
      </c>
      <c r="X116" s="311">
        <v>5</v>
      </c>
      <c r="Y116" s="310">
        <f t="shared" si="10"/>
        <v>2.169154578510489E-3</v>
      </c>
      <c r="Z116" s="311">
        <v>11</v>
      </c>
      <c r="AA116" s="310">
        <f t="shared" si="9"/>
        <v>4.7721400727230761E-3</v>
      </c>
    </row>
    <row r="117" spans="1:27" s="307" customFormat="1" x14ac:dyDescent="0.3">
      <c r="A117" s="330">
        <v>116</v>
      </c>
      <c r="B117" s="316" t="s">
        <v>98</v>
      </c>
      <c r="C117" s="315">
        <v>1711</v>
      </c>
      <c r="D117" s="327">
        <v>2016</v>
      </c>
      <c r="E117" s="316" t="s">
        <v>507</v>
      </c>
      <c r="F117" s="315"/>
      <c r="G117" s="338">
        <v>44.375279999999997</v>
      </c>
      <c r="H117" s="338">
        <v>-114.78004</v>
      </c>
      <c r="I117" s="334">
        <v>42589</v>
      </c>
      <c r="J117" s="315">
        <v>11</v>
      </c>
      <c r="K117" s="314">
        <v>28.248228530000002</v>
      </c>
      <c r="L117" s="314">
        <v>294.56259999999997</v>
      </c>
      <c r="M117" s="314">
        <v>1.2165999999999999</v>
      </c>
      <c r="N117" s="314">
        <v>14.4503</v>
      </c>
      <c r="O117" s="314">
        <v>9.5434000000000001</v>
      </c>
      <c r="P117" s="314">
        <v>0.4173</v>
      </c>
      <c r="Q117" s="314">
        <v>2702.9229999999998</v>
      </c>
      <c r="R117" s="315">
        <v>5</v>
      </c>
      <c r="S117" s="313">
        <v>0.68130000000000002</v>
      </c>
      <c r="T117" s="317">
        <v>45.677399999999999</v>
      </c>
      <c r="U117" s="313">
        <v>0.79057105230980262</v>
      </c>
      <c r="V117" s="326">
        <v>42600</v>
      </c>
      <c r="W117" s="311">
        <v>11</v>
      </c>
      <c r="X117" s="311">
        <v>30</v>
      </c>
      <c r="Y117" s="310">
        <f t="shared" si="10"/>
        <v>1.1099095312741059E-2</v>
      </c>
      <c r="Z117" s="311">
        <v>169</v>
      </c>
      <c r="AA117" s="310">
        <f t="shared" si="9"/>
        <v>6.252490359510797E-2</v>
      </c>
    </row>
    <row r="118" spans="1:27" s="307" customFormat="1" x14ac:dyDescent="0.3">
      <c r="A118" s="330">
        <v>117</v>
      </c>
      <c r="B118" s="316" t="s">
        <v>176</v>
      </c>
      <c r="C118" s="315">
        <v>654</v>
      </c>
      <c r="D118" s="327">
        <v>2016</v>
      </c>
      <c r="E118" s="316" t="s">
        <v>508</v>
      </c>
      <c r="F118" s="315"/>
      <c r="G118" s="338">
        <v>44.373190000000001</v>
      </c>
      <c r="H118" s="338">
        <v>-114.76635</v>
      </c>
      <c r="I118" s="334">
        <v>42615</v>
      </c>
      <c r="J118" s="315">
        <v>13</v>
      </c>
      <c r="K118" s="314">
        <v>25.274730790000003</v>
      </c>
      <c r="L118" s="314">
        <v>254.79759999999999</v>
      </c>
      <c r="M118" s="314">
        <v>1.8648</v>
      </c>
      <c r="N118" s="314">
        <v>12.9778</v>
      </c>
      <c r="O118" s="314">
        <v>9.2347999999999999</v>
      </c>
      <c r="P118" s="314">
        <v>0.34510000000000002</v>
      </c>
      <c r="Q118" s="314">
        <v>2496.3166000000001</v>
      </c>
      <c r="R118" s="315">
        <v>4</v>
      </c>
      <c r="S118" s="313">
        <v>0.42680000000000001</v>
      </c>
      <c r="T118" s="317">
        <v>18.1616</v>
      </c>
      <c r="U118" s="313">
        <v>2.6233372078005939</v>
      </c>
      <c r="V118" s="326">
        <v>42600</v>
      </c>
      <c r="W118" s="329">
        <v>14</v>
      </c>
      <c r="X118" s="311">
        <v>22</v>
      </c>
      <c r="Y118" s="310">
        <f t="shared" si="10"/>
        <v>8.8129846991363194E-3</v>
      </c>
      <c r="Z118" s="311">
        <v>214</v>
      </c>
      <c r="AA118" s="310">
        <f t="shared" si="9"/>
        <v>8.5726305709780556E-2</v>
      </c>
    </row>
    <row r="119" spans="1:27" s="307" customFormat="1" x14ac:dyDescent="0.3">
      <c r="A119" s="330">
        <v>118</v>
      </c>
      <c r="B119" s="316" t="s">
        <v>63</v>
      </c>
      <c r="C119" s="315">
        <v>643</v>
      </c>
      <c r="D119" s="327">
        <v>2015</v>
      </c>
      <c r="E119" s="316" t="s">
        <v>510</v>
      </c>
      <c r="F119" s="315"/>
      <c r="G119" s="338">
        <v>44.363219999999998</v>
      </c>
      <c r="H119" s="338">
        <v>-114.74226</v>
      </c>
      <c r="I119" s="334">
        <v>42257</v>
      </c>
      <c r="J119" s="315">
        <v>7</v>
      </c>
      <c r="K119" s="314">
        <v>18.278888719999998</v>
      </c>
      <c r="L119" s="314">
        <v>291.6508</v>
      </c>
      <c r="M119" s="314">
        <v>1.6003000000000001</v>
      </c>
      <c r="N119" s="314">
        <v>13.720499999999999</v>
      </c>
      <c r="O119" s="314">
        <v>10.6457</v>
      </c>
      <c r="P119" s="314">
        <v>0.31630000000000003</v>
      </c>
      <c r="Q119" s="314">
        <v>3038.5209</v>
      </c>
      <c r="R119" s="315">
        <v>2</v>
      </c>
      <c r="S119" s="313">
        <v>0.24399999999999999</v>
      </c>
      <c r="T119" s="317">
        <v>12.015700000000001</v>
      </c>
      <c r="U119" s="313">
        <v>1.360603839518014</v>
      </c>
      <c r="V119" s="326">
        <v>42227</v>
      </c>
      <c r="W119" s="311">
        <v>7</v>
      </c>
      <c r="X119" s="311">
        <v>196</v>
      </c>
      <c r="Y119" s="310">
        <f t="shared" si="10"/>
        <v>6.450506889717296E-2</v>
      </c>
      <c r="Z119" s="311">
        <v>357</v>
      </c>
      <c r="AA119" s="310">
        <f t="shared" si="9"/>
        <v>0.11749137549127933</v>
      </c>
    </row>
    <row r="120" spans="1:27" s="307" customFormat="1" x14ac:dyDescent="0.3">
      <c r="A120" s="330">
        <v>119</v>
      </c>
      <c r="B120" s="316" t="s">
        <v>174</v>
      </c>
      <c r="C120" s="315">
        <v>1529</v>
      </c>
      <c r="D120" s="327">
        <v>2016</v>
      </c>
      <c r="E120" s="316" t="s">
        <v>509</v>
      </c>
      <c r="F120" s="315"/>
      <c r="G120" s="338">
        <v>44.357689999999998</v>
      </c>
      <c r="H120" s="338">
        <v>-114.73797</v>
      </c>
      <c r="I120" s="334">
        <v>42577</v>
      </c>
      <c r="J120" s="315">
        <v>17</v>
      </c>
      <c r="K120" s="314">
        <v>35.9503646</v>
      </c>
      <c r="L120" s="314">
        <v>304.85950000000003</v>
      </c>
      <c r="M120" s="314">
        <v>1.1718999999999999</v>
      </c>
      <c r="N120" s="314">
        <v>16.645600000000002</v>
      </c>
      <c r="O120" s="314">
        <v>10.292899999999999</v>
      </c>
      <c r="P120" s="314">
        <v>0.41189999999999999</v>
      </c>
      <c r="Q120" s="314">
        <v>3294.2606999999998</v>
      </c>
      <c r="R120" s="315">
        <v>7</v>
      </c>
      <c r="S120" s="313">
        <v>0.32890000000000003</v>
      </c>
      <c r="T120" s="317">
        <v>17.333100000000002</v>
      </c>
      <c r="U120" s="313">
        <v>18.499784169184693</v>
      </c>
      <c r="V120" s="326">
        <v>42612</v>
      </c>
      <c r="W120" s="311">
        <v>18</v>
      </c>
      <c r="X120" s="311">
        <v>75</v>
      </c>
      <c r="Y120" s="310">
        <f t="shared" si="10"/>
        <v>2.2766868450939538E-2</v>
      </c>
      <c r="Z120" s="311">
        <v>224</v>
      </c>
      <c r="AA120" s="310">
        <f t="shared" si="9"/>
        <v>6.7997047106806097E-2</v>
      </c>
    </row>
    <row r="121" spans="1:27" s="307" customFormat="1" x14ac:dyDescent="0.3">
      <c r="A121" s="330">
        <v>120</v>
      </c>
      <c r="B121" s="316" t="s">
        <v>174</v>
      </c>
      <c r="C121" s="315">
        <v>1529</v>
      </c>
      <c r="D121" s="327">
        <v>2016</v>
      </c>
      <c r="E121" s="316" t="s">
        <v>509</v>
      </c>
      <c r="F121" s="315"/>
      <c r="G121" s="338">
        <v>44.357689999999998</v>
      </c>
      <c r="H121" s="338">
        <v>-114.73797</v>
      </c>
      <c r="I121" s="334"/>
      <c r="J121" s="315"/>
      <c r="K121" s="314"/>
      <c r="L121" s="314"/>
      <c r="M121" s="314"/>
      <c r="N121" s="314"/>
      <c r="O121" s="314"/>
      <c r="P121" s="314"/>
      <c r="Q121" s="314"/>
      <c r="R121" s="315"/>
      <c r="S121" s="313"/>
      <c r="T121" s="317"/>
      <c r="U121" s="313"/>
      <c r="V121" s="326">
        <v>42631</v>
      </c>
      <c r="W121" s="311">
        <v>18</v>
      </c>
      <c r="X121" s="311">
        <v>200</v>
      </c>
      <c r="Y121" s="328">
        <f>X121/Q120</f>
        <v>6.0711649202505442E-2</v>
      </c>
      <c r="Z121" s="311">
        <v>238</v>
      </c>
      <c r="AA121" s="328">
        <f>Z121/Q120</f>
        <v>7.2246862550981478E-2</v>
      </c>
    </row>
    <row r="122" spans="1:27" s="307" customFormat="1" x14ac:dyDescent="0.3">
      <c r="A122" s="330">
        <v>121</v>
      </c>
      <c r="B122" s="316" t="s">
        <v>174</v>
      </c>
      <c r="C122" s="315">
        <v>1529</v>
      </c>
      <c r="D122" s="327">
        <v>2016</v>
      </c>
      <c r="E122" s="316" t="s">
        <v>509</v>
      </c>
      <c r="F122" s="315"/>
      <c r="G122" s="338">
        <v>44.357689999999998</v>
      </c>
      <c r="H122" s="338">
        <v>-114.73797</v>
      </c>
      <c r="I122" s="334"/>
      <c r="J122" s="315"/>
      <c r="K122" s="314"/>
      <c r="L122" s="314"/>
      <c r="M122" s="314"/>
      <c r="N122" s="314"/>
      <c r="O122" s="314"/>
      <c r="P122" s="314"/>
      <c r="Q122" s="314"/>
      <c r="R122" s="315"/>
      <c r="S122" s="313"/>
      <c r="T122" s="317"/>
      <c r="U122" s="313"/>
      <c r="V122" s="326">
        <v>42641</v>
      </c>
      <c r="W122" s="311">
        <v>18</v>
      </c>
      <c r="X122" s="311">
        <v>25</v>
      </c>
      <c r="Y122" s="328">
        <f>X122/Q120</f>
        <v>7.5889561503131803E-3</v>
      </c>
      <c r="Z122" s="311">
        <v>71</v>
      </c>
      <c r="AA122" s="328">
        <f>Z122/Q120</f>
        <v>2.155263546688943E-2</v>
      </c>
    </row>
    <row r="123" spans="1:27" s="307" customFormat="1" x14ac:dyDescent="0.3">
      <c r="A123" s="330">
        <v>122</v>
      </c>
      <c r="B123" s="316" t="s">
        <v>82</v>
      </c>
      <c r="C123" s="315">
        <v>1013</v>
      </c>
      <c r="D123" s="327">
        <v>2013</v>
      </c>
      <c r="E123" s="316" t="s">
        <v>511</v>
      </c>
      <c r="F123" s="315" t="s">
        <v>399</v>
      </c>
      <c r="G123" s="338">
        <v>44.353200000000001</v>
      </c>
      <c r="H123" s="338">
        <v>-114.73263</v>
      </c>
      <c r="I123" s="334">
        <v>41510</v>
      </c>
      <c r="J123" s="315">
        <v>9</v>
      </c>
      <c r="K123" s="314">
        <v>28.368298510000002</v>
      </c>
      <c r="L123" s="314">
        <v>299.13310000000001</v>
      </c>
      <c r="M123" s="314">
        <v>1.0640000000000001</v>
      </c>
      <c r="N123" s="314">
        <v>15.877800000000001</v>
      </c>
      <c r="O123" s="314">
        <v>12.974500000000001</v>
      </c>
      <c r="P123" s="314">
        <v>0.37330000000000002</v>
      </c>
      <c r="Q123" s="314">
        <v>3733.4814999999999</v>
      </c>
      <c r="R123" s="315">
        <v>4</v>
      </c>
      <c r="S123" s="313">
        <v>0.32469999999999999</v>
      </c>
      <c r="T123" s="317">
        <v>13.6615</v>
      </c>
      <c r="U123" s="313">
        <v>7.0015358978991635</v>
      </c>
      <c r="V123" s="326">
        <v>41522</v>
      </c>
      <c r="W123" s="311">
        <v>9</v>
      </c>
      <c r="X123" s="311">
        <v>173</v>
      </c>
      <c r="Y123" s="310">
        <f>X123/Q123</f>
        <v>4.6337446696869934E-2</v>
      </c>
      <c r="Z123" s="311">
        <v>59</v>
      </c>
      <c r="AA123" s="310">
        <f>Z123/Q123</f>
        <v>1.5802944249221539E-2</v>
      </c>
    </row>
    <row r="124" spans="1:27" s="307" customFormat="1" x14ac:dyDescent="0.3">
      <c r="A124" s="330">
        <v>123</v>
      </c>
      <c r="B124" s="316" t="s">
        <v>82</v>
      </c>
      <c r="C124" s="315">
        <v>1013</v>
      </c>
      <c r="D124" s="327">
        <v>2014</v>
      </c>
      <c r="E124" s="316" t="s">
        <v>511</v>
      </c>
      <c r="F124" s="315" t="s">
        <v>399</v>
      </c>
      <c r="G124" s="338">
        <v>44.353200000000001</v>
      </c>
      <c r="H124" s="338">
        <v>-114.73263</v>
      </c>
      <c r="I124" s="334">
        <v>41919</v>
      </c>
      <c r="J124" s="315">
        <v>9</v>
      </c>
      <c r="K124" s="314">
        <v>20.793295360000002</v>
      </c>
      <c r="L124" s="314">
        <v>298.5849</v>
      </c>
      <c r="M124" s="314">
        <v>1.0466</v>
      </c>
      <c r="N124" s="314">
        <v>15.5314</v>
      </c>
      <c r="O124" s="314">
        <v>11.6919</v>
      </c>
      <c r="P124" s="314">
        <v>0.37509999999999999</v>
      </c>
      <c r="Q124" s="314">
        <v>3543.3013000000001</v>
      </c>
      <c r="R124" s="315">
        <v>3</v>
      </c>
      <c r="S124" s="313">
        <v>0.36470000000000002</v>
      </c>
      <c r="T124" s="317">
        <v>19.1829</v>
      </c>
      <c r="U124" s="313">
        <v>9.7969697903928044</v>
      </c>
      <c r="V124" s="326">
        <v>41858</v>
      </c>
      <c r="W124" s="311">
        <v>9</v>
      </c>
      <c r="X124" s="311">
        <v>238</v>
      </c>
      <c r="Y124" s="310">
        <f>X124/Q124</f>
        <v>6.7168998583326797E-2</v>
      </c>
      <c r="Z124" s="311">
        <v>58</v>
      </c>
      <c r="AA124" s="310">
        <f>Z124/Q124</f>
        <v>1.6368915621146868E-2</v>
      </c>
    </row>
    <row r="125" spans="1:27" s="307" customFormat="1" x14ac:dyDescent="0.3">
      <c r="A125" s="330">
        <v>124</v>
      </c>
      <c r="B125" s="316" t="s">
        <v>82</v>
      </c>
      <c r="C125" s="315">
        <v>1013</v>
      </c>
      <c r="D125" s="327">
        <v>2016</v>
      </c>
      <c r="E125" s="316" t="s">
        <v>511</v>
      </c>
      <c r="F125" s="315" t="s">
        <v>399</v>
      </c>
      <c r="G125" s="338">
        <v>44.353200000000001</v>
      </c>
      <c r="H125" s="338">
        <v>-114.73263</v>
      </c>
      <c r="I125" s="334">
        <v>42550</v>
      </c>
      <c r="J125" s="315">
        <v>8</v>
      </c>
      <c r="K125" s="314">
        <v>61.956109680000004</v>
      </c>
      <c r="L125" s="314">
        <v>296.267</v>
      </c>
      <c r="M125" s="314">
        <v>1.0512999999999999</v>
      </c>
      <c r="N125" s="314">
        <v>17.715299999999999</v>
      </c>
      <c r="O125" s="314">
        <v>14.110300000000001</v>
      </c>
      <c r="P125" s="314">
        <v>0.45579999999999998</v>
      </c>
      <c r="Q125" s="314">
        <v>4072.0913999999998</v>
      </c>
      <c r="R125" s="315">
        <v>3</v>
      </c>
      <c r="S125" s="313">
        <v>0.44940000000000002</v>
      </c>
      <c r="T125" s="317">
        <v>12.4406</v>
      </c>
      <c r="U125" s="313">
        <v>6.565865654094992</v>
      </c>
      <c r="V125" s="326">
        <v>42563</v>
      </c>
      <c r="W125" s="311">
        <v>8</v>
      </c>
      <c r="X125" s="311">
        <v>0</v>
      </c>
      <c r="Y125" s="311">
        <v>0</v>
      </c>
      <c r="Z125" s="311">
        <v>6</v>
      </c>
      <c r="AA125" s="310">
        <f>Z125/Q125</f>
        <v>1.473444333788775E-3</v>
      </c>
    </row>
    <row r="126" spans="1:27" s="307" customFormat="1" x14ac:dyDescent="0.3">
      <c r="A126" s="330">
        <v>125</v>
      </c>
      <c r="B126" s="316" t="s">
        <v>82</v>
      </c>
      <c r="C126" s="315">
        <v>1013</v>
      </c>
      <c r="D126" s="327">
        <v>2016</v>
      </c>
      <c r="E126" s="316" t="s">
        <v>511</v>
      </c>
      <c r="F126" s="315" t="s">
        <v>399</v>
      </c>
      <c r="G126" s="338">
        <v>44.353200000000001</v>
      </c>
      <c r="H126" s="338">
        <v>-114.73263</v>
      </c>
      <c r="I126" s="334"/>
      <c r="J126" s="315"/>
      <c r="K126" s="314"/>
      <c r="L126" s="314"/>
      <c r="M126" s="314"/>
      <c r="N126" s="314"/>
      <c r="O126" s="314"/>
      <c r="P126" s="314"/>
      <c r="Q126" s="314"/>
      <c r="R126" s="315"/>
      <c r="S126" s="313"/>
      <c r="T126" s="317"/>
      <c r="U126" s="313"/>
      <c r="V126" s="326">
        <v>42583</v>
      </c>
      <c r="W126" s="311">
        <v>8</v>
      </c>
      <c r="X126" s="311">
        <v>4</v>
      </c>
      <c r="Y126" s="328">
        <f>X126/Q125</f>
        <v>9.8229622252585008E-4</v>
      </c>
      <c r="Z126" s="311">
        <v>51</v>
      </c>
      <c r="AA126" s="328">
        <f>Z126/Q125</f>
        <v>1.2524276837204588E-2</v>
      </c>
    </row>
    <row r="127" spans="1:27" s="307" customFormat="1" x14ac:dyDescent="0.3">
      <c r="A127" s="330">
        <v>126</v>
      </c>
      <c r="B127" s="316" t="s">
        <v>82</v>
      </c>
      <c r="C127" s="315">
        <v>1013</v>
      </c>
      <c r="D127" s="327">
        <v>2017</v>
      </c>
      <c r="E127" s="316" t="s">
        <v>511</v>
      </c>
      <c r="F127" s="315" t="s">
        <v>399</v>
      </c>
      <c r="G127" s="338">
        <v>44.353200000000001</v>
      </c>
      <c r="H127" s="338">
        <v>-114.73263</v>
      </c>
      <c r="I127" s="334">
        <v>42970</v>
      </c>
      <c r="J127" s="315">
        <v>6</v>
      </c>
      <c r="K127" s="314">
        <v>39.284072280000004</v>
      </c>
      <c r="L127" s="314">
        <v>324.02699999999999</v>
      </c>
      <c r="M127" s="314">
        <v>1.0707</v>
      </c>
      <c r="N127" s="314">
        <v>16.442799999999998</v>
      </c>
      <c r="O127" s="314">
        <v>12.128</v>
      </c>
      <c r="P127" s="314">
        <v>0.4531</v>
      </c>
      <c r="Q127" s="314">
        <v>4024.4468000000002</v>
      </c>
      <c r="R127" s="315">
        <v>1</v>
      </c>
      <c r="S127" s="313">
        <v>0.44400000000000001</v>
      </c>
      <c r="T127" s="317">
        <v>13.582100000000001</v>
      </c>
      <c r="U127" s="313">
        <v>9.2418550820250189</v>
      </c>
      <c r="V127" s="326">
        <v>43004</v>
      </c>
      <c r="W127" s="311">
        <v>10</v>
      </c>
      <c r="X127" s="311">
        <v>454</v>
      </c>
      <c r="Y127" s="310">
        <f t="shared" ref="Y127:Y132" si="11">X127/Q127</f>
        <v>0.11281053584805742</v>
      </c>
      <c r="Z127" s="311">
        <v>41</v>
      </c>
      <c r="AA127" s="310">
        <f>Z127/Q127</f>
        <v>1.0187735616234261E-2</v>
      </c>
    </row>
    <row r="128" spans="1:27" s="307" customFormat="1" x14ac:dyDescent="0.3">
      <c r="A128" s="330">
        <v>127</v>
      </c>
      <c r="B128" s="316" t="s">
        <v>82</v>
      </c>
      <c r="C128" s="315">
        <v>1013</v>
      </c>
      <c r="D128" s="327">
        <v>2019</v>
      </c>
      <c r="E128" s="316" t="s">
        <v>511</v>
      </c>
      <c r="F128" s="315" t="s">
        <v>399</v>
      </c>
      <c r="G128" s="338">
        <v>44.353200000000001</v>
      </c>
      <c r="H128" s="338">
        <v>-114.73263</v>
      </c>
      <c r="I128" s="326">
        <v>43698</v>
      </c>
      <c r="J128" s="311">
        <v>7</v>
      </c>
      <c r="K128" s="314">
        <v>26.736759370000001</v>
      </c>
      <c r="L128" s="319">
        <v>300.77854319400001</v>
      </c>
      <c r="M128" s="319">
        <v>1.0680767436700001</v>
      </c>
      <c r="N128" s="319">
        <v>18.0783314868</v>
      </c>
      <c r="O128" s="319">
        <v>12.9520269823</v>
      </c>
      <c r="P128" s="319">
        <v>0.39141717912700003</v>
      </c>
      <c r="Q128" s="319">
        <v>3751.0584318900001</v>
      </c>
      <c r="R128" s="311">
        <v>2</v>
      </c>
      <c r="S128" s="318">
        <v>0.415771484375</v>
      </c>
      <c r="T128" s="320">
        <v>10.52217041021146</v>
      </c>
      <c r="U128" s="318">
        <v>10.217860397960683</v>
      </c>
      <c r="V128" s="326">
        <v>43698</v>
      </c>
      <c r="W128" s="311">
        <v>7</v>
      </c>
      <c r="X128" s="311">
        <v>12</v>
      </c>
      <c r="Y128" s="310">
        <f t="shared" si="11"/>
        <v>3.1990970596407656E-3</v>
      </c>
      <c r="Z128" s="311">
        <v>6</v>
      </c>
      <c r="AA128" s="310">
        <f>Z128/Q128</f>
        <v>1.5995485298203828E-3</v>
      </c>
    </row>
    <row r="129" spans="1:27" s="307" customFormat="1" x14ac:dyDescent="0.3">
      <c r="A129" s="330">
        <v>128</v>
      </c>
      <c r="B129" s="316" t="s">
        <v>56</v>
      </c>
      <c r="C129" s="315">
        <v>213</v>
      </c>
      <c r="D129" s="327">
        <v>2013</v>
      </c>
      <c r="E129" s="316" t="s">
        <v>253</v>
      </c>
      <c r="F129" s="315" t="s">
        <v>399</v>
      </c>
      <c r="G129" s="338">
        <v>44.347940000000001</v>
      </c>
      <c r="H129" s="338">
        <v>-114.72449</v>
      </c>
      <c r="I129" s="334">
        <v>41560</v>
      </c>
      <c r="J129" s="315">
        <v>12</v>
      </c>
      <c r="K129" s="314">
        <v>86.598707340000004</v>
      </c>
      <c r="L129" s="314">
        <v>458.66379999999998</v>
      </c>
      <c r="M129" s="314">
        <v>1.1898</v>
      </c>
      <c r="N129" s="314">
        <v>20.953600000000002</v>
      </c>
      <c r="O129" s="314">
        <v>14.589600000000001</v>
      </c>
      <c r="P129" s="314">
        <v>0.54310000000000003</v>
      </c>
      <c r="Q129" s="314">
        <v>6878.5810000000001</v>
      </c>
      <c r="R129" s="315">
        <v>3</v>
      </c>
      <c r="S129" s="313">
        <v>0.64880000000000004</v>
      </c>
      <c r="T129" s="317">
        <v>2.8706</v>
      </c>
      <c r="U129" s="313">
        <v>0.55203516596495628</v>
      </c>
      <c r="V129" s="326">
        <v>41555</v>
      </c>
      <c r="W129" s="311">
        <v>12</v>
      </c>
      <c r="X129" s="311">
        <v>9</v>
      </c>
      <c r="Y129" s="310">
        <f t="shared" si="11"/>
        <v>1.3084093943212997E-3</v>
      </c>
      <c r="Z129" s="311">
        <v>0</v>
      </c>
      <c r="AA129" s="311">
        <v>0</v>
      </c>
    </row>
    <row r="130" spans="1:27" s="307" customFormat="1" x14ac:dyDescent="0.3">
      <c r="A130" s="330">
        <v>129</v>
      </c>
      <c r="B130" s="316" t="s">
        <v>56</v>
      </c>
      <c r="C130" s="315">
        <v>213</v>
      </c>
      <c r="D130" s="327">
        <v>2014</v>
      </c>
      <c r="E130" s="316" t="s">
        <v>253</v>
      </c>
      <c r="F130" s="315" t="s">
        <v>399</v>
      </c>
      <c r="G130" s="338">
        <v>44.347940000000001</v>
      </c>
      <c r="H130" s="338">
        <v>-114.72449</v>
      </c>
      <c r="I130" s="334">
        <v>41920</v>
      </c>
      <c r="J130" s="315">
        <v>11</v>
      </c>
      <c r="K130" s="314">
        <v>51.315790570000004</v>
      </c>
      <c r="L130" s="314">
        <v>461.39210000000003</v>
      </c>
      <c r="M130" s="314">
        <v>1.1952</v>
      </c>
      <c r="N130" s="314">
        <v>19.0197</v>
      </c>
      <c r="O130" s="314">
        <v>14.183</v>
      </c>
      <c r="P130" s="314">
        <v>0.50529999999999997</v>
      </c>
      <c r="Q130" s="314">
        <v>6693.0303000000004</v>
      </c>
      <c r="R130" s="315">
        <v>4</v>
      </c>
      <c r="S130" s="313">
        <v>0.60770000000000002</v>
      </c>
      <c r="T130" s="317">
        <v>3.7532000000000001</v>
      </c>
      <c r="U130" s="313">
        <v>0</v>
      </c>
      <c r="V130" s="326">
        <v>41901</v>
      </c>
      <c r="W130" s="311">
        <v>11</v>
      </c>
      <c r="X130" s="311">
        <v>419</v>
      </c>
      <c r="Y130" s="310">
        <f t="shared" si="11"/>
        <v>6.2602435850320298E-2</v>
      </c>
      <c r="Z130" s="311">
        <v>95</v>
      </c>
      <c r="AA130" s="310">
        <f>Z130/Q130</f>
        <v>1.419386970353324E-2</v>
      </c>
    </row>
    <row r="131" spans="1:27" s="307" customFormat="1" x14ac:dyDescent="0.3">
      <c r="A131" s="330">
        <v>130</v>
      </c>
      <c r="B131" s="316" t="s">
        <v>56</v>
      </c>
      <c r="C131" s="315">
        <v>213</v>
      </c>
      <c r="D131" s="327">
        <v>2015</v>
      </c>
      <c r="E131" s="316" t="s">
        <v>253</v>
      </c>
      <c r="F131" s="315" t="s">
        <v>399</v>
      </c>
      <c r="G131" s="338">
        <v>44.347940000000001</v>
      </c>
      <c r="H131" s="338">
        <v>-114.72449</v>
      </c>
      <c r="I131" s="334">
        <v>42274</v>
      </c>
      <c r="J131" s="315">
        <v>10</v>
      </c>
      <c r="K131" s="314">
        <v>54.010302180000004</v>
      </c>
      <c r="L131" s="314">
        <v>457.53129999999999</v>
      </c>
      <c r="M131" s="314">
        <v>1.1906000000000001</v>
      </c>
      <c r="N131" s="314">
        <v>18.072800000000001</v>
      </c>
      <c r="O131" s="314">
        <v>14.3582</v>
      </c>
      <c r="P131" s="314">
        <v>0.51759999999999995</v>
      </c>
      <c r="Q131" s="314">
        <v>6766.3163999999997</v>
      </c>
      <c r="R131" s="315">
        <v>3</v>
      </c>
      <c r="S131" s="313">
        <v>0.48080000000000001</v>
      </c>
      <c r="T131" s="317">
        <v>0.88939999999999997</v>
      </c>
      <c r="U131" s="313">
        <v>0.36687431753038885</v>
      </c>
      <c r="V131" s="326">
        <v>42213</v>
      </c>
      <c r="W131" s="311">
        <v>10</v>
      </c>
      <c r="X131" s="311">
        <v>124</v>
      </c>
      <c r="Y131" s="310">
        <f t="shared" si="11"/>
        <v>1.832607177518332E-2</v>
      </c>
      <c r="Z131" s="311">
        <v>99</v>
      </c>
      <c r="AA131" s="310">
        <f>Z131/Q131</f>
        <v>1.4631299239864101E-2</v>
      </c>
    </row>
    <row r="132" spans="1:27" s="307" customFormat="1" x14ac:dyDescent="0.3">
      <c r="A132" s="330">
        <v>131</v>
      </c>
      <c r="B132" s="316" t="s">
        <v>56</v>
      </c>
      <c r="C132" s="315">
        <v>213</v>
      </c>
      <c r="D132" s="327">
        <v>2016</v>
      </c>
      <c r="E132" s="316" t="s">
        <v>253</v>
      </c>
      <c r="F132" s="315" t="s">
        <v>399</v>
      </c>
      <c r="G132" s="338">
        <v>44.347940000000001</v>
      </c>
      <c r="H132" s="338">
        <v>-114.72449</v>
      </c>
      <c r="I132" s="334">
        <v>42635</v>
      </c>
      <c r="J132" s="315">
        <v>9</v>
      </c>
      <c r="K132" s="314">
        <v>54.155092450000005</v>
      </c>
      <c r="L132" s="314">
        <v>458.90929999999997</v>
      </c>
      <c r="M132" s="314">
        <v>1.1897</v>
      </c>
      <c r="N132" s="314">
        <v>17.326599999999999</v>
      </c>
      <c r="O132" s="314">
        <v>14.048500000000001</v>
      </c>
      <c r="P132" s="314">
        <v>0.5111</v>
      </c>
      <c r="Q132" s="314">
        <v>6592.3536000000004</v>
      </c>
      <c r="R132" s="315">
        <v>3</v>
      </c>
      <c r="S132" s="313">
        <v>0.61950000000000005</v>
      </c>
      <c r="T132" s="317">
        <v>0.66720000000000002</v>
      </c>
      <c r="U132" s="313">
        <v>0</v>
      </c>
      <c r="V132" s="326">
        <v>42626</v>
      </c>
      <c r="W132" s="311">
        <v>9</v>
      </c>
      <c r="X132" s="311">
        <v>4</v>
      </c>
      <c r="Y132" s="310">
        <f t="shared" si="11"/>
        <v>6.0676356923572785E-4</v>
      </c>
      <c r="Z132" s="311">
        <v>95</v>
      </c>
      <c r="AA132" s="310">
        <f>Z132/Q132</f>
        <v>1.4410634769348537E-2</v>
      </c>
    </row>
    <row r="133" spans="1:27" s="307" customFormat="1" x14ac:dyDescent="0.3">
      <c r="A133" s="330">
        <v>132</v>
      </c>
      <c r="B133" s="316" t="s">
        <v>56</v>
      </c>
      <c r="C133" s="315">
        <v>213</v>
      </c>
      <c r="D133" s="327">
        <v>2016</v>
      </c>
      <c r="E133" s="316" t="s">
        <v>253</v>
      </c>
      <c r="F133" s="315" t="s">
        <v>399</v>
      </c>
      <c r="G133" s="338">
        <v>44.347940000000001</v>
      </c>
      <c r="H133" s="338">
        <v>-114.72449</v>
      </c>
      <c r="I133" s="334"/>
      <c r="J133" s="315"/>
      <c r="K133" s="314"/>
      <c r="L133" s="314"/>
      <c r="M133" s="314"/>
      <c r="N133" s="314"/>
      <c r="O133" s="314"/>
      <c r="P133" s="314"/>
      <c r="Q133" s="314"/>
      <c r="R133" s="315"/>
      <c r="S133" s="313"/>
      <c r="T133" s="317"/>
      <c r="U133" s="313"/>
      <c r="V133" s="326">
        <v>42643</v>
      </c>
      <c r="W133" s="311">
        <v>9</v>
      </c>
      <c r="X133" s="311">
        <v>0</v>
      </c>
      <c r="Y133" s="311">
        <v>0</v>
      </c>
      <c r="Z133" s="311">
        <v>9</v>
      </c>
      <c r="AA133" s="328">
        <f>Z133/Q132</f>
        <v>1.3652180307803876E-3</v>
      </c>
    </row>
    <row r="134" spans="1:27" s="307" customFormat="1" x14ac:dyDescent="0.3">
      <c r="A134" s="330">
        <v>133</v>
      </c>
      <c r="B134" s="316" t="s">
        <v>56</v>
      </c>
      <c r="C134" s="315">
        <v>213</v>
      </c>
      <c r="D134" s="327">
        <v>2017</v>
      </c>
      <c r="E134" s="316" t="s">
        <v>253</v>
      </c>
      <c r="F134" s="315" t="s">
        <v>399</v>
      </c>
      <c r="G134" s="338">
        <v>44.347940000000001</v>
      </c>
      <c r="H134" s="338">
        <v>-114.72449</v>
      </c>
      <c r="I134" s="334">
        <v>43003</v>
      </c>
      <c r="J134" s="315">
        <v>9</v>
      </c>
      <c r="K134" s="314">
        <v>89.353253940000002</v>
      </c>
      <c r="L134" s="314">
        <v>452.4751</v>
      </c>
      <c r="M134" s="314">
        <v>1.2014</v>
      </c>
      <c r="N134" s="314">
        <v>19.044</v>
      </c>
      <c r="O134" s="314">
        <v>14.721500000000001</v>
      </c>
      <c r="P134" s="314">
        <v>0.53849999999999998</v>
      </c>
      <c r="Q134" s="314">
        <v>6725.1815999999999</v>
      </c>
      <c r="R134" s="315">
        <v>3</v>
      </c>
      <c r="S134" s="313">
        <v>0.2747</v>
      </c>
      <c r="T134" s="317">
        <v>2.2835000000000001</v>
      </c>
      <c r="U134" s="313">
        <v>0.62796054854979944</v>
      </c>
      <c r="V134" s="326">
        <v>42999</v>
      </c>
      <c r="W134" s="311">
        <v>9</v>
      </c>
      <c r="X134" s="311">
        <v>71</v>
      </c>
      <c r="Y134" s="310">
        <f>X134/Q134</f>
        <v>1.055733573053254E-2</v>
      </c>
      <c r="Z134" s="311">
        <v>15</v>
      </c>
      <c r="AA134" s="310">
        <f>Z134/Q134</f>
        <v>2.2304230416618043E-3</v>
      </c>
    </row>
    <row r="135" spans="1:27" s="307" customFormat="1" x14ac:dyDescent="0.3">
      <c r="A135" s="330">
        <v>134</v>
      </c>
      <c r="B135" s="316" t="s">
        <v>56</v>
      </c>
      <c r="C135" s="315">
        <v>213</v>
      </c>
      <c r="D135" s="327">
        <v>2018</v>
      </c>
      <c r="E135" s="316" t="s">
        <v>253</v>
      </c>
      <c r="F135" s="315" t="s">
        <v>399</v>
      </c>
      <c r="G135" s="338">
        <v>44.347940000000001</v>
      </c>
      <c r="H135" s="338">
        <v>-114.72449</v>
      </c>
      <c r="I135" s="334"/>
      <c r="J135" s="315"/>
      <c r="K135" s="314"/>
      <c r="L135" s="314"/>
      <c r="M135" s="314"/>
      <c r="N135" s="314"/>
      <c r="O135" s="314"/>
      <c r="P135" s="314"/>
      <c r="Q135" s="314"/>
      <c r="R135" s="315"/>
      <c r="S135" s="313"/>
      <c r="T135" s="317"/>
      <c r="U135" s="313"/>
      <c r="V135" s="326">
        <v>43327</v>
      </c>
      <c r="W135" s="311">
        <v>10</v>
      </c>
      <c r="X135" s="311">
        <v>2</v>
      </c>
      <c r="Y135" s="328">
        <f>X135/Q134</f>
        <v>2.9738973888824059E-4</v>
      </c>
      <c r="Z135" s="311">
        <v>1</v>
      </c>
      <c r="AA135" s="328">
        <f>Z135/Q134</f>
        <v>1.4869486944412029E-4</v>
      </c>
    </row>
    <row r="136" spans="1:27" s="307" customFormat="1" x14ac:dyDescent="0.3">
      <c r="A136" s="330">
        <v>135</v>
      </c>
      <c r="B136" s="316" t="s">
        <v>56</v>
      </c>
      <c r="C136" s="315">
        <v>213</v>
      </c>
      <c r="D136" s="327">
        <v>2019</v>
      </c>
      <c r="E136" s="316" t="s">
        <v>253</v>
      </c>
      <c r="F136" s="315" t="s">
        <v>399</v>
      </c>
      <c r="G136" s="338">
        <v>44.347940000000001</v>
      </c>
      <c r="H136" s="338">
        <v>-114.72449</v>
      </c>
      <c r="I136" s="326">
        <v>43713</v>
      </c>
      <c r="J136" s="315">
        <v>9</v>
      </c>
      <c r="K136" s="314">
        <v>62.764816310000008</v>
      </c>
      <c r="L136" s="319"/>
      <c r="M136" s="319"/>
      <c r="N136" s="319"/>
      <c r="O136" s="319"/>
      <c r="P136" s="319"/>
      <c r="Q136" s="319"/>
      <c r="R136" s="311"/>
      <c r="S136" s="318"/>
      <c r="T136" s="320"/>
      <c r="U136" s="318"/>
      <c r="V136" s="326">
        <v>43690</v>
      </c>
      <c r="W136" s="311">
        <v>9</v>
      </c>
      <c r="X136" s="311">
        <v>5</v>
      </c>
      <c r="Y136" s="328">
        <f>X136/Q134</f>
        <v>7.4347434722060149E-4</v>
      </c>
      <c r="Z136" s="311">
        <v>6</v>
      </c>
      <c r="AA136" s="328">
        <f>Z136/Q134</f>
        <v>8.921692166647217E-4</v>
      </c>
    </row>
    <row r="137" spans="1:27" s="307" customFormat="1" x14ac:dyDescent="0.3">
      <c r="A137" s="330">
        <v>136</v>
      </c>
      <c r="B137" s="316" t="s">
        <v>66</v>
      </c>
      <c r="C137" s="315">
        <v>725</v>
      </c>
      <c r="D137" s="327">
        <v>2013</v>
      </c>
      <c r="E137" s="316" t="s">
        <v>512</v>
      </c>
      <c r="F137" s="315" t="s">
        <v>399</v>
      </c>
      <c r="G137" s="338">
        <v>44.342219999999998</v>
      </c>
      <c r="H137" s="338">
        <v>-114.72447</v>
      </c>
      <c r="I137" s="334">
        <v>41492</v>
      </c>
      <c r="J137" s="315">
        <v>11</v>
      </c>
      <c r="K137" s="314">
        <v>61.429920650000007</v>
      </c>
      <c r="L137" s="314">
        <v>503.2783</v>
      </c>
      <c r="M137" s="314">
        <v>1.1621999999999999</v>
      </c>
      <c r="N137" s="314">
        <v>20.715699999999998</v>
      </c>
      <c r="O137" s="314">
        <v>14.622199999999999</v>
      </c>
      <c r="P137" s="314">
        <v>0.44259999999999999</v>
      </c>
      <c r="Q137" s="314">
        <v>7058.9987000000001</v>
      </c>
      <c r="R137" s="315">
        <v>2</v>
      </c>
      <c r="S137" s="313">
        <v>0.38119999999999998</v>
      </c>
      <c r="T137" s="317">
        <v>2.2755000000000001</v>
      </c>
      <c r="U137" s="313">
        <v>0.1965183973283427</v>
      </c>
      <c r="V137" s="326">
        <v>41522</v>
      </c>
      <c r="W137" s="311">
        <v>11</v>
      </c>
      <c r="X137" s="311">
        <v>158</v>
      </c>
      <c r="Y137" s="310">
        <f>X137/Q137</f>
        <v>2.2382777886047776E-2</v>
      </c>
      <c r="Z137" s="311">
        <v>96</v>
      </c>
      <c r="AA137" s="310">
        <f>Z137/Q137</f>
        <v>1.3599662513041686E-2</v>
      </c>
    </row>
    <row r="138" spans="1:27" s="307" customFormat="1" x14ac:dyDescent="0.3">
      <c r="A138" s="330">
        <v>137</v>
      </c>
      <c r="B138" s="316" t="s">
        <v>66</v>
      </c>
      <c r="C138" s="315">
        <v>725</v>
      </c>
      <c r="D138" s="327">
        <v>2014</v>
      </c>
      <c r="E138" s="316" t="s">
        <v>512</v>
      </c>
      <c r="F138" s="315" t="s">
        <v>399</v>
      </c>
      <c r="G138" s="338">
        <v>44.342219999999998</v>
      </c>
      <c r="H138" s="338">
        <v>-114.72447</v>
      </c>
      <c r="I138" s="334">
        <v>41904</v>
      </c>
      <c r="J138" s="315">
        <v>11</v>
      </c>
      <c r="K138" s="314">
        <v>54.370512120000008</v>
      </c>
      <c r="L138" s="314">
        <v>501.5557</v>
      </c>
      <c r="M138" s="314">
        <v>1.1588000000000001</v>
      </c>
      <c r="N138" s="314">
        <v>20.6721</v>
      </c>
      <c r="O138" s="314">
        <v>14.917199999999999</v>
      </c>
      <c r="P138" s="314">
        <v>0.46779999999999999</v>
      </c>
      <c r="Q138" s="314">
        <v>7177.4081999999999</v>
      </c>
      <c r="R138" s="315">
        <v>3</v>
      </c>
      <c r="S138" s="313">
        <v>0.36080000000000001</v>
      </c>
      <c r="T138" s="317">
        <v>2.2812999999999999</v>
      </c>
      <c r="U138" s="313">
        <v>0.38368043277493658</v>
      </c>
      <c r="V138" s="326">
        <v>41901</v>
      </c>
      <c r="W138" s="311">
        <v>11</v>
      </c>
      <c r="X138" s="311">
        <v>173</v>
      </c>
      <c r="Y138" s="310">
        <f>X138/Q138</f>
        <v>2.4103408247004819E-2</v>
      </c>
      <c r="Z138" s="311">
        <v>51</v>
      </c>
      <c r="AA138" s="310">
        <f>Z138/Q138</f>
        <v>7.1056290207933276E-3</v>
      </c>
    </row>
    <row r="139" spans="1:27" s="307" customFormat="1" x14ac:dyDescent="0.3">
      <c r="A139" s="330">
        <v>138</v>
      </c>
      <c r="B139" s="316" t="s">
        <v>66</v>
      </c>
      <c r="C139" s="315">
        <v>725</v>
      </c>
      <c r="D139" s="327">
        <v>2015</v>
      </c>
      <c r="E139" s="316" t="s">
        <v>512</v>
      </c>
      <c r="F139" s="315" t="s">
        <v>399</v>
      </c>
      <c r="G139" s="338">
        <v>44.342219999999998</v>
      </c>
      <c r="H139" s="338">
        <v>-114.72447</v>
      </c>
      <c r="I139" s="334">
        <v>42273</v>
      </c>
      <c r="J139" s="315">
        <v>12</v>
      </c>
      <c r="K139" s="314">
        <v>45.114529250000004</v>
      </c>
      <c r="L139" s="314">
        <v>496.48099999999999</v>
      </c>
      <c r="M139" s="314">
        <v>1.1486000000000001</v>
      </c>
      <c r="N139" s="314">
        <v>19.904900000000001</v>
      </c>
      <c r="O139" s="314">
        <v>14.928900000000001</v>
      </c>
      <c r="P139" s="314">
        <v>0.44540000000000002</v>
      </c>
      <c r="Q139" s="314">
        <v>7185.9503000000004</v>
      </c>
      <c r="R139" s="315">
        <v>3</v>
      </c>
      <c r="S139" s="313">
        <v>0.27229999999999999</v>
      </c>
      <c r="T139" s="317">
        <v>1.8726</v>
      </c>
      <c r="U139" s="313">
        <v>0</v>
      </c>
      <c r="V139" s="326">
        <v>42234</v>
      </c>
      <c r="W139" s="311">
        <v>12</v>
      </c>
      <c r="X139" s="311">
        <v>100</v>
      </c>
      <c r="Y139" s="310">
        <f>X139/Q139</f>
        <v>1.3916043922541461E-2</v>
      </c>
      <c r="Z139" s="311">
        <v>302</v>
      </c>
      <c r="AA139" s="310">
        <f>Z139/Q139</f>
        <v>4.2026452646075213E-2</v>
      </c>
    </row>
    <row r="140" spans="1:27" s="307" customFormat="1" x14ac:dyDescent="0.3">
      <c r="A140" s="330">
        <v>139</v>
      </c>
      <c r="B140" s="316" t="s">
        <v>66</v>
      </c>
      <c r="C140" s="315">
        <v>725</v>
      </c>
      <c r="D140" s="327">
        <v>2016</v>
      </c>
      <c r="E140" s="316" t="s">
        <v>512</v>
      </c>
      <c r="F140" s="315" t="s">
        <v>399</v>
      </c>
      <c r="G140" s="338">
        <v>44.342219999999998</v>
      </c>
      <c r="H140" s="338">
        <v>-114.72447</v>
      </c>
      <c r="I140" s="334">
        <v>42632</v>
      </c>
      <c r="J140" s="315">
        <v>12</v>
      </c>
      <c r="K140" s="314">
        <v>56.492925589999999</v>
      </c>
      <c r="L140" s="314">
        <v>496.7912</v>
      </c>
      <c r="M140" s="314">
        <v>1.1498999999999999</v>
      </c>
      <c r="N140" s="314">
        <v>20.436</v>
      </c>
      <c r="O140" s="314">
        <v>15.1693</v>
      </c>
      <c r="P140" s="314">
        <v>0.46210000000000001</v>
      </c>
      <c r="Q140" s="314">
        <v>7265.0598</v>
      </c>
      <c r="R140" s="315">
        <v>2</v>
      </c>
      <c r="S140" s="313">
        <v>0.4526</v>
      </c>
      <c r="T140" s="317">
        <v>3.1341000000000001</v>
      </c>
      <c r="U140" s="313">
        <v>0.20893868965772291</v>
      </c>
      <c r="V140" s="326">
        <v>42626</v>
      </c>
      <c r="W140" s="311">
        <v>12</v>
      </c>
      <c r="X140" s="311">
        <v>1</v>
      </c>
      <c r="Y140" s="310">
        <f>X140/Q140</f>
        <v>1.3764511614894071E-4</v>
      </c>
      <c r="Z140" s="311">
        <v>78</v>
      </c>
      <c r="AA140" s="310">
        <f>Z140/Q140</f>
        <v>1.0736319059617376E-2</v>
      </c>
    </row>
    <row r="141" spans="1:27" s="307" customFormat="1" x14ac:dyDescent="0.3">
      <c r="A141" s="330">
        <v>140</v>
      </c>
      <c r="B141" s="316" t="s">
        <v>66</v>
      </c>
      <c r="C141" s="315">
        <v>725</v>
      </c>
      <c r="D141" s="327">
        <v>2017</v>
      </c>
      <c r="E141" s="316" t="s">
        <v>512</v>
      </c>
      <c r="F141" s="315" t="s">
        <v>399</v>
      </c>
      <c r="G141" s="338">
        <v>44.342219999999998</v>
      </c>
      <c r="H141" s="338">
        <v>-114.72447</v>
      </c>
      <c r="I141" s="334">
        <v>42984</v>
      </c>
      <c r="J141" s="315">
        <v>11</v>
      </c>
      <c r="K141" s="314">
        <v>87.05426697</v>
      </c>
      <c r="L141" s="314">
        <v>501.43610000000001</v>
      </c>
      <c r="M141" s="314">
        <v>1.1662999999999999</v>
      </c>
      <c r="N141" s="314">
        <v>20.245000000000001</v>
      </c>
      <c r="O141" s="314">
        <v>16.492699999999999</v>
      </c>
      <c r="P141" s="314">
        <v>0.5514</v>
      </c>
      <c r="Q141" s="314">
        <v>7891.8933999999999</v>
      </c>
      <c r="R141" s="315">
        <v>3</v>
      </c>
      <c r="S141" s="313">
        <v>0.33860000000000001</v>
      </c>
      <c r="T141" s="317">
        <v>5.0232999999999999</v>
      </c>
      <c r="U141" s="313">
        <v>1.4651214240310473</v>
      </c>
      <c r="V141" s="326">
        <v>43004</v>
      </c>
      <c r="W141" s="311">
        <v>11</v>
      </c>
      <c r="X141" s="311">
        <v>12</v>
      </c>
      <c r="Y141" s="310">
        <f>X141/Q141</f>
        <v>1.5205476546350715E-3</v>
      </c>
      <c r="Z141" s="311">
        <v>30</v>
      </c>
      <c r="AA141" s="310">
        <f>Z141/Q141</f>
        <v>3.8013691365876789E-3</v>
      </c>
    </row>
    <row r="142" spans="1:27" s="307" customFormat="1" x14ac:dyDescent="0.3">
      <c r="A142" s="330">
        <v>141</v>
      </c>
      <c r="B142" s="316" t="s">
        <v>66</v>
      </c>
      <c r="C142" s="315">
        <v>725</v>
      </c>
      <c r="D142" s="327">
        <v>2018</v>
      </c>
      <c r="E142" s="316" t="s">
        <v>512</v>
      </c>
      <c r="F142" s="315" t="s">
        <v>399</v>
      </c>
      <c r="G142" s="338">
        <v>44.342219999999998</v>
      </c>
      <c r="H142" s="338">
        <v>-114.72447</v>
      </c>
      <c r="I142" s="334"/>
      <c r="J142" s="315"/>
      <c r="K142" s="314"/>
      <c r="L142" s="314"/>
      <c r="M142" s="314"/>
      <c r="N142" s="314"/>
      <c r="O142" s="314"/>
      <c r="P142" s="314"/>
      <c r="Q142" s="314"/>
      <c r="R142" s="315"/>
      <c r="S142" s="313"/>
      <c r="T142" s="317"/>
      <c r="U142" s="313"/>
      <c r="V142" s="326">
        <v>43326</v>
      </c>
      <c r="W142" s="311">
        <v>9</v>
      </c>
      <c r="X142" s="311">
        <v>0</v>
      </c>
      <c r="Y142" s="311">
        <v>0</v>
      </c>
      <c r="Z142" s="311">
        <v>4</v>
      </c>
      <c r="AA142" s="328">
        <f>Z142/Q141</f>
        <v>5.0684921821169055E-4</v>
      </c>
    </row>
    <row r="143" spans="1:27" s="307" customFormat="1" x14ac:dyDescent="0.3">
      <c r="A143" s="330">
        <v>142</v>
      </c>
      <c r="B143" s="316" t="s">
        <v>46</v>
      </c>
      <c r="C143" s="315">
        <v>2159</v>
      </c>
      <c r="D143" s="327">
        <v>2013</v>
      </c>
      <c r="E143" s="316" t="s">
        <v>415</v>
      </c>
      <c r="F143" s="315" t="s">
        <v>434</v>
      </c>
      <c r="G143" s="338">
        <v>44.343249999999998</v>
      </c>
      <c r="H143" s="338">
        <v>-114.7236</v>
      </c>
      <c r="I143" s="334">
        <v>41477</v>
      </c>
      <c r="J143" s="315">
        <v>30</v>
      </c>
      <c r="K143" s="314">
        <v>4.0470646199999996</v>
      </c>
      <c r="L143" s="314">
        <v>429.22149999999999</v>
      </c>
      <c r="M143" s="314">
        <v>1.0799000000000001</v>
      </c>
      <c r="N143" s="314">
        <v>5.2911999999999999</v>
      </c>
      <c r="O143" s="314">
        <v>3.8348</v>
      </c>
      <c r="P143" s="314">
        <v>0.37880000000000003</v>
      </c>
      <c r="Q143" s="314">
        <v>1910.5791999999999</v>
      </c>
      <c r="R143" s="315">
        <v>14</v>
      </c>
      <c r="S143" s="313">
        <v>0.45650000000000002</v>
      </c>
      <c r="T143" s="317">
        <v>9.1069999999999993</v>
      </c>
      <c r="U143" s="313">
        <v>2.7087576469862968</v>
      </c>
      <c r="V143" s="326">
        <v>41500</v>
      </c>
      <c r="W143" s="311">
        <v>30</v>
      </c>
      <c r="X143" s="311">
        <v>9</v>
      </c>
      <c r="Y143" s="310">
        <f>X143/Q143</f>
        <v>4.7106134097974059E-3</v>
      </c>
      <c r="Z143" s="311">
        <v>2</v>
      </c>
      <c r="AA143" s="310">
        <f>Z143/Q143</f>
        <v>1.0468029799549792E-3</v>
      </c>
    </row>
    <row r="144" spans="1:27" s="307" customFormat="1" x14ac:dyDescent="0.3">
      <c r="A144" s="330">
        <v>143</v>
      </c>
      <c r="B144" s="316" t="s">
        <v>46</v>
      </c>
      <c r="C144" s="315">
        <v>2159</v>
      </c>
      <c r="D144" s="327">
        <v>2014</v>
      </c>
      <c r="E144" s="316" t="s">
        <v>415</v>
      </c>
      <c r="F144" s="315" t="s">
        <v>434</v>
      </c>
      <c r="G144" s="338">
        <v>44.343249999999998</v>
      </c>
      <c r="H144" s="338">
        <v>-114.7236</v>
      </c>
      <c r="I144" s="334">
        <v>41823</v>
      </c>
      <c r="J144" s="315">
        <v>20</v>
      </c>
      <c r="K144" s="314">
        <v>10.410773560000001</v>
      </c>
      <c r="L144" s="314">
        <v>426.73509999999999</v>
      </c>
      <c r="M144" s="314">
        <v>1.0763</v>
      </c>
      <c r="N144" s="314">
        <v>7.2527999999999997</v>
      </c>
      <c r="O144" s="314">
        <v>4.6299000000000001</v>
      </c>
      <c r="P144" s="314">
        <v>0.44069999999999998</v>
      </c>
      <c r="Q144" s="314">
        <v>2344.1563999999998</v>
      </c>
      <c r="R144" s="315">
        <v>12</v>
      </c>
      <c r="S144" s="313">
        <v>0.54220000000000002</v>
      </c>
      <c r="T144" s="317">
        <v>12.9518</v>
      </c>
      <c r="U144" s="313">
        <v>6.2404009681334509</v>
      </c>
      <c r="V144" s="326">
        <v>41830</v>
      </c>
      <c r="W144" s="311">
        <v>20</v>
      </c>
      <c r="X144" s="311">
        <v>1203</v>
      </c>
      <c r="Y144" s="310">
        <f>X144/Q144</f>
        <v>0.51319101404667367</v>
      </c>
      <c r="Z144" s="311">
        <v>1543</v>
      </c>
      <c r="AA144" s="310">
        <f>Z144/Q144</f>
        <v>0.65823253090109524</v>
      </c>
    </row>
    <row r="145" spans="1:27" s="307" customFormat="1" x14ac:dyDescent="0.3">
      <c r="A145" s="330">
        <v>144</v>
      </c>
      <c r="B145" s="316" t="s">
        <v>46</v>
      </c>
      <c r="C145" s="315">
        <v>2159</v>
      </c>
      <c r="D145" s="327">
        <v>2014</v>
      </c>
      <c r="E145" s="316" t="s">
        <v>415</v>
      </c>
      <c r="F145" s="315" t="s">
        <v>434</v>
      </c>
      <c r="G145" s="338">
        <v>44.343249999999998</v>
      </c>
      <c r="H145" s="338">
        <v>-114.7236</v>
      </c>
      <c r="I145" s="334"/>
      <c r="J145" s="315"/>
      <c r="K145" s="314"/>
      <c r="L145" s="314"/>
      <c r="M145" s="314"/>
      <c r="N145" s="314"/>
      <c r="O145" s="314"/>
      <c r="P145" s="314"/>
      <c r="Q145" s="314"/>
      <c r="R145" s="315"/>
      <c r="S145" s="313"/>
      <c r="T145" s="317"/>
      <c r="U145" s="313"/>
      <c r="V145" s="326">
        <v>41902</v>
      </c>
      <c r="W145" s="311">
        <v>20</v>
      </c>
      <c r="X145" s="311">
        <v>356</v>
      </c>
      <c r="Y145" s="328">
        <f>X145/Q144</f>
        <v>0.15186700000051193</v>
      </c>
      <c r="Z145" s="311">
        <v>182</v>
      </c>
      <c r="AA145" s="328">
        <f>Z145/Q144</f>
        <v>7.7639870786778573E-2</v>
      </c>
    </row>
    <row r="146" spans="1:27" s="307" customFormat="1" x14ac:dyDescent="0.3">
      <c r="A146" s="330">
        <v>145</v>
      </c>
      <c r="B146" s="316" t="s">
        <v>46</v>
      </c>
      <c r="C146" s="315">
        <v>2159</v>
      </c>
      <c r="D146" s="327">
        <v>2015</v>
      </c>
      <c r="E146" s="316" t="s">
        <v>415</v>
      </c>
      <c r="F146" s="315" t="s">
        <v>434</v>
      </c>
      <c r="G146" s="338">
        <v>44.343249999999998</v>
      </c>
      <c r="H146" s="338">
        <v>-114.7236</v>
      </c>
      <c r="I146" s="334"/>
      <c r="J146" s="315"/>
      <c r="K146" s="314"/>
      <c r="L146" s="314"/>
      <c r="M146" s="314"/>
      <c r="N146" s="314"/>
      <c r="O146" s="314"/>
      <c r="P146" s="314"/>
      <c r="Q146" s="314"/>
      <c r="R146" s="315"/>
      <c r="S146" s="313"/>
      <c r="T146" s="317"/>
      <c r="U146" s="313"/>
      <c r="V146" s="326">
        <v>42199</v>
      </c>
      <c r="W146" s="311">
        <v>20</v>
      </c>
      <c r="X146" s="311">
        <v>222</v>
      </c>
      <c r="Y146" s="328">
        <f>X146/Q144</f>
        <v>9.4703578652004627E-2</v>
      </c>
      <c r="Z146" s="311">
        <v>396</v>
      </c>
      <c r="AA146" s="328">
        <f>Z146/Q144</f>
        <v>0.16893070786573797</v>
      </c>
    </row>
    <row r="147" spans="1:27" s="307" customFormat="1" x14ac:dyDescent="0.3">
      <c r="A147" s="330">
        <v>146</v>
      </c>
      <c r="B147" s="316" t="s">
        <v>46</v>
      </c>
      <c r="C147" s="315">
        <v>2159</v>
      </c>
      <c r="D147" s="327">
        <v>2017</v>
      </c>
      <c r="E147" s="316" t="s">
        <v>252</v>
      </c>
      <c r="F147" s="315" t="s">
        <v>434</v>
      </c>
      <c r="G147" s="338">
        <v>44.343249999999998</v>
      </c>
      <c r="H147" s="338">
        <v>-114.7236</v>
      </c>
      <c r="I147" s="334">
        <v>42946</v>
      </c>
      <c r="J147" s="315">
        <v>8</v>
      </c>
      <c r="K147" s="314">
        <v>4.9334635899999997</v>
      </c>
      <c r="L147" s="314">
        <v>191.26310000000001</v>
      </c>
      <c r="M147" s="314">
        <v>1.0647</v>
      </c>
      <c r="N147" s="314">
        <v>15.5656</v>
      </c>
      <c r="O147" s="314">
        <v>6.0785</v>
      </c>
      <c r="P147" s="314">
        <v>0.78190000000000004</v>
      </c>
      <c r="Q147" s="314">
        <v>2215.1089000000002</v>
      </c>
      <c r="R147" s="315">
        <v>4</v>
      </c>
      <c r="S147" s="313">
        <v>0.85209999999999997</v>
      </c>
      <c r="T147" s="317">
        <v>25.3034</v>
      </c>
      <c r="U147" s="313">
        <v>5.2715396427688441</v>
      </c>
      <c r="V147" s="326">
        <v>42948</v>
      </c>
      <c r="W147" s="311">
        <v>9</v>
      </c>
      <c r="X147" s="311">
        <v>107</v>
      </c>
      <c r="Y147" s="310">
        <f>X147/Q147</f>
        <v>4.8304622856239703E-2</v>
      </c>
      <c r="Z147" s="311">
        <v>47</v>
      </c>
      <c r="AA147" s="310">
        <f>Z147/Q147</f>
        <v>2.1217918450871648E-2</v>
      </c>
    </row>
    <row r="148" spans="1:27" s="307" customFormat="1" x14ac:dyDescent="0.3">
      <c r="A148" s="330">
        <v>147</v>
      </c>
      <c r="B148" s="316" t="s">
        <v>46</v>
      </c>
      <c r="C148" s="315">
        <v>2159</v>
      </c>
      <c r="D148" s="327">
        <v>2019</v>
      </c>
      <c r="E148" s="316" t="s">
        <v>252</v>
      </c>
      <c r="F148" s="315" t="s">
        <v>434</v>
      </c>
      <c r="G148" s="338">
        <v>44.343249999999998</v>
      </c>
      <c r="H148" s="338">
        <v>-114.7236</v>
      </c>
      <c r="I148" s="326">
        <v>43669</v>
      </c>
      <c r="J148" s="311">
        <v>8</v>
      </c>
      <c r="K148" s="314">
        <v>6.3213312999999998</v>
      </c>
      <c r="L148" s="319">
        <v>193.90440154999999</v>
      </c>
      <c r="M148" s="319">
        <v>1.08082039367</v>
      </c>
      <c r="N148" s="319">
        <v>7.0630033462900004</v>
      </c>
      <c r="O148" s="319">
        <v>4.9309826745000001</v>
      </c>
      <c r="P148" s="319">
        <v>0.75194205628499999</v>
      </c>
      <c r="Q148" s="319">
        <v>1535.4534574500001</v>
      </c>
      <c r="R148" s="311">
        <v>5</v>
      </c>
      <c r="S148" s="318">
        <v>0.71675618489600001</v>
      </c>
      <c r="T148" s="320">
        <v>12.706641486754958</v>
      </c>
      <c r="U148" s="318">
        <v>13.702924759805773</v>
      </c>
      <c r="V148" s="326">
        <v>43704</v>
      </c>
      <c r="W148" s="329">
        <v>10</v>
      </c>
      <c r="X148" s="311">
        <v>18</v>
      </c>
      <c r="Y148" s="310">
        <f>X148/Q148</f>
        <v>1.1722921272972642E-2</v>
      </c>
      <c r="Z148" s="311">
        <v>2862</v>
      </c>
      <c r="AA148" s="310">
        <f>Z148/Q148</f>
        <v>1.8639444824026501</v>
      </c>
    </row>
    <row r="149" spans="1:27" s="307" customFormat="1" x14ac:dyDescent="0.3">
      <c r="A149" s="330">
        <v>148</v>
      </c>
      <c r="B149" s="316" t="s">
        <v>46</v>
      </c>
      <c r="C149" s="315">
        <v>2159</v>
      </c>
      <c r="D149" s="327">
        <v>2021</v>
      </c>
      <c r="E149" s="316" t="s">
        <v>252</v>
      </c>
      <c r="F149" s="315" t="s">
        <v>434</v>
      </c>
      <c r="G149" s="338">
        <v>44.343249999999998</v>
      </c>
      <c r="H149" s="338">
        <v>-114.7236</v>
      </c>
      <c r="I149" s="333">
        <v>44433</v>
      </c>
      <c r="J149" s="311">
        <v>8</v>
      </c>
      <c r="K149" s="314"/>
      <c r="L149" s="319">
        <v>245.3</v>
      </c>
      <c r="M149" s="319" t="s">
        <v>436</v>
      </c>
      <c r="N149" s="319" t="s">
        <v>436</v>
      </c>
      <c r="O149" s="319">
        <v>5.3</v>
      </c>
      <c r="P149" s="319" t="s">
        <v>436</v>
      </c>
      <c r="Q149" s="319">
        <v>1802.4</v>
      </c>
      <c r="R149" s="311">
        <v>4</v>
      </c>
      <c r="S149" s="318"/>
      <c r="T149" s="320"/>
      <c r="U149" s="318"/>
      <c r="V149" s="332">
        <v>44433</v>
      </c>
      <c r="W149" s="311">
        <v>8</v>
      </c>
      <c r="X149" s="311">
        <v>57</v>
      </c>
      <c r="Y149" s="310">
        <f>X149/Q149</f>
        <v>3.162450066577896E-2</v>
      </c>
      <c r="Z149" s="311">
        <v>417</v>
      </c>
      <c r="AA149" s="310">
        <f>Z149/Q149</f>
        <v>0.23135818908122502</v>
      </c>
    </row>
    <row r="150" spans="1:27" s="307" customFormat="1" x14ac:dyDescent="0.3">
      <c r="A150" s="330">
        <v>149</v>
      </c>
      <c r="B150" s="316" t="s">
        <v>111</v>
      </c>
      <c r="C150" s="315">
        <v>1129</v>
      </c>
      <c r="D150" s="327">
        <v>2013</v>
      </c>
      <c r="E150" s="316" t="s">
        <v>158</v>
      </c>
      <c r="F150" s="315" t="s">
        <v>434</v>
      </c>
      <c r="G150" s="338">
        <v>44.33943</v>
      </c>
      <c r="H150" s="338">
        <v>-114.72179</v>
      </c>
      <c r="I150" s="334">
        <v>41470</v>
      </c>
      <c r="J150" s="315">
        <v>25</v>
      </c>
      <c r="K150" s="314">
        <v>4.2342325300000008</v>
      </c>
      <c r="L150" s="314">
        <v>420.67140000000001</v>
      </c>
      <c r="M150" s="314">
        <v>1.044</v>
      </c>
      <c r="N150" s="314">
        <v>6.5616000000000003</v>
      </c>
      <c r="O150" s="314">
        <v>4.5176999999999996</v>
      </c>
      <c r="P150" s="314">
        <v>0.73640000000000005</v>
      </c>
      <c r="Q150" s="314">
        <v>2310.8434999999999</v>
      </c>
      <c r="R150" s="315">
        <v>15</v>
      </c>
      <c r="S150" s="313">
        <v>0.60660000000000003</v>
      </c>
      <c r="T150" s="317">
        <v>16.661300000000001</v>
      </c>
      <c r="U150" s="313">
        <v>0</v>
      </c>
      <c r="V150" s="326">
        <v>41500</v>
      </c>
      <c r="W150" s="311">
        <v>17</v>
      </c>
      <c r="X150" s="311">
        <v>607</v>
      </c>
      <c r="Y150" s="310">
        <f>X150/Q150</f>
        <v>0.26267464672531915</v>
      </c>
      <c r="Z150" s="311">
        <v>312</v>
      </c>
      <c r="AA150" s="310">
        <f>Z150/Q150</f>
        <v>0.13501563390164673</v>
      </c>
    </row>
    <row r="151" spans="1:27" s="307" customFormat="1" x14ac:dyDescent="0.3">
      <c r="A151" s="330">
        <v>150</v>
      </c>
      <c r="B151" s="316" t="s">
        <v>111</v>
      </c>
      <c r="C151" s="315">
        <v>1129</v>
      </c>
      <c r="D151" s="327">
        <v>2013</v>
      </c>
      <c r="E151" s="316" t="s">
        <v>158</v>
      </c>
      <c r="F151" s="315" t="s">
        <v>434</v>
      </c>
      <c r="G151" s="338">
        <v>44.33943</v>
      </c>
      <c r="H151" s="338">
        <v>-114.72179</v>
      </c>
      <c r="I151" s="334"/>
      <c r="J151" s="315"/>
      <c r="K151" s="314"/>
      <c r="L151" s="314"/>
      <c r="M151" s="314"/>
      <c r="N151" s="314"/>
      <c r="O151" s="314"/>
      <c r="P151" s="314"/>
      <c r="Q151" s="314"/>
      <c r="R151" s="315"/>
      <c r="S151" s="313"/>
      <c r="T151" s="317"/>
      <c r="U151" s="313"/>
      <c r="V151" s="326">
        <v>41564</v>
      </c>
      <c r="W151" s="311">
        <v>25</v>
      </c>
      <c r="X151" s="311">
        <v>37</v>
      </c>
      <c r="Y151" s="328">
        <f>X151/Q150</f>
        <v>1.6011469405002979E-2</v>
      </c>
      <c r="Z151" s="311">
        <v>14</v>
      </c>
      <c r="AA151" s="328">
        <f>Z151/Q150</f>
        <v>6.0583938289200459E-3</v>
      </c>
    </row>
    <row r="152" spans="1:27" s="307" customFormat="1" x14ac:dyDescent="0.3">
      <c r="A152" s="330">
        <v>151</v>
      </c>
      <c r="B152" s="316" t="s">
        <v>111</v>
      </c>
      <c r="C152" s="315">
        <v>1129</v>
      </c>
      <c r="D152" s="327">
        <v>2014</v>
      </c>
      <c r="E152" s="316" t="s">
        <v>158</v>
      </c>
      <c r="F152" s="315" t="s">
        <v>434</v>
      </c>
      <c r="G152" s="338">
        <v>44.33943</v>
      </c>
      <c r="H152" s="338">
        <v>-114.72179</v>
      </c>
      <c r="I152" s="334">
        <v>41818</v>
      </c>
      <c r="J152" s="315">
        <v>18</v>
      </c>
      <c r="K152" s="314">
        <v>10.131787430000001</v>
      </c>
      <c r="L152" s="314">
        <v>419.10359999999997</v>
      </c>
      <c r="M152" s="314">
        <v>1.0401</v>
      </c>
      <c r="N152" s="314">
        <v>6.5392000000000001</v>
      </c>
      <c r="O152" s="314">
        <v>4.7975000000000003</v>
      </c>
      <c r="P152" s="314">
        <v>0.69840000000000002</v>
      </c>
      <c r="Q152" s="314">
        <v>2539.3910000000001</v>
      </c>
      <c r="R152" s="315">
        <v>15</v>
      </c>
      <c r="S152" s="313">
        <v>0.55779999999999996</v>
      </c>
      <c r="T152" s="317">
        <v>23.363700000000001</v>
      </c>
      <c r="U152" s="313">
        <v>0.9536188404567072</v>
      </c>
      <c r="V152" s="326">
        <v>41827</v>
      </c>
      <c r="W152" s="311">
        <v>18</v>
      </c>
      <c r="X152" s="311">
        <v>387</v>
      </c>
      <c r="Y152" s="310">
        <f>X152/Q152</f>
        <v>0.15239874442336765</v>
      </c>
      <c r="Z152" s="311">
        <v>2570</v>
      </c>
      <c r="AA152" s="310">
        <f>Z152/Q152</f>
        <v>1.0120536774368343</v>
      </c>
    </row>
    <row r="153" spans="1:27" s="307" customFormat="1" x14ac:dyDescent="0.3">
      <c r="A153" s="330">
        <v>152</v>
      </c>
      <c r="B153" s="316" t="s">
        <v>111</v>
      </c>
      <c r="C153" s="315">
        <v>1129</v>
      </c>
      <c r="D153" s="327">
        <v>2014</v>
      </c>
      <c r="E153" s="316" t="s">
        <v>158</v>
      </c>
      <c r="F153" s="315" t="s">
        <v>434</v>
      </c>
      <c r="G153" s="338">
        <v>44.33943</v>
      </c>
      <c r="H153" s="338">
        <v>-114.72179</v>
      </c>
      <c r="I153" s="334"/>
      <c r="J153" s="315"/>
      <c r="K153" s="314"/>
      <c r="L153" s="314"/>
      <c r="M153" s="314"/>
      <c r="N153" s="314"/>
      <c r="O153" s="314"/>
      <c r="P153" s="314"/>
      <c r="Q153" s="314"/>
      <c r="R153" s="315"/>
      <c r="S153" s="313"/>
      <c r="T153" s="317"/>
      <c r="U153" s="313"/>
      <c r="V153" s="326">
        <v>41902</v>
      </c>
      <c r="W153" s="311">
        <v>25</v>
      </c>
      <c r="X153" s="311">
        <v>109</v>
      </c>
      <c r="Y153" s="328">
        <f>X153/Q152</f>
        <v>4.2923677369889078E-2</v>
      </c>
      <c r="Z153" s="311">
        <v>64</v>
      </c>
      <c r="AA153" s="328">
        <f>Z153/Q152</f>
        <v>2.5202893134613772E-2</v>
      </c>
    </row>
    <row r="154" spans="1:27" s="307" customFormat="1" x14ac:dyDescent="0.3">
      <c r="A154" s="330">
        <v>153</v>
      </c>
      <c r="B154" s="316" t="s">
        <v>111</v>
      </c>
      <c r="C154" s="315">
        <v>1129</v>
      </c>
      <c r="D154" s="327">
        <v>2015</v>
      </c>
      <c r="E154" s="316" t="s">
        <v>158</v>
      </c>
      <c r="F154" s="315" t="s">
        <v>434</v>
      </c>
      <c r="G154" s="338">
        <v>44.33943</v>
      </c>
      <c r="H154" s="338">
        <v>-114.72179</v>
      </c>
      <c r="I154" s="334"/>
      <c r="J154" s="315"/>
      <c r="K154" s="314"/>
      <c r="L154" s="314"/>
      <c r="M154" s="314"/>
      <c r="N154" s="314"/>
      <c r="O154" s="314"/>
      <c r="P154" s="314"/>
      <c r="Q154" s="314"/>
      <c r="R154" s="315"/>
      <c r="S154" s="313"/>
      <c r="T154" s="317"/>
      <c r="U154" s="313"/>
      <c r="V154" s="326">
        <v>42199</v>
      </c>
      <c r="W154" s="311">
        <v>25</v>
      </c>
      <c r="X154" s="311">
        <v>230</v>
      </c>
      <c r="Y154" s="328">
        <f>X154/Q152</f>
        <v>9.0572897202518238E-2</v>
      </c>
      <c r="Z154" s="311">
        <v>604</v>
      </c>
      <c r="AA154" s="328">
        <f>Z154/Q152</f>
        <v>0.23785230395791745</v>
      </c>
    </row>
    <row r="155" spans="1:27" s="307" customFormat="1" x14ac:dyDescent="0.3">
      <c r="A155" s="330">
        <v>154</v>
      </c>
      <c r="B155" s="316" t="s">
        <v>111</v>
      </c>
      <c r="C155" s="315">
        <v>1129</v>
      </c>
      <c r="D155" s="327">
        <v>2015</v>
      </c>
      <c r="E155" s="316" t="s">
        <v>158</v>
      </c>
      <c r="F155" s="315" t="s">
        <v>434</v>
      </c>
      <c r="G155" s="338">
        <v>44.33943</v>
      </c>
      <c r="H155" s="338">
        <v>-114.72179</v>
      </c>
      <c r="I155" s="334"/>
      <c r="J155" s="315"/>
      <c r="K155" s="314"/>
      <c r="L155" s="314"/>
      <c r="M155" s="314"/>
      <c r="N155" s="314"/>
      <c r="O155" s="314"/>
      <c r="P155" s="314"/>
      <c r="Q155" s="314"/>
      <c r="R155" s="315"/>
      <c r="S155" s="313"/>
      <c r="T155" s="317"/>
      <c r="U155" s="313"/>
      <c r="V155" s="326">
        <v>42221</v>
      </c>
      <c r="W155" s="311">
        <v>25</v>
      </c>
      <c r="X155" s="311">
        <v>330</v>
      </c>
      <c r="Y155" s="328">
        <f>X155/Q152</f>
        <v>0.12995241772535226</v>
      </c>
      <c r="Z155" s="311">
        <v>2061</v>
      </c>
      <c r="AA155" s="328">
        <f>Z155/Q152</f>
        <v>0.81161191797560905</v>
      </c>
    </row>
    <row r="156" spans="1:27" s="307" customFormat="1" x14ac:dyDescent="0.3">
      <c r="A156" s="330">
        <v>155</v>
      </c>
      <c r="B156" s="316" t="s">
        <v>111</v>
      </c>
      <c r="C156" s="315">
        <v>1129</v>
      </c>
      <c r="D156" s="327">
        <v>2016</v>
      </c>
      <c r="E156" s="316" t="s">
        <v>158</v>
      </c>
      <c r="F156" s="315" t="s">
        <v>434</v>
      </c>
      <c r="G156" s="338">
        <v>44.33943</v>
      </c>
      <c r="H156" s="338">
        <v>-114.72179</v>
      </c>
      <c r="I156" s="334"/>
      <c r="J156" s="315"/>
      <c r="K156" s="314"/>
      <c r="L156" s="314"/>
      <c r="M156" s="314"/>
      <c r="N156" s="314"/>
      <c r="O156" s="314"/>
      <c r="P156" s="314"/>
      <c r="Q156" s="314"/>
      <c r="R156" s="315"/>
      <c r="S156" s="313"/>
      <c r="T156" s="317"/>
      <c r="U156" s="313"/>
      <c r="V156" s="326">
        <v>42585</v>
      </c>
      <c r="W156" s="311">
        <v>18</v>
      </c>
      <c r="X156" s="311">
        <v>17</v>
      </c>
      <c r="Y156" s="328">
        <f>X156/Q162</f>
        <v>1.6183341784133047E-2</v>
      </c>
      <c r="Z156" s="311">
        <v>188</v>
      </c>
      <c r="AA156" s="328">
        <f>Z156/Q162</f>
        <v>0.17896872090688312</v>
      </c>
    </row>
    <row r="157" spans="1:27" s="307" customFormat="1" x14ac:dyDescent="0.3">
      <c r="A157" s="330">
        <v>156</v>
      </c>
      <c r="B157" s="316" t="s">
        <v>111</v>
      </c>
      <c r="C157" s="315">
        <v>1129</v>
      </c>
      <c r="D157" s="327">
        <v>2015</v>
      </c>
      <c r="E157" s="316" t="s">
        <v>516</v>
      </c>
      <c r="F157" s="315" t="s">
        <v>434</v>
      </c>
      <c r="G157" s="338">
        <v>44.33943</v>
      </c>
      <c r="H157" s="338">
        <v>-114.72179</v>
      </c>
      <c r="I157" s="334">
        <v>42230</v>
      </c>
      <c r="J157" s="315">
        <v>9</v>
      </c>
      <c r="K157" s="314">
        <v>1.1336018699999999</v>
      </c>
      <c r="L157" s="314">
        <v>197.33539999999999</v>
      </c>
      <c r="M157" s="314">
        <v>1.032</v>
      </c>
      <c r="N157" s="314">
        <v>5.8211000000000004</v>
      </c>
      <c r="O157" s="314">
        <v>3.7039</v>
      </c>
      <c r="P157" s="314">
        <v>0.53110000000000002</v>
      </c>
      <c r="Q157" s="314">
        <v>734.673</v>
      </c>
      <c r="R157" s="315">
        <v>4</v>
      </c>
      <c r="S157" s="313">
        <v>0.30819999999999997</v>
      </c>
      <c r="T157" s="317">
        <v>17.196100000000001</v>
      </c>
      <c r="U157" s="313">
        <v>0</v>
      </c>
      <c r="V157" s="326">
        <v>42269</v>
      </c>
      <c r="W157" s="311">
        <v>9</v>
      </c>
      <c r="X157" s="311">
        <v>80</v>
      </c>
      <c r="Y157" s="310">
        <f>X157/Q157</f>
        <v>0.10889198323607918</v>
      </c>
      <c r="Z157" s="311">
        <v>165</v>
      </c>
      <c r="AA157" s="310">
        <f>Z157/Q157</f>
        <v>0.22458971542441331</v>
      </c>
    </row>
    <row r="158" spans="1:27" s="307" customFormat="1" x14ac:dyDescent="0.3">
      <c r="A158" s="330">
        <v>157</v>
      </c>
      <c r="B158" s="316" t="s">
        <v>111</v>
      </c>
      <c r="C158" s="315">
        <v>1129</v>
      </c>
      <c r="D158" s="327">
        <v>2016</v>
      </c>
      <c r="E158" s="316" t="s">
        <v>516</v>
      </c>
      <c r="F158" s="315" t="s">
        <v>434</v>
      </c>
      <c r="G158" s="338">
        <v>44.33943</v>
      </c>
      <c r="H158" s="338">
        <v>-114.72179</v>
      </c>
      <c r="I158" s="334">
        <v>42604</v>
      </c>
      <c r="J158" s="315">
        <v>7</v>
      </c>
      <c r="K158" s="314">
        <v>0.40258758000000006</v>
      </c>
      <c r="L158" s="314">
        <v>203.97749999999999</v>
      </c>
      <c r="M158" s="314">
        <v>1.0366</v>
      </c>
      <c r="N158" s="314">
        <v>5.6254</v>
      </c>
      <c r="O158" s="314">
        <v>4.3472</v>
      </c>
      <c r="P158" s="314">
        <v>0.59389999999999998</v>
      </c>
      <c r="Q158" s="314">
        <v>987.36720000000003</v>
      </c>
      <c r="R158" s="315">
        <v>4</v>
      </c>
      <c r="S158" s="313">
        <v>0.34139999999999998</v>
      </c>
      <c r="T158" s="317">
        <v>29.500599999999999</v>
      </c>
      <c r="U158" s="313">
        <v>0</v>
      </c>
      <c r="V158" s="326">
        <v>42605</v>
      </c>
      <c r="W158" s="311">
        <v>7</v>
      </c>
      <c r="X158" s="311">
        <v>10</v>
      </c>
      <c r="Y158" s="310">
        <f>X158/Q158</f>
        <v>1.0127944294685907E-2</v>
      </c>
      <c r="Z158" s="311">
        <v>220</v>
      </c>
      <c r="AA158" s="310">
        <f>Z158/Q158</f>
        <v>0.22281477448308998</v>
      </c>
    </row>
    <row r="159" spans="1:27" s="307" customFormat="1" x14ac:dyDescent="0.3">
      <c r="A159" s="330">
        <v>158</v>
      </c>
      <c r="B159" s="316" t="s">
        <v>111</v>
      </c>
      <c r="C159" s="315">
        <v>1129</v>
      </c>
      <c r="D159" s="327">
        <v>2016</v>
      </c>
      <c r="E159" s="316" t="s">
        <v>516</v>
      </c>
      <c r="F159" s="315" t="s">
        <v>434</v>
      </c>
      <c r="G159" s="338">
        <v>44.33943</v>
      </c>
      <c r="H159" s="338">
        <v>-114.72179</v>
      </c>
      <c r="I159" s="334"/>
      <c r="J159" s="315"/>
      <c r="K159" s="314"/>
      <c r="L159" s="314"/>
      <c r="M159" s="314"/>
      <c r="N159" s="314"/>
      <c r="O159" s="314"/>
      <c r="P159" s="314"/>
      <c r="Q159" s="314"/>
      <c r="R159" s="315"/>
      <c r="S159" s="313"/>
      <c r="T159" s="317"/>
      <c r="U159" s="313"/>
      <c r="V159" s="326">
        <v>42668</v>
      </c>
      <c r="W159" s="311">
        <v>7</v>
      </c>
      <c r="X159" s="311">
        <v>48</v>
      </c>
      <c r="Y159" s="328">
        <f>X159/Q158</f>
        <v>4.8614132614492357E-2</v>
      </c>
      <c r="Z159" s="311">
        <v>104</v>
      </c>
      <c r="AA159" s="328">
        <f>Z159/Q158</f>
        <v>0.10533062066473345</v>
      </c>
    </row>
    <row r="160" spans="1:27" s="307" customFormat="1" x14ac:dyDescent="0.3">
      <c r="A160" s="330">
        <v>159</v>
      </c>
      <c r="B160" s="316" t="s">
        <v>111</v>
      </c>
      <c r="C160" s="315">
        <v>1129</v>
      </c>
      <c r="D160" s="327">
        <v>2017</v>
      </c>
      <c r="E160" s="316" t="s">
        <v>516</v>
      </c>
      <c r="F160" s="315" t="s">
        <v>434</v>
      </c>
      <c r="G160" s="338">
        <v>44.33943</v>
      </c>
      <c r="H160" s="338">
        <v>-114.72179</v>
      </c>
      <c r="I160" s="334">
        <v>42945</v>
      </c>
      <c r="J160" s="315">
        <v>6</v>
      </c>
      <c r="K160" s="314">
        <v>6.03528223</v>
      </c>
      <c r="L160" s="314">
        <v>198.14660000000001</v>
      </c>
      <c r="M160" s="314">
        <v>1.0364</v>
      </c>
      <c r="N160" s="314">
        <v>5.8215000000000003</v>
      </c>
      <c r="O160" s="314">
        <v>4.3239999999999998</v>
      </c>
      <c r="P160" s="314">
        <v>0.63970000000000005</v>
      </c>
      <c r="Q160" s="314">
        <v>1020.7309</v>
      </c>
      <c r="R160" s="315">
        <v>4</v>
      </c>
      <c r="S160" s="313">
        <v>0.52829999999999999</v>
      </c>
      <c r="T160" s="317">
        <v>24.654199999999999</v>
      </c>
      <c r="U160" s="313">
        <v>0</v>
      </c>
      <c r="V160" s="326">
        <v>42948</v>
      </c>
      <c r="W160" s="311">
        <v>6</v>
      </c>
      <c r="X160" s="311">
        <v>41</v>
      </c>
      <c r="Y160" s="310">
        <f t="shared" ref="Y160:Y168" si="12">X160/Q160</f>
        <v>4.0167295807347458E-2</v>
      </c>
      <c r="Z160" s="311">
        <v>0</v>
      </c>
      <c r="AA160" s="311">
        <v>0</v>
      </c>
    </row>
    <row r="161" spans="1:27" s="307" customFormat="1" x14ac:dyDescent="0.3">
      <c r="A161" s="330">
        <v>160</v>
      </c>
      <c r="B161" s="316" t="s">
        <v>111</v>
      </c>
      <c r="C161" s="315">
        <v>1129</v>
      </c>
      <c r="D161" s="327">
        <v>2018</v>
      </c>
      <c r="E161" s="316" t="s">
        <v>516</v>
      </c>
      <c r="F161" s="315" t="s">
        <v>434</v>
      </c>
      <c r="G161" s="338">
        <v>44.33943</v>
      </c>
      <c r="H161" s="338">
        <v>-114.72179</v>
      </c>
      <c r="I161" s="334">
        <v>43293</v>
      </c>
      <c r="J161" s="315">
        <v>9</v>
      </c>
      <c r="K161" s="314">
        <v>4.1520905378000004</v>
      </c>
      <c r="L161" s="314">
        <v>198.45646115400001</v>
      </c>
      <c r="M161" s="314">
        <v>1.0395262999399999</v>
      </c>
      <c r="N161" s="314">
        <v>5.50861983214</v>
      </c>
      <c r="O161" s="314">
        <v>4.0617626529899997</v>
      </c>
      <c r="P161" s="314">
        <v>0.63116836163699996</v>
      </c>
      <c r="Q161" s="314">
        <v>893.78611271700004</v>
      </c>
      <c r="R161" s="315">
        <v>5</v>
      </c>
      <c r="S161" s="313">
        <v>0.45840454101599998</v>
      </c>
      <c r="T161" s="317">
        <v>25.738765659599999</v>
      </c>
      <c r="U161" s="313">
        <v>0</v>
      </c>
      <c r="V161" s="326">
        <v>43299</v>
      </c>
      <c r="W161" s="311">
        <v>9</v>
      </c>
      <c r="X161" s="311">
        <v>7</v>
      </c>
      <c r="Y161" s="310">
        <f t="shared" si="12"/>
        <v>7.8318513796559897E-3</v>
      </c>
      <c r="Z161" s="311">
        <v>626</v>
      </c>
      <c r="AA161" s="310">
        <f t="shared" ref="AA161:AA170" si="13">Z161/Q161</f>
        <v>0.70039128052352129</v>
      </c>
    </row>
    <row r="162" spans="1:27" s="307" customFormat="1" x14ac:dyDescent="0.3">
      <c r="A162" s="330">
        <v>161</v>
      </c>
      <c r="B162" s="316" t="s">
        <v>111</v>
      </c>
      <c r="C162" s="315">
        <v>1129</v>
      </c>
      <c r="D162" s="327">
        <v>2019</v>
      </c>
      <c r="E162" s="316" t="s">
        <v>516</v>
      </c>
      <c r="F162" s="315" t="s">
        <v>434</v>
      </c>
      <c r="G162" s="338">
        <v>44.33943</v>
      </c>
      <c r="H162" s="338">
        <v>-114.72179</v>
      </c>
      <c r="I162" s="326">
        <v>43656</v>
      </c>
      <c r="J162" s="311">
        <v>10</v>
      </c>
      <c r="K162" s="314">
        <v>6.3213312999999998</v>
      </c>
      <c r="L162" s="319">
        <v>203.608479571</v>
      </c>
      <c r="M162" s="319">
        <v>1.0432220026600001</v>
      </c>
      <c r="N162" s="319"/>
      <c r="O162" s="319">
        <v>4.2812827906799997</v>
      </c>
      <c r="P162" s="319">
        <v>0.63641183720299999</v>
      </c>
      <c r="Q162" s="319">
        <v>1050.46289121</v>
      </c>
      <c r="R162" s="311">
        <v>5</v>
      </c>
      <c r="S162" s="318">
        <v>0.40188598632799999</v>
      </c>
      <c r="T162" s="320">
        <v>21.093971676609254</v>
      </c>
      <c r="U162" s="318">
        <v>0</v>
      </c>
      <c r="V162" s="326">
        <v>43704</v>
      </c>
      <c r="W162" s="311">
        <v>10</v>
      </c>
      <c r="X162" s="311">
        <v>1</v>
      </c>
      <c r="Y162" s="310">
        <f t="shared" si="12"/>
        <v>9.5196128141959106E-4</v>
      </c>
      <c r="Z162" s="311">
        <v>1324</v>
      </c>
      <c r="AA162" s="310">
        <f t="shared" si="13"/>
        <v>1.2603967365995385</v>
      </c>
    </row>
    <row r="163" spans="1:27" s="307" customFormat="1" x14ac:dyDescent="0.3">
      <c r="A163" s="330">
        <v>162</v>
      </c>
      <c r="B163" s="316" t="s">
        <v>111</v>
      </c>
      <c r="C163" s="315">
        <v>1129</v>
      </c>
      <c r="D163" s="327">
        <v>2021</v>
      </c>
      <c r="E163" s="316" t="s">
        <v>516</v>
      </c>
      <c r="F163" s="315" t="s">
        <v>434</v>
      </c>
      <c r="G163" s="338">
        <v>44.33943</v>
      </c>
      <c r="H163" s="338">
        <v>-114.72179</v>
      </c>
      <c r="I163" s="333">
        <v>44433</v>
      </c>
      <c r="J163" s="311">
        <v>4</v>
      </c>
      <c r="K163" s="314"/>
      <c r="L163" s="319">
        <v>280.89999999999998</v>
      </c>
      <c r="M163" s="319" t="s">
        <v>436</v>
      </c>
      <c r="N163" s="319" t="s">
        <v>436</v>
      </c>
      <c r="O163" s="319">
        <v>4.8</v>
      </c>
      <c r="P163" s="319" t="s">
        <v>436</v>
      </c>
      <c r="Q163" s="319">
        <v>1337.9</v>
      </c>
      <c r="R163" s="311">
        <v>4</v>
      </c>
      <c r="S163" s="318"/>
      <c r="T163" s="320"/>
      <c r="U163" s="318"/>
      <c r="V163" s="332">
        <v>44433</v>
      </c>
      <c r="W163" s="311">
        <v>4</v>
      </c>
      <c r="X163" s="311">
        <v>13</v>
      </c>
      <c r="Y163" s="310">
        <f t="shared" si="12"/>
        <v>9.7167202332012845E-3</v>
      </c>
      <c r="Z163" s="311">
        <v>522</v>
      </c>
      <c r="AA163" s="310">
        <f t="shared" si="13"/>
        <v>0.39016368936392853</v>
      </c>
    </row>
    <row r="164" spans="1:27" s="307" customFormat="1" x14ac:dyDescent="0.3">
      <c r="A164" s="330">
        <v>163</v>
      </c>
      <c r="B164" s="316" t="s">
        <v>74</v>
      </c>
      <c r="C164" s="315">
        <v>1503</v>
      </c>
      <c r="D164" s="327">
        <v>2013</v>
      </c>
      <c r="E164" s="316" t="s">
        <v>465</v>
      </c>
      <c r="F164" s="315" t="s">
        <v>399</v>
      </c>
      <c r="G164" s="338">
        <v>44.335419999999999</v>
      </c>
      <c r="H164" s="338">
        <v>-114.72111</v>
      </c>
      <c r="I164" s="334">
        <v>41491</v>
      </c>
      <c r="J164" s="315">
        <v>6</v>
      </c>
      <c r="K164" s="314">
        <v>70.452826500000015</v>
      </c>
      <c r="L164" s="314">
        <v>416.38497000000001</v>
      </c>
      <c r="M164" s="314">
        <v>1.1094299999999999</v>
      </c>
      <c r="N164" s="314">
        <v>20.101849999999999</v>
      </c>
      <c r="O164" s="314">
        <v>15.84243</v>
      </c>
      <c r="P164" s="314">
        <v>0.44318999999999997</v>
      </c>
      <c r="Q164" s="314">
        <v>6811.9999100000005</v>
      </c>
      <c r="R164" s="315">
        <v>1</v>
      </c>
      <c r="S164" s="313">
        <v>1.0295399999999999</v>
      </c>
      <c r="T164" s="317"/>
      <c r="U164" s="313">
        <v>0</v>
      </c>
      <c r="V164" s="326">
        <v>41522</v>
      </c>
      <c r="W164" s="311">
        <v>6</v>
      </c>
      <c r="X164" s="311">
        <v>69</v>
      </c>
      <c r="Y164" s="310">
        <f t="shared" si="12"/>
        <v>1.0129183927132494E-2</v>
      </c>
      <c r="Z164" s="311">
        <v>35</v>
      </c>
      <c r="AA164" s="310">
        <f t="shared" si="13"/>
        <v>5.1379918470961924E-3</v>
      </c>
    </row>
    <row r="165" spans="1:27" s="307" customFormat="1" x14ac:dyDescent="0.3">
      <c r="A165" s="330">
        <v>164</v>
      </c>
      <c r="B165" s="316" t="s">
        <v>74</v>
      </c>
      <c r="C165" s="315">
        <v>1503</v>
      </c>
      <c r="D165" s="327">
        <v>2014</v>
      </c>
      <c r="E165" s="316" t="s">
        <v>465</v>
      </c>
      <c r="F165" s="315" t="s">
        <v>399</v>
      </c>
      <c r="G165" s="338">
        <v>44.335419999999999</v>
      </c>
      <c r="H165" s="338">
        <v>-114.72111</v>
      </c>
      <c r="I165" s="334">
        <v>41914</v>
      </c>
      <c r="J165" s="315">
        <v>7</v>
      </c>
      <c r="K165" s="314">
        <v>56.348135319999997</v>
      </c>
      <c r="L165" s="314">
        <v>435.92939999999999</v>
      </c>
      <c r="M165" s="314">
        <v>1.1672</v>
      </c>
      <c r="N165" s="314">
        <v>21.341100000000001</v>
      </c>
      <c r="O165" s="314">
        <v>16.2608</v>
      </c>
      <c r="P165" s="314">
        <v>0.49680000000000002</v>
      </c>
      <c r="Q165" s="314">
        <v>6750.8391000000001</v>
      </c>
      <c r="R165" s="315">
        <v>1</v>
      </c>
      <c r="S165" s="313">
        <v>0.80859999999999999</v>
      </c>
      <c r="T165" s="317">
        <v>3.4428000000000001</v>
      </c>
      <c r="U165" s="313">
        <v>0.89759233765997426</v>
      </c>
      <c r="V165" s="326">
        <v>41900</v>
      </c>
      <c r="W165" s="311">
        <v>7</v>
      </c>
      <c r="X165" s="311">
        <v>105</v>
      </c>
      <c r="Y165" s="310">
        <f t="shared" si="12"/>
        <v>1.555362206751454E-2</v>
      </c>
      <c r="Z165" s="311">
        <v>14</v>
      </c>
      <c r="AA165" s="310">
        <f t="shared" si="13"/>
        <v>2.0738162756686052E-3</v>
      </c>
    </row>
    <row r="166" spans="1:27" s="307" customFormat="1" x14ac:dyDescent="0.3">
      <c r="A166" s="330">
        <v>165</v>
      </c>
      <c r="B166" s="316" t="s">
        <v>74</v>
      </c>
      <c r="C166" s="315">
        <v>1503</v>
      </c>
      <c r="D166" s="327">
        <v>2015</v>
      </c>
      <c r="E166" s="316" t="s">
        <v>465</v>
      </c>
      <c r="F166" s="315" t="s">
        <v>399</v>
      </c>
      <c r="G166" s="338">
        <v>44.335419999999999</v>
      </c>
      <c r="H166" s="338">
        <v>-114.72111</v>
      </c>
      <c r="I166" s="334">
        <v>42271</v>
      </c>
      <c r="J166" s="315">
        <v>8</v>
      </c>
      <c r="K166" s="314">
        <v>57.163904890000005</v>
      </c>
      <c r="L166" s="314">
        <v>421.49689999999998</v>
      </c>
      <c r="M166" s="314">
        <v>1.1359999999999999</v>
      </c>
      <c r="N166" s="314">
        <v>19.973400000000002</v>
      </c>
      <c r="O166" s="314">
        <v>16.5623</v>
      </c>
      <c r="P166" s="314">
        <v>0.47739999999999999</v>
      </c>
      <c r="Q166" s="314">
        <v>6751.0569999999998</v>
      </c>
      <c r="R166" s="315">
        <v>1</v>
      </c>
      <c r="S166" s="313">
        <v>0.68979999999999997</v>
      </c>
      <c r="T166" s="317">
        <v>1.9797</v>
      </c>
      <c r="U166" s="313">
        <v>0.24745976366107808</v>
      </c>
      <c r="V166" s="326">
        <v>42234</v>
      </c>
      <c r="W166" s="311">
        <v>8</v>
      </c>
      <c r="X166" s="311">
        <v>68</v>
      </c>
      <c r="Y166" s="310">
        <f t="shared" si="12"/>
        <v>1.0072496795686958E-2</v>
      </c>
      <c r="Z166" s="311">
        <v>279</v>
      </c>
      <c r="AA166" s="310">
        <f t="shared" si="13"/>
        <v>4.1326861852892076E-2</v>
      </c>
    </row>
    <row r="167" spans="1:27" s="307" customFormat="1" x14ac:dyDescent="0.3">
      <c r="A167" s="330">
        <v>166</v>
      </c>
      <c r="B167" s="316" t="s">
        <v>74</v>
      </c>
      <c r="C167" s="315">
        <v>1503</v>
      </c>
      <c r="D167" s="327">
        <v>2016</v>
      </c>
      <c r="E167" s="316" t="s">
        <v>465</v>
      </c>
      <c r="F167" s="315" t="s">
        <v>399</v>
      </c>
      <c r="G167" s="338">
        <v>44.335419999999999</v>
      </c>
      <c r="H167" s="338">
        <v>-114.72111</v>
      </c>
      <c r="I167" s="334">
        <v>42549</v>
      </c>
      <c r="J167" s="315">
        <v>8</v>
      </c>
      <c r="K167" s="317">
        <v>200.01186639000002</v>
      </c>
      <c r="L167" s="314">
        <v>420.06709999999998</v>
      </c>
      <c r="M167" s="314">
        <v>1.1316999999999999</v>
      </c>
      <c r="N167" s="314">
        <v>21.4512</v>
      </c>
      <c r="O167" s="314">
        <v>17.7027</v>
      </c>
      <c r="P167" s="314">
        <v>0.59040000000000004</v>
      </c>
      <c r="Q167" s="314">
        <v>7217.9901</v>
      </c>
      <c r="R167" s="315">
        <v>1</v>
      </c>
      <c r="S167" s="313">
        <v>0.15559999999999999</v>
      </c>
      <c r="T167" s="317">
        <v>1.9866999999999999</v>
      </c>
      <c r="U167" s="313">
        <v>1.365885107208322</v>
      </c>
      <c r="V167" s="326">
        <v>42576</v>
      </c>
      <c r="W167" s="311">
        <v>8</v>
      </c>
      <c r="X167" s="311">
        <v>23</v>
      </c>
      <c r="Y167" s="310">
        <f t="shared" si="12"/>
        <v>3.1864826193097715E-3</v>
      </c>
      <c r="Z167" s="311">
        <v>41</v>
      </c>
      <c r="AA167" s="310">
        <f t="shared" si="13"/>
        <v>5.6802516257261149E-3</v>
      </c>
    </row>
    <row r="168" spans="1:27" s="307" customFormat="1" x14ac:dyDescent="0.3">
      <c r="A168" s="330">
        <v>167</v>
      </c>
      <c r="B168" s="316" t="s">
        <v>74</v>
      </c>
      <c r="C168" s="315">
        <v>1503</v>
      </c>
      <c r="D168" s="327">
        <v>2017</v>
      </c>
      <c r="E168" s="316" t="s">
        <v>465</v>
      </c>
      <c r="F168" s="315" t="s">
        <v>399</v>
      </c>
      <c r="G168" s="338">
        <v>44.335419999999999</v>
      </c>
      <c r="H168" s="338">
        <v>-114.72111</v>
      </c>
      <c r="I168" s="334">
        <v>43002</v>
      </c>
      <c r="J168" s="315">
        <v>8</v>
      </c>
      <c r="K168" s="314">
        <v>91.754653539999993</v>
      </c>
      <c r="L168" s="314">
        <v>430.5265</v>
      </c>
      <c r="M168" s="314">
        <v>1.1607000000000001</v>
      </c>
      <c r="N168" s="314">
        <v>21.306000000000001</v>
      </c>
      <c r="O168" s="314">
        <v>17.014199999999999</v>
      </c>
      <c r="P168" s="314">
        <v>0.54930000000000001</v>
      </c>
      <c r="Q168" s="314">
        <v>7079.6409000000003</v>
      </c>
      <c r="R168" s="315">
        <v>1</v>
      </c>
      <c r="S168" s="313">
        <v>0.61240000000000006</v>
      </c>
      <c r="T168" s="317">
        <v>3.6947000000000001</v>
      </c>
      <c r="U168" s="313">
        <v>1.354736194683966</v>
      </c>
      <c r="V168" s="326">
        <v>42998</v>
      </c>
      <c r="W168" s="311">
        <v>8</v>
      </c>
      <c r="X168" s="311">
        <v>3</v>
      </c>
      <c r="Y168" s="310">
        <f t="shared" si="12"/>
        <v>4.2375030631850265E-4</v>
      </c>
      <c r="Z168" s="311">
        <v>2</v>
      </c>
      <c r="AA168" s="310">
        <f t="shared" si="13"/>
        <v>2.8250020421233512E-4</v>
      </c>
    </row>
    <row r="169" spans="1:27" s="307" customFormat="1" x14ac:dyDescent="0.3">
      <c r="A169" s="330">
        <v>168</v>
      </c>
      <c r="B169" s="316" t="s">
        <v>74</v>
      </c>
      <c r="C169" s="315">
        <v>1503</v>
      </c>
      <c r="D169" s="327">
        <v>2018</v>
      </c>
      <c r="E169" s="316" t="s">
        <v>465</v>
      </c>
      <c r="F169" s="315" t="s">
        <v>399</v>
      </c>
      <c r="G169" s="338">
        <v>44.335419999999999</v>
      </c>
      <c r="H169" s="338">
        <v>-114.72111</v>
      </c>
      <c r="I169" s="334">
        <v>43340</v>
      </c>
      <c r="J169" s="315">
        <v>8</v>
      </c>
      <c r="K169" s="314">
        <v>70.760594110500008</v>
      </c>
      <c r="L169" s="314">
        <v>413.09783909200002</v>
      </c>
      <c r="M169" s="314">
        <v>1.1177040353300001</v>
      </c>
      <c r="N169" s="314">
        <v>20.901322360199998</v>
      </c>
      <c r="O169" s="314">
        <v>16.769207954700001</v>
      </c>
      <c r="P169" s="314">
        <v>0.51348232922899995</v>
      </c>
      <c r="Q169" s="314">
        <v>6853.6504483199997</v>
      </c>
      <c r="R169" s="315">
        <v>1</v>
      </c>
      <c r="S169" s="313"/>
      <c r="T169" s="317">
        <v>1.6932978063299999</v>
      </c>
      <c r="U169" s="313">
        <v>0.24189967101756549</v>
      </c>
      <c r="V169" s="326">
        <v>43326</v>
      </c>
      <c r="W169" s="311">
        <v>8</v>
      </c>
      <c r="X169" s="311">
        <v>0</v>
      </c>
      <c r="Y169" s="311">
        <v>0</v>
      </c>
      <c r="Z169" s="311">
        <v>2</v>
      </c>
      <c r="AA169" s="310">
        <f t="shared" si="13"/>
        <v>2.9181529100163691E-4</v>
      </c>
    </row>
    <row r="170" spans="1:27" s="307" customFormat="1" x14ac:dyDescent="0.3">
      <c r="A170" s="330">
        <v>169</v>
      </c>
      <c r="B170" s="316" t="s">
        <v>74</v>
      </c>
      <c r="C170" s="315">
        <v>1503</v>
      </c>
      <c r="D170" s="327">
        <v>2019</v>
      </c>
      <c r="E170" s="316" t="s">
        <v>465</v>
      </c>
      <c r="F170" s="315" t="s">
        <v>399</v>
      </c>
      <c r="G170" s="338">
        <v>44.335419999999999</v>
      </c>
      <c r="H170" s="338">
        <v>-114.72111</v>
      </c>
      <c r="I170" s="326">
        <v>43702</v>
      </c>
      <c r="J170" s="311">
        <v>11</v>
      </c>
      <c r="K170" s="314">
        <v>66.225656909999998</v>
      </c>
      <c r="L170" s="319">
        <v>438.11407088099998</v>
      </c>
      <c r="M170" s="319">
        <v>1.18462122152</v>
      </c>
      <c r="N170" s="319">
        <v>21.358619348000001</v>
      </c>
      <c r="O170" s="319">
        <v>16.679268149399999</v>
      </c>
      <c r="P170" s="319">
        <v>0.52080754343799995</v>
      </c>
      <c r="Q170" s="319">
        <v>6806.4796378199999</v>
      </c>
      <c r="R170" s="311">
        <v>2</v>
      </c>
      <c r="S170" s="318">
        <v>0.48260498046900002</v>
      </c>
      <c r="T170" s="320">
        <v>10.408613378241627</v>
      </c>
      <c r="U170" s="318">
        <v>0</v>
      </c>
      <c r="V170" s="326">
        <v>43691</v>
      </c>
      <c r="W170" s="311">
        <v>11</v>
      </c>
      <c r="X170" s="311">
        <v>38</v>
      </c>
      <c r="Y170" s="310">
        <f>X170/Q170</f>
        <v>5.5829154015027303E-3</v>
      </c>
      <c r="Z170" s="311">
        <v>20</v>
      </c>
      <c r="AA170" s="310">
        <f t="shared" si="13"/>
        <v>2.9383765271066998E-3</v>
      </c>
    </row>
    <row r="171" spans="1:27" s="307" customFormat="1" x14ac:dyDescent="0.3">
      <c r="A171" s="330">
        <v>170</v>
      </c>
      <c r="B171" s="316" t="s">
        <v>110</v>
      </c>
      <c r="C171" s="315">
        <v>901</v>
      </c>
      <c r="D171" s="327">
        <v>2013</v>
      </c>
      <c r="E171" s="316" t="s">
        <v>156</v>
      </c>
      <c r="F171" s="315" t="s">
        <v>434</v>
      </c>
      <c r="G171" s="338">
        <v>44.337629999999997</v>
      </c>
      <c r="H171" s="338">
        <v>-114.72311000000001</v>
      </c>
      <c r="I171" s="334">
        <v>41479</v>
      </c>
      <c r="J171" s="315">
        <v>30</v>
      </c>
      <c r="K171" s="335"/>
      <c r="L171" s="314">
        <v>339.39886999999999</v>
      </c>
      <c r="M171" s="314">
        <v>1.1292599999999999</v>
      </c>
      <c r="N171" s="314">
        <v>5.8342000000000001</v>
      </c>
      <c r="O171" s="314">
        <v>3.64784</v>
      </c>
      <c r="P171" s="314">
        <v>0.28028999999999998</v>
      </c>
      <c r="Q171" s="314">
        <v>1370.71434</v>
      </c>
      <c r="R171" s="315">
        <v>14</v>
      </c>
      <c r="S171" s="313">
        <v>0.28154000000000001</v>
      </c>
      <c r="T171" s="317">
        <v>0.93486999999999998</v>
      </c>
      <c r="U171" s="313">
        <v>5.8266381399532455E-2</v>
      </c>
      <c r="V171" s="326">
        <v>41548</v>
      </c>
      <c r="W171" s="311">
        <v>30</v>
      </c>
      <c r="X171" s="311" t="s">
        <v>106</v>
      </c>
      <c r="Y171" s="310"/>
      <c r="Z171" s="311" t="s">
        <v>106</v>
      </c>
      <c r="AA171" s="310"/>
    </row>
    <row r="172" spans="1:27" s="307" customFormat="1" x14ac:dyDescent="0.3">
      <c r="A172" s="330">
        <v>171</v>
      </c>
      <c r="B172" s="316" t="s">
        <v>110</v>
      </c>
      <c r="C172" s="315">
        <v>901</v>
      </c>
      <c r="D172" s="327">
        <v>2014</v>
      </c>
      <c r="E172" s="316" t="s">
        <v>156</v>
      </c>
      <c r="F172" s="315" t="s">
        <v>434</v>
      </c>
      <c r="G172" s="338">
        <v>44.337629999999997</v>
      </c>
      <c r="H172" s="338">
        <v>-114.72311000000001</v>
      </c>
      <c r="I172" s="334">
        <v>41835</v>
      </c>
      <c r="J172" s="315">
        <v>40</v>
      </c>
      <c r="K172" s="335"/>
      <c r="L172" s="314">
        <v>349.04039999999998</v>
      </c>
      <c r="M172" s="314">
        <v>1.1620999999999999</v>
      </c>
      <c r="N172" s="314">
        <v>4.5384000000000002</v>
      </c>
      <c r="O172" s="314">
        <v>2.5200999999999998</v>
      </c>
      <c r="P172" s="314">
        <v>0.22700000000000001</v>
      </c>
      <c r="Q172" s="314">
        <v>925.50390000000004</v>
      </c>
      <c r="R172" s="315">
        <v>22</v>
      </c>
      <c r="S172" s="313">
        <v>0.22189999999999999</v>
      </c>
      <c r="T172" s="317">
        <v>23.287500000000001</v>
      </c>
      <c r="U172" s="313">
        <v>0.21299575116075584</v>
      </c>
      <c r="V172" s="326">
        <v>41842</v>
      </c>
      <c r="W172" s="311">
        <v>41</v>
      </c>
      <c r="X172" s="311">
        <v>109</v>
      </c>
      <c r="Y172" s="310">
        <f>X172/Q172</f>
        <v>0.11777367982998234</v>
      </c>
      <c r="Z172" s="311">
        <v>365</v>
      </c>
      <c r="AA172" s="310">
        <f>Z172/Q172</f>
        <v>0.3943797535591152</v>
      </c>
    </row>
    <row r="173" spans="1:27" s="307" customFormat="1" x14ac:dyDescent="0.3">
      <c r="A173" s="330">
        <v>172</v>
      </c>
      <c r="B173" s="316" t="s">
        <v>110</v>
      </c>
      <c r="C173" s="315">
        <v>901</v>
      </c>
      <c r="D173" s="327">
        <v>2015</v>
      </c>
      <c r="E173" s="316" t="s">
        <v>156</v>
      </c>
      <c r="F173" s="315" t="s">
        <v>434</v>
      </c>
      <c r="G173" s="338">
        <v>44.337629999999997</v>
      </c>
      <c r="H173" s="338">
        <v>-114.72311000000001</v>
      </c>
      <c r="I173" s="334"/>
      <c r="J173" s="315"/>
      <c r="K173" s="335"/>
      <c r="L173" s="314"/>
      <c r="M173" s="314"/>
      <c r="N173" s="314"/>
      <c r="O173" s="314"/>
      <c r="P173" s="314"/>
      <c r="Q173" s="314"/>
      <c r="R173" s="315"/>
      <c r="S173" s="313"/>
      <c r="T173" s="317"/>
      <c r="U173" s="313"/>
      <c r="V173" s="326">
        <v>42221</v>
      </c>
      <c r="W173" s="311">
        <v>41</v>
      </c>
      <c r="X173" s="311">
        <v>6</v>
      </c>
      <c r="Y173" s="328">
        <f>X173/Q172</f>
        <v>6.4829548530265513E-3</v>
      </c>
      <c r="Z173" s="311">
        <v>430</v>
      </c>
      <c r="AA173" s="328">
        <f>Z173/Q172</f>
        <v>0.46461176446690283</v>
      </c>
    </row>
    <row r="174" spans="1:27" s="307" customFormat="1" x14ac:dyDescent="0.3">
      <c r="A174" s="330">
        <v>173</v>
      </c>
      <c r="B174" s="316" t="s">
        <v>110</v>
      </c>
      <c r="C174" s="315">
        <v>901</v>
      </c>
      <c r="D174" s="327">
        <v>2015</v>
      </c>
      <c r="E174" s="316" t="s">
        <v>517</v>
      </c>
      <c r="F174" s="315" t="s">
        <v>434</v>
      </c>
      <c r="G174" s="338">
        <v>44.337629999999997</v>
      </c>
      <c r="H174" s="338">
        <v>-114.72311000000001</v>
      </c>
      <c r="I174" s="334">
        <v>42231</v>
      </c>
      <c r="J174" s="315">
        <v>20</v>
      </c>
      <c r="K174" s="335"/>
      <c r="L174" s="314">
        <v>212.62450000000001</v>
      </c>
      <c r="M174" s="314">
        <v>1.1768000000000001</v>
      </c>
      <c r="N174" s="314">
        <v>4.9740000000000002</v>
      </c>
      <c r="O174" s="314">
        <v>3.6032000000000002</v>
      </c>
      <c r="P174" s="314">
        <v>0.28100000000000003</v>
      </c>
      <c r="Q174" s="314">
        <v>798.00530000000003</v>
      </c>
      <c r="R174" s="315">
        <v>9</v>
      </c>
      <c r="S174" s="313">
        <v>0.29310000000000003</v>
      </c>
      <c r="T174" s="317">
        <v>33.603900000000003</v>
      </c>
      <c r="U174" s="313">
        <v>0</v>
      </c>
      <c r="V174" s="326">
        <v>42227</v>
      </c>
      <c r="W174" s="311">
        <v>20</v>
      </c>
      <c r="X174" s="311">
        <v>31</v>
      </c>
      <c r="Y174" s="310">
        <f>X174/Q174</f>
        <v>3.884685978902646E-2</v>
      </c>
      <c r="Z174" s="311">
        <v>238</v>
      </c>
      <c r="AA174" s="310">
        <f>Z174/Q174</f>
        <v>0.29824363321897734</v>
      </c>
    </row>
    <row r="175" spans="1:27" s="307" customFormat="1" x14ac:dyDescent="0.3">
      <c r="A175" s="330">
        <v>174</v>
      </c>
      <c r="B175" s="316" t="s">
        <v>110</v>
      </c>
      <c r="C175" s="315">
        <v>901</v>
      </c>
      <c r="D175" s="327">
        <v>2018</v>
      </c>
      <c r="E175" s="316" t="s">
        <v>517</v>
      </c>
      <c r="F175" s="315" t="s">
        <v>434</v>
      </c>
      <c r="G175" s="338">
        <v>44.337629999999997</v>
      </c>
      <c r="H175" s="338">
        <v>-114.72311000000001</v>
      </c>
      <c r="I175" s="334">
        <v>43296</v>
      </c>
      <c r="J175" s="315">
        <v>21</v>
      </c>
      <c r="K175" s="335"/>
      <c r="L175" s="314">
        <v>213.727729383</v>
      </c>
      <c r="M175" s="314">
        <v>1.1863220511999999</v>
      </c>
      <c r="N175" s="314">
        <v>4.3747508205600001</v>
      </c>
      <c r="O175" s="314">
        <v>3.3647396297099998</v>
      </c>
      <c r="P175" s="314">
        <v>0.25609615374099998</v>
      </c>
      <c r="Q175" s="314">
        <v>753.75634135999996</v>
      </c>
      <c r="R175" s="315">
        <v>10</v>
      </c>
      <c r="S175" s="313">
        <v>0.23569064670100001</v>
      </c>
      <c r="T175" s="317">
        <v>33.545944157500003</v>
      </c>
      <c r="U175" s="313">
        <v>1.1488335237786786</v>
      </c>
      <c r="V175" s="326">
        <v>43298</v>
      </c>
      <c r="W175" s="311">
        <v>21</v>
      </c>
      <c r="X175" s="311">
        <v>0</v>
      </c>
      <c r="Y175" s="311">
        <v>0</v>
      </c>
      <c r="Z175" s="311">
        <v>1</v>
      </c>
      <c r="AA175" s="310">
        <f>Z175/Q175</f>
        <v>1.3266886726229108E-3</v>
      </c>
    </row>
    <row r="176" spans="1:27" s="307" customFormat="1" x14ac:dyDescent="0.3">
      <c r="A176" s="330">
        <v>175</v>
      </c>
      <c r="B176" s="316" t="s">
        <v>110</v>
      </c>
      <c r="C176" s="315">
        <v>901</v>
      </c>
      <c r="D176" s="327">
        <v>2019</v>
      </c>
      <c r="E176" s="316" t="s">
        <v>517</v>
      </c>
      <c r="F176" s="315" t="s">
        <v>434</v>
      </c>
      <c r="G176" s="338">
        <v>44.337629999999997</v>
      </c>
      <c r="H176" s="338">
        <v>-114.72311000000001</v>
      </c>
      <c r="I176" s="326">
        <v>43658</v>
      </c>
      <c r="J176" s="311">
        <v>24</v>
      </c>
      <c r="K176" s="310"/>
      <c r="L176" s="319">
        <v>215.10443779299999</v>
      </c>
      <c r="M176" s="319">
        <v>1.19445373873</v>
      </c>
      <c r="N176" s="319">
        <v>5.0411983870099997</v>
      </c>
      <c r="O176" s="319">
        <v>3.2192058744800001</v>
      </c>
      <c r="P176" s="319">
        <v>0.25430698988299999</v>
      </c>
      <c r="Q176" s="319">
        <v>723.95211500799996</v>
      </c>
      <c r="R176" s="311">
        <v>12</v>
      </c>
      <c r="S176" s="318">
        <v>0.197443181818</v>
      </c>
      <c r="T176" s="320">
        <v>19.619118922460732</v>
      </c>
      <c r="U176" s="318">
        <v>0.34392345124906393</v>
      </c>
      <c r="V176" s="326">
        <v>43704</v>
      </c>
      <c r="W176" s="311">
        <v>24</v>
      </c>
      <c r="X176" s="311">
        <v>0</v>
      </c>
      <c r="Y176" s="311">
        <v>0</v>
      </c>
      <c r="Z176" s="311">
        <v>3</v>
      </c>
      <c r="AA176" s="310">
        <f>Z176/Q176</f>
        <v>4.143920485634397E-3</v>
      </c>
    </row>
    <row r="177" spans="1:27" s="307" customFormat="1" x14ac:dyDescent="0.3">
      <c r="A177" s="330">
        <v>176</v>
      </c>
      <c r="B177" s="316" t="s">
        <v>109</v>
      </c>
      <c r="C177" s="315">
        <v>133</v>
      </c>
      <c r="D177" s="327">
        <v>2013</v>
      </c>
      <c r="E177" s="316" t="s">
        <v>468</v>
      </c>
      <c r="F177" s="315" t="s">
        <v>434</v>
      </c>
      <c r="G177" s="338">
        <v>44.334719999999997</v>
      </c>
      <c r="H177" s="338">
        <v>-114.72302999999999</v>
      </c>
      <c r="I177" s="334">
        <v>41490</v>
      </c>
      <c r="J177" s="315">
        <v>30</v>
      </c>
      <c r="K177" s="335"/>
      <c r="L177" s="314">
        <v>328.54450000000003</v>
      </c>
      <c r="M177" s="314">
        <v>1.0951</v>
      </c>
      <c r="N177" s="314">
        <v>8.1249000000000002</v>
      </c>
      <c r="O177" s="314">
        <v>7.2054999999999998</v>
      </c>
      <c r="P177" s="314">
        <v>0.69599999999999995</v>
      </c>
      <c r="Q177" s="314">
        <v>2398.5115999999998</v>
      </c>
      <c r="R177" s="315">
        <v>14</v>
      </c>
      <c r="S177" s="313">
        <v>0.27800000000000002</v>
      </c>
      <c r="T177" s="317">
        <v>7.9390000000000001</v>
      </c>
      <c r="U177" s="313">
        <v>0.4885561821288591</v>
      </c>
      <c r="V177" s="326">
        <v>41548</v>
      </c>
      <c r="W177" s="311">
        <v>30</v>
      </c>
      <c r="X177" s="311" t="s">
        <v>106</v>
      </c>
      <c r="Y177" s="310"/>
      <c r="Z177" s="311" t="s">
        <v>106</v>
      </c>
      <c r="AA177" s="310"/>
    </row>
    <row r="178" spans="1:27" s="307" customFormat="1" x14ac:dyDescent="0.3">
      <c r="A178" s="330">
        <v>177</v>
      </c>
      <c r="B178" s="316" t="s">
        <v>109</v>
      </c>
      <c r="C178" s="315">
        <v>133</v>
      </c>
      <c r="D178" s="327">
        <v>2014</v>
      </c>
      <c r="E178" s="316" t="s">
        <v>468</v>
      </c>
      <c r="F178" s="315" t="s">
        <v>434</v>
      </c>
      <c r="G178" s="338">
        <v>44.334719999999997</v>
      </c>
      <c r="H178" s="338">
        <v>-114.72302999999999</v>
      </c>
      <c r="I178" s="334">
        <v>41833</v>
      </c>
      <c r="J178" s="315">
        <v>36</v>
      </c>
      <c r="K178" s="335"/>
      <c r="L178" s="314">
        <v>336.89</v>
      </c>
      <c r="M178" s="314">
        <v>1.1231</v>
      </c>
      <c r="N178" s="314">
        <v>3.9262999999999999</v>
      </c>
      <c r="O178" s="314">
        <v>3.3386</v>
      </c>
      <c r="P178" s="314">
        <v>0.24060000000000001</v>
      </c>
      <c r="Q178" s="314">
        <v>1516.3851</v>
      </c>
      <c r="R178" s="315">
        <v>21</v>
      </c>
      <c r="S178" s="313">
        <v>0.22289999999999999</v>
      </c>
      <c r="T178" s="317">
        <v>38.387500000000003</v>
      </c>
      <c r="U178" s="313">
        <v>0.14540716915506802</v>
      </c>
      <c r="V178" s="326">
        <v>41829</v>
      </c>
      <c r="W178" s="311">
        <v>36</v>
      </c>
      <c r="X178" s="311">
        <v>208</v>
      </c>
      <c r="Y178" s="310">
        <f>X178/Q178</f>
        <v>0.13716832221577488</v>
      </c>
      <c r="Z178" s="311">
        <v>42</v>
      </c>
      <c r="AA178" s="310">
        <f>Z178/Q178</f>
        <v>2.7697449678185312E-2</v>
      </c>
    </row>
    <row r="179" spans="1:27" s="307" customFormat="1" x14ac:dyDescent="0.3">
      <c r="A179" s="330">
        <v>178</v>
      </c>
      <c r="B179" s="316" t="s">
        <v>109</v>
      </c>
      <c r="C179" s="315">
        <v>133</v>
      </c>
      <c r="D179" s="327">
        <v>2015</v>
      </c>
      <c r="E179" s="316" t="s">
        <v>468</v>
      </c>
      <c r="F179" s="315" t="s">
        <v>434</v>
      </c>
      <c r="G179" s="338">
        <v>44.334719999999997</v>
      </c>
      <c r="H179" s="338">
        <v>-114.72302999999999</v>
      </c>
      <c r="I179" s="334"/>
      <c r="J179" s="315"/>
      <c r="K179" s="335"/>
      <c r="L179" s="314"/>
      <c r="M179" s="314"/>
      <c r="N179" s="314"/>
      <c r="O179" s="314"/>
      <c r="P179" s="314"/>
      <c r="Q179" s="314"/>
      <c r="R179" s="315"/>
      <c r="S179" s="313"/>
      <c r="T179" s="317"/>
      <c r="U179" s="313"/>
      <c r="V179" s="326">
        <v>42198</v>
      </c>
      <c r="W179" s="311">
        <v>36</v>
      </c>
      <c r="X179" s="311">
        <v>60</v>
      </c>
      <c r="Y179" s="328">
        <f>X179/Q178</f>
        <v>3.9567785254550444E-2</v>
      </c>
      <c r="Z179" s="311">
        <v>596</v>
      </c>
      <c r="AA179" s="328">
        <f>Z179/Q178</f>
        <v>0.39304000019520108</v>
      </c>
    </row>
    <row r="180" spans="1:27" s="307" customFormat="1" x14ac:dyDescent="0.3">
      <c r="A180" s="330">
        <v>179</v>
      </c>
      <c r="B180" s="316" t="s">
        <v>109</v>
      </c>
      <c r="C180" s="315">
        <v>133</v>
      </c>
      <c r="D180" s="327">
        <v>2015</v>
      </c>
      <c r="E180" s="316" t="s">
        <v>468</v>
      </c>
      <c r="F180" s="315" t="s">
        <v>434</v>
      </c>
      <c r="G180" s="338">
        <v>44.334719999999997</v>
      </c>
      <c r="H180" s="338">
        <v>-114.72302999999999</v>
      </c>
      <c r="I180" s="334"/>
      <c r="J180" s="315"/>
      <c r="K180" s="335"/>
      <c r="L180" s="314"/>
      <c r="M180" s="314"/>
      <c r="N180" s="314"/>
      <c r="O180" s="314"/>
      <c r="P180" s="314"/>
      <c r="Q180" s="314"/>
      <c r="R180" s="315"/>
      <c r="S180" s="313"/>
      <c r="T180" s="317"/>
      <c r="U180" s="313"/>
      <c r="V180" s="326">
        <v>42221</v>
      </c>
      <c r="W180" s="311">
        <v>36</v>
      </c>
      <c r="X180" s="311">
        <v>53</v>
      </c>
      <c r="Y180" s="328">
        <f>X180/Q178</f>
        <v>3.4951543641519561E-2</v>
      </c>
      <c r="Z180" s="311">
        <v>804</v>
      </c>
      <c r="AA180" s="328">
        <f>Z180/Q178</f>
        <v>0.53020832241097593</v>
      </c>
    </row>
    <row r="181" spans="1:27" s="307" customFormat="1" x14ac:dyDescent="0.3">
      <c r="A181" s="330">
        <v>180</v>
      </c>
      <c r="B181" s="316" t="s">
        <v>109</v>
      </c>
      <c r="C181" s="315">
        <v>133</v>
      </c>
      <c r="D181" s="327">
        <v>2015</v>
      </c>
      <c r="E181" s="316" t="s">
        <v>148</v>
      </c>
      <c r="F181" s="315" t="s">
        <v>434</v>
      </c>
      <c r="G181" s="338">
        <v>44.334719999999997</v>
      </c>
      <c r="H181" s="338">
        <v>-114.72302999999999</v>
      </c>
      <c r="I181" s="334">
        <v>42226</v>
      </c>
      <c r="J181" s="315">
        <v>24</v>
      </c>
      <c r="K181" s="335"/>
      <c r="L181" s="314">
        <v>217.67619999999999</v>
      </c>
      <c r="M181" s="314">
        <v>1.0882000000000001</v>
      </c>
      <c r="N181" s="314">
        <v>5.5793999999999997</v>
      </c>
      <c r="O181" s="314">
        <v>4.1471</v>
      </c>
      <c r="P181" s="314">
        <v>0.26600000000000001</v>
      </c>
      <c r="Q181" s="314">
        <v>1261.5147999999999</v>
      </c>
      <c r="R181" s="315">
        <v>13</v>
      </c>
      <c r="S181" s="313">
        <v>0.19259999999999999</v>
      </c>
      <c r="T181" s="317">
        <v>54.448599999999999</v>
      </c>
      <c r="U181" s="313">
        <v>0.26777991704178167</v>
      </c>
      <c r="V181" s="326">
        <v>42227</v>
      </c>
      <c r="W181" s="311">
        <v>24</v>
      </c>
      <c r="X181" s="311">
        <v>16</v>
      </c>
      <c r="Y181" s="310">
        <f t="shared" ref="Y181:Y191" si="14">X181/Q181</f>
        <v>1.2683164715943088E-2</v>
      </c>
      <c r="Z181" s="311">
        <v>390</v>
      </c>
      <c r="AA181" s="310">
        <f t="shared" ref="AA181:AA191" si="15">Z181/Q181</f>
        <v>0.30915213995111274</v>
      </c>
    </row>
    <row r="182" spans="1:27" s="307" customFormat="1" x14ac:dyDescent="0.3">
      <c r="A182" s="330">
        <v>181</v>
      </c>
      <c r="B182" s="316" t="s">
        <v>109</v>
      </c>
      <c r="C182" s="315">
        <v>133</v>
      </c>
      <c r="D182" s="327">
        <v>2016</v>
      </c>
      <c r="E182" s="316" t="s">
        <v>148</v>
      </c>
      <c r="F182" s="315" t="s">
        <v>434</v>
      </c>
      <c r="G182" s="338">
        <v>44.334719999999997</v>
      </c>
      <c r="H182" s="338">
        <v>-114.72302999999999</v>
      </c>
      <c r="I182" s="334">
        <v>42548</v>
      </c>
      <c r="J182" s="315">
        <v>26</v>
      </c>
      <c r="K182" s="335"/>
      <c r="L182" s="314">
        <v>218.61510000000001</v>
      </c>
      <c r="M182" s="314">
        <v>1.0928</v>
      </c>
      <c r="N182" s="314">
        <v>5.8860000000000001</v>
      </c>
      <c r="O182" s="314">
        <v>4.4554999999999998</v>
      </c>
      <c r="P182" s="314">
        <v>0.24149999999999999</v>
      </c>
      <c r="Q182" s="314">
        <v>1307.7565999999999</v>
      </c>
      <c r="R182" s="315">
        <v>15</v>
      </c>
      <c r="S182" s="313">
        <v>0.17080000000000001</v>
      </c>
      <c r="T182" s="317">
        <v>45.910699999999999</v>
      </c>
      <c r="U182" s="313">
        <v>0</v>
      </c>
      <c r="V182" s="326">
        <v>42562</v>
      </c>
      <c r="W182" s="311">
        <v>26</v>
      </c>
      <c r="X182" s="311">
        <v>4</v>
      </c>
      <c r="Y182" s="310">
        <f t="shared" si="14"/>
        <v>3.0586731506459233E-3</v>
      </c>
      <c r="Z182" s="311">
        <v>309</v>
      </c>
      <c r="AA182" s="310">
        <f t="shared" si="15"/>
        <v>0.23628250088739755</v>
      </c>
    </row>
    <row r="183" spans="1:27" s="307" customFormat="1" x14ac:dyDescent="0.3">
      <c r="A183" s="330">
        <v>182</v>
      </c>
      <c r="B183" s="316" t="s">
        <v>109</v>
      </c>
      <c r="C183" s="315">
        <v>133</v>
      </c>
      <c r="D183" s="327">
        <v>2017</v>
      </c>
      <c r="E183" s="316" t="s">
        <v>148</v>
      </c>
      <c r="F183" s="315" t="s">
        <v>434</v>
      </c>
      <c r="G183" s="338">
        <v>44.334719999999997</v>
      </c>
      <c r="H183" s="338">
        <v>-114.72302999999999</v>
      </c>
      <c r="I183" s="334">
        <v>42929</v>
      </c>
      <c r="J183" s="315">
        <v>26</v>
      </c>
      <c r="K183" s="335"/>
      <c r="L183" s="314">
        <v>217.0342</v>
      </c>
      <c r="M183" s="314">
        <v>1.0895999999999999</v>
      </c>
      <c r="N183" s="314">
        <v>7.8048999999999999</v>
      </c>
      <c r="O183" s="314">
        <v>4.2653999999999996</v>
      </c>
      <c r="P183" s="314">
        <v>0.28710000000000002</v>
      </c>
      <c r="Q183" s="314">
        <v>1292.2653</v>
      </c>
      <c r="R183" s="315">
        <v>14</v>
      </c>
      <c r="S183" s="313">
        <v>0.19650000000000001</v>
      </c>
      <c r="T183" s="317">
        <v>60.224699999999999</v>
      </c>
      <c r="U183" s="313">
        <v>0.226408669459644</v>
      </c>
      <c r="V183" s="326">
        <v>42934</v>
      </c>
      <c r="W183" s="311">
        <v>26</v>
      </c>
      <c r="X183" s="311">
        <v>121</v>
      </c>
      <c r="Y183" s="310">
        <f t="shared" si="14"/>
        <v>9.36340239113439E-2</v>
      </c>
      <c r="Z183" s="311">
        <v>31</v>
      </c>
      <c r="AA183" s="310">
        <f t="shared" si="15"/>
        <v>2.3988882159104635E-2</v>
      </c>
    </row>
    <row r="184" spans="1:27" s="307" customFormat="1" x14ac:dyDescent="0.3">
      <c r="A184" s="330">
        <v>183</v>
      </c>
      <c r="B184" s="316" t="s">
        <v>109</v>
      </c>
      <c r="C184" s="315">
        <v>133</v>
      </c>
      <c r="D184" s="327">
        <v>2018</v>
      </c>
      <c r="E184" s="316" t="s">
        <v>148</v>
      </c>
      <c r="F184" s="315" t="s">
        <v>434</v>
      </c>
      <c r="G184" s="338">
        <v>44.334719999999997</v>
      </c>
      <c r="H184" s="338">
        <v>-114.72302999999999</v>
      </c>
      <c r="I184" s="334">
        <v>43294</v>
      </c>
      <c r="J184" s="315">
        <v>20</v>
      </c>
      <c r="K184" s="335"/>
      <c r="L184" s="314">
        <v>223.322751926</v>
      </c>
      <c r="M184" s="314">
        <v>1.1201680093099999</v>
      </c>
      <c r="N184" s="314">
        <v>7.5814971797600004</v>
      </c>
      <c r="O184" s="314">
        <v>4.83707979294</v>
      </c>
      <c r="P184" s="314">
        <v>0.36178744597000001</v>
      </c>
      <c r="Q184" s="314">
        <v>1367.75495142</v>
      </c>
      <c r="R184" s="315">
        <v>10</v>
      </c>
      <c r="S184" s="313">
        <v>0.23434448242200001</v>
      </c>
      <c r="T184" s="317">
        <v>59.696052834100001</v>
      </c>
      <c r="U184" s="313">
        <v>0.24686342881370232</v>
      </c>
      <c r="V184" s="326">
        <v>43298</v>
      </c>
      <c r="W184" s="311">
        <v>20</v>
      </c>
      <c r="X184" s="311">
        <v>3</v>
      </c>
      <c r="Y184" s="310">
        <f t="shared" si="14"/>
        <v>2.1933753534471999E-3</v>
      </c>
      <c r="Z184" s="311">
        <v>1</v>
      </c>
      <c r="AA184" s="310">
        <f t="shared" si="15"/>
        <v>7.3112511781573319E-4</v>
      </c>
    </row>
    <row r="185" spans="1:27" s="307" customFormat="1" x14ac:dyDescent="0.3">
      <c r="A185" s="330">
        <v>184</v>
      </c>
      <c r="B185" s="316" t="s">
        <v>109</v>
      </c>
      <c r="C185" s="315">
        <v>133</v>
      </c>
      <c r="D185" s="327">
        <v>2019</v>
      </c>
      <c r="E185" s="316" t="s">
        <v>148</v>
      </c>
      <c r="F185" s="315" t="s">
        <v>434</v>
      </c>
      <c r="G185" s="338">
        <v>44.334719999999997</v>
      </c>
      <c r="H185" s="338">
        <v>-114.72302999999999</v>
      </c>
      <c r="I185" s="326">
        <v>43660</v>
      </c>
      <c r="J185" s="311">
        <v>17</v>
      </c>
      <c r="K185" s="310"/>
      <c r="L185" s="319">
        <v>219.349089322</v>
      </c>
      <c r="M185" s="319">
        <v>1.09585474169</v>
      </c>
      <c r="N185" s="319">
        <v>6.0374975091599996</v>
      </c>
      <c r="O185" s="319">
        <v>4.9717523163599999</v>
      </c>
      <c r="P185" s="319">
        <v>0.37321705046999998</v>
      </c>
      <c r="Q185" s="319">
        <v>1432.2048003899999</v>
      </c>
      <c r="R185" s="311">
        <v>9</v>
      </c>
      <c r="S185" s="318">
        <v>0.289411272321</v>
      </c>
      <c r="T185" s="320">
        <v>40.301454615165795</v>
      </c>
      <c r="U185" s="318">
        <v>0</v>
      </c>
      <c r="V185" s="326">
        <v>43698</v>
      </c>
      <c r="W185" s="329">
        <v>18</v>
      </c>
      <c r="X185" s="311">
        <v>2</v>
      </c>
      <c r="Y185" s="310">
        <f t="shared" si="14"/>
        <v>1.3964483287972399E-3</v>
      </c>
      <c r="Z185" s="311">
        <v>39</v>
      </c>
      <c r="AA185" s="310">
        <f t="shared" si="15"/>
        <v>2.7230742411546178E-2</v>
      </c>
    </row>
    <row r="186" spans="1:27" s="307" customFormat="1" x14ac:dyDescent="0.3">
      <c r="A186" s="330">
        <v>185</v>
      </c>
      <c r="B186" s="316" t="s">
        <v>175</v>
      </c>
      <c r="C186" s="315">
        <v>713</v>
      </c>
      <c r="D186" s="327">
        <v>2016</v>
      </c>
      <c r="E186" s="316" t="s">
        <v>471</v>
      </c>
      <c r="F186" s="315" t="s">
        <v>434</v>
      </c>
      <c r="G186" s="338">
        <v>44.308590000000002</v>
      </c>
      <c r="H186" s="338">
        <v>-114.71746</v>
      </c>
      <c r="I186" s="334">
        <v>42562</v>
      </c>
      <c r="J186" s="315">
        <v>36</v>
      </c>
      <c r="K186" s="335"/>
      <c r="L186" s="314">
        <v>560.00980000000004</v>
      </c>
      <c r="M186" s="314">
        <v>1.1026</v>
      </c>
      <c r="N186" s="314">
        <v>13.1975</v>
      </c>
      <c r="O186" s="314">
        <v>10.6218</v>
      </c>
      <c r="P186" s="314">
        <v>1.1831</v>
      </c>
      <c r="Q186" s="314">
        <v>6161.6395000000002</v>
      </c>
      <c r="R186" s="315">
        <v>20</v>
      </c>
      <c r="S186" s="313">
        <v>1.0333000000000001</v>
      </c>
      <c r="T186" s="317">
        <v>5.2931999999999997</v>
      </c>
      <c r="U186" s="313">
        <v>0.37417143841722195</v>
      </c>
      <c r="V186" s="326">
        <v>42563</v>
      </c>
      <c r="W186" s="311">
        <v>36</v>
      </c>
      <c r="X186" s="311">
        <v>75</v>
      </c>
      <c r="Y186" s="310">
        <f t="shared" si="14"/>
        <v>1.2172085043274602E-2</v>
      </c>
      <c r="Z186" s="311">
        <v>3594</v>
      </c>
      <c r="AA186" s="310">
        <f t="shared" si="15"/>
        <v>0.58328631527371888</v>
      </c>
    </row>
    <row r="187" spans="1:27" s="307" customFormat="1" x14ac:dyDescent="0.3">
      <c r="A187" s="330">
        <v>186</v>
      </c>
      <c r="B187" s="316" t="s">
        <v>175</v>
      </c>
      <c r="C187" s="315">
        <v>713</v>
      </c>
      <c r="D187" s="327">
        <v>2017</v>
      </c>
      <c r="E187" s="316" t="s">
        <v>474</v>
      </c>
      <c r="F187" s="315" t="s">
        <v>434</v>
      </c>
      <c r="G187" s="338">
        <v>44.308590000000002</v>
      </c>
      <c r="H187" s="338">
        <v>-114.71746</v>
      </c>
      <c r="I187" s="334">
        <v>42989</v>
      </c>
      <c r="J187" s="315">
        <v>21</v>
      </c>
      <c r="K187" s="314">
        <v>1.2572033200000001</v>
      </c>
      <c r="L187" s="314">
        <v>394.83240000000001</v>
      </c>
      <c r="M187" s="314">
        <v>1.2405999999999999</v>
      </c>
      <c r="N187" s="314">
        <v>9.1287000000000003</v>
      </c>
      <c r="O187" s="314">
        <v>7.3893000000000004</v>
      </c>
      <c r="P187" s="314">
        <v>0.98270000000000002</v>
      </c>
      <c r="Q187" s="314">
        <v>3020.6078000000002</v>
      </c>
      <c r="R187" s="315">
        <v>11</v>
      </c>
      <c r="S187" s="313">
        <v>0.89649999999999996</v>
      </c>
      <c r="T187" s="317">
        <v>18.4831</v>
      </c>
      <c r="U187" s="313">
        <v>0</v>
      </c>
      <c r="V187" s="326">
        <v>43005</v>
      </c>
      <c r="W187" s="311">
        <v>21</v>
      </c>
      <c r="X187" s="311">
        <v>33</v>
      </c>
      <c r="Y187" s="310">
        <f t="shared" si="14"/>
        <v>1.0924953580534354E-2</v>
      </c>
      <c r="Z187" s="311">
        <v>377</v>
      </c>
      <c r="AA187" s="310">
        <f t="shared" si="15"/>
        <v>0.12480931817761974</v>
      </c>
    </row>
    <row r="188" spans="1:27" s="307" customFormat="1" x14ac:dyDescent="0.3">
      <c r="A188" s="330">
        <v>187</v>
      </c>
      <c r="B188" s="316" t="s">
        <v>175</v>
      </c>
      <c r="C188" s="315">
        <v>713</v>
      </c>
      <c r="D188" s="327">
        <v>2018</v>
      </c>
      <c r="E188" s="316" t="s">
        <v>474</v>
      </c>
      <c r="F188" s="315" t="s">
        <v>434</v>
      </c>
      <c r="G188" s="338">
        <v>44.308590000000002</v>
      </c>
      <c r="H188" s="338">
        <v>-114.71746</v>
      </c>
      <c r="I188" s="334">
        <v>43341</v>
      </c>
      <c r="J188" s="315">
        <v>13</v>
      </c>
      <c r="K188" s="335"/>
      <c r="L188" s="314">
        <v>393.75318553099999</v>
      </c>
      <c r="M188" s="314">
        <v>1.23739618354</v>
      </c>
      <c r="N188" s="314">
        <v>8.9852558285199997</v>
      </c>
      <c r="O188" s="314">
        <v>7.2204562174199998</v>
      </c>
      <c r="P188" s="314">
        <v>0.77547801730300003</v>
      </c>
      <c r="Q188" s="314">
        <v>2903.3962937599999</v>
      </c>
      <c r="R188" s="315">
        <v>7</v>
      </c>
      <c r="S188" s="313">
        <v>0.94529215494800001</v>
      </c>
      <c r="T188" s="317">
        <v>14.842224593599999</v>
      </c>
      <c r="U188" s="313">
        <v>0</v>
      </c>
      <c r="V188" s="326">
        <v>43333</v>
      </c>
      <c r="W188" s="311">
        <v>13</v>
      </c>
      <c r="X188" s="311">
        <v>13</v>
      </c>
      <c r="Y188" s="310">
        <f t="shared" si="14"/>
        <v>4.4775148428547948E-3</v>
      </c>
      <c r="Z188" s="311">
        <v>655</v>
      </c>
      <c r="AA188" s="310">
        <f t="shared" si="15"/>
        <v>0.22559786323614545</v>
      </c>
    </row>
    <row r="189" spans="1:27" s="307" customFormat="1" x14ac:dyDescent="0.3">
      <c r="A189" s="330">
        <v>188</v>
      </c>
      <c r="B189" s="316" t="s">
        <v>175</v>
      </c>
      <c r="C189" s="315">
        <v>713</v>
      </c>
      <c r="D189" s="327">
        <v>2019</v>
      </c>
      <c r="E189" s="316" t="s">
        <v>474</v>
      </c>
      <c r="F189" s="315" t="s">
        <v>434</v>
      </c>
      <c r="G189" s="338">
        <v>44.308590000000002</v>
      </c>
      <c r="H189" s="338">
        <v>-114.71746</v>
      </c>
      <c r="I189" s="326">
        <v>43669</v>
      </c>
      <c r="J189" s="311">
        <v>13</v>
      </c>
      <c r="K189" s="310"/>
      <c r="L189" s="319">
        <v>393.31014653900002</v>
      </c>
      <c r="M189" s="319">
        <v>1.23558815636</v>
      </c>
      <c r="N189" s="319">
        <v>11.145610208400001</v>
      </c>
      <c r="O189" s="319">
        <v>8.7646383033599999</v>
      </c>
      <c r="P189" s="319">
        <v>0.82135873719399999</v>
      </c>
      <c r="Q189" s="319">
        <v>3452.9455144600001</v>
      </c>
      <c r="R189" s="311">
        <v>9</v>
      </c>
      <c r="S189" s="318">
        <v>0.89064243861600001</v>
      </c>
      <c r="T189" s="320">
        <v>16.205240691368925</v>
      </c>
      <c r="U189" s="318">
        <v>0.7596206574079184</v>
      </c>
      <c r="V189" s="326">
        <v>43704</v>
      </c>
      <c r="W189" s="311">
        <v>13</v>
      </c>
      <c r="X189" s="311">
        <v>12</v>
      </c>
      <c r="Y189" s="310">
        <f t="shared" si="14"/>
        <v>3.4752937599933889E-3</v>
      </c>
      <c r="Z189" s="311">
        <v>242</v>
      </c>
      <c r="AA189" s="310">
        <f t="shared" si="15"/>
        <v>7.0085090826533344E-2</v>
      </c>
    </row>
    <row r="190" spans="1:27" s="307" customFormat="1" x14ac:dyDescent="0.3">
      <c r="A190" s="330">
        <v>189</v>
      </c>
      <c r="B190" s="316" t="s">
        <v>92</v>
      </c>
      <c r="C190" s="315">
        <v>841</v>
      </c>
      <c r="D190" s="327">
        <v>2014</v>
      </c>
      <c r="E190" s="316" t="s">
        <v>475</v>
      </c>
      <c r="F190" s="315" t="s">
        <v>399</v>
      </c>
      <c r="G190" s="338">
        <v>44.29027</v>
      </c>
      <c r="H190" s="338">
        <v>-114.71874</v>
      </c>
      <c r="I190" s="334">
        <v>41917</v>
      </c>
      <c r="J190" s="315">
        <v>7</v>
      </c>
      <c r="K190" s="314">
        <v>64.431670150000002</v>
      </c>
      <c r="L190" s="314">
        <v>324.9513</v>
      </c>
      <c r="M190" s="314">
        <v>1.1207</v>
      </c>
      <c r="N190" s="314">
        <v>16.420999999999999</v>
      </c>
      <c r="O190" s="314">
        <v>11.8216</v>
      </c>
      <c r="P190" s="314">
        <v>0.70620000000000005</v>
      </c>
      <c r="Q190" s="314">
        <v>3770.8775000000001</v>
      </c>
      <c r="R190" s="315">
        <v>1</v>
      </c>
      <c r="S190" s="313">
        <v>0.74129999999999996</v>
      </c>
      <c r="T190" s="317">
        <v>2.5072999999999999</v>
      </c>
      <c r="U190" s="313">
        <v>0</v>
      </c>
      <c r="V190" s="326">
        <v>41902</v>
      </c>
      <c r="W190" s="311">
        <v>7</v>
      </c>
      <c r="X190" s="311">
        <v>2</v>
      </c>
      <c r="Y190" s="310">
        <f t="shared" si="14"/>
        <v>5.3038052813967045E-4</v>
      </c>
      <c r="Z190" s="311">
        <v>9</v>
      </c>
      <c r="AA190" s="310">
        <f t="shared" si="15"/>
        <v>2.3867123766285166E-3</v>
      </c>
    </row>
    <row r="191" spans="1:27" s="307" customFormat="1" x14ac:dyDescent="0.3">
      <c r="A191" s="330">
        <v>190</v>
      </c>
      <c r="B191" s="316" t="s">
        <v>92</v>
      </c>
      <c r="C191" s="315">
        <v>841</v>
      </c>
      <c r="D191" s="327">
        <v>2017</v>
      </c>
      <c r="E191" s="316" t="s">
        <v>475</v>
      </c>
      <c r="F191" s="315" t="s">
        <v>399</v>
      </c>
      <c r="G191" s="338">
        <v>44.29027</v>
      </c>
      <c r="H191" s="338">
        <v>-114.71874</v>
      </c>
      <c r="I191" s="334">
        <v>43003</v>
      </c>
      <c r="J191" s="315">
        <v>9</v>
      </c>
      <c r="K191" s="317">
        <v>106.09595321000002</v>
      </c>
      <c r="L191" s="314">
        <v>319.91759999999999</v>
      </c>
      <c r="M191" s="314">
        <v>1.1273</v>
      </c>
      <c r="N191" s="314">
        <v>16.250699999999998</v>
      </c>
      <c r="O191" s="314">
        <v>12.407</v>
      </c>
      <c r="P191" s="314">
        <v>0.78549999999999998</v>
      </c>
      <c r="Q191" s="314">
        <v>3910.7429999999999</v>
      </c>
      <c r="R191" s="315">
        <v>1</v>
      </c>
      <c r="S191" s="313">
        <v>0.2336</v>
      </c>
      <c r="T191" s="317">
        <v>8.2685999999999993</v>
      </c>
      <c r="U191" s="313">
        <v>0.39753022422294759</v>
      </c>
      <c r="V191" s="326">
        <v>43006</v>
      </c>
      <c r="W191" s="311">
        <v>9</v>
      </c>
      <c r="X191" s="311">
        <v>8</v>
      </c>
      <c r="Y191" s="310">
        <f t="shared" si="14"/>
        <v>2.04564708036299E-3</v>
      </c>
      <c r="Z191" s="311">
        <v>40</v>
      </c>
      <c r="AA191" s="310">
        <f t="shared" si="15"/>
        <v>1.022823540181495E-2</v>
      </c>
    </row>
  </sheetData>
  <sortState ref="A2:AA191">
    <sortCondition ref="A2:A191"/>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6"/>
  <sheetViews>
    <sheetView workbookViewId="0">
      <selection activeCell="C18" sqref="C18"/>
    </sheetView>
  </sheetViews>
  <sheetFormatPr defaultRowHeight="14.5" x14ac:dyDescent="0.35"/>
  <cols>
    <col min="1" max="1" width="9" style="6"/>
    <col min="2" max="2" width="18.6328125" style="9" customWidth="1"/>
    <col min="3" max="3" width="117.90625" customWidth="1"/>
  </cols>
  <sheetData>
    <row r="1" spans="1:3" x14ac:dyDescent="0.35">
      <c r="A1" s="19" t="s">
        <v>221</v>
      </c>
    </row>
    <row r="2" spans="1:3" x14ac:dyDescent="0.35">
      <c r="A2" s="27" t="s">
        <v>202</v>
      </c>
      <c r="B2" s="46" t="s">
        <v>203</v>
      </c>
      <c r="C2" s="28" t="s">
        <v>145</v>
      </c>
    </row>
    <row r="3" spans="1:3" x14ac:dyDescent="0.35">
      <c r="A3" s="8">
        <v>2012</v>
      </c>
      <c r="B3" s="20" t="s">
        <v>204</v>
      </c>
      <c r="C3" s="7" t="s">
        <v>205</v>
      </c>
    </row>
    <row r="4" spans="1:3" x14ac:dyDescent="0.35">
      <c r="A4" s="8">
        <v>2013</v>
      </c>
      <c r="B4" s="20" t="s">
        <v>206</v>
      </c>
      <c r="C4" s="7" t="s">
        <v>207</v>
      </c>
    </row>
    <row r="5" spans="1:3" x14ac:dyDescent="0.35">
      <c r="A5" s="8">
        <v>2014</v>
      </c>
      <c r="B5" s="20" t="s">
        <v>208</v>
      </c>
      <c r="C5" s="7" t="s">
        <v>209</v>
      </c>
    </row>
    <row r="6" spans="1:3" x14ac:dyDescent="0.35">
      <c r="A6" s="8">
        <v>2014</v>
      </c>
      <c r="B6" s="20" t="s">
        <v>208</v>
      </c>
      <c r="C6" s="7" t="s">
        <v>210</v>
      </c>
    </row>
    <row r="7" spans="1:3" x14ac:dyDescent="0.35">
      <c r="A7" s="8">
        <v>2014</v>
      </c>
      <c r="B7" s="13">
        <v>41856</v>
      </c>
      <c r="C7" s="7" t="s">
        <v>230</v>
      </c>
    </row>
    <row r="8" spans="1:3" x14ac:dyDescent="0.35">
      <c r="A8" s="8">
        <v>2014</v>
      </c>
      <c r="B8" s="13">
        <v>41862</v>
      </c>
      <c r="C8" s="7" t="s">
        <v>211</v>
      </c>
    </row>
    <row r="9" spans="1:3" x14ac:dyDescent="0.35">
      <c r="A9" s="8">
        <v>2014</v>
      </c>
      <c r="B9" s="13" t="s">
        <v>218</v>
      </c>
      <c r="C9" s="7" t="s">
        <v>222</v>
      </c>
    </row>
    <row r="10" spans="1:3" x14ac:dyDescent="0.35">
      <c r="A10" s="8">
        <v>2015</v>
      </c>
      <c r="B10" s="20" t="s">
        <v>213</v>
      </c>
      <c r="C10" s="7" t="s">
        <v>214</v>
      </c>
    </row>
    <row r="11" spans="1:3" x14ac:dyDescent="0.35">
      <c r="A11" s="8">
        <v>2015</v>
      </c>
      <c r="B11" s="13">
        <v>42193</v>
      </c>
      <c r="C11" s="7" t="s">
        <v>238</v>
      </c>
    </row>
    <row r="12" spans="1:3" x14ac:dyDescent="0.35">
      <c r="A12" s="8">
        <v>2015</v>
      </c>
      <c r="B12" s="13">
        <v>42208</v>
      </c>
      <c r="C12" s="7" t="s">
        <v>215</v>
      </c>
    </row>
    <row r="13" spans="1:3" x14ac:dyDescent="0.35">
      <c r="A13" s="8">
        <v>2015</v>
      </c>
      <c r="B13" s="20" t="s">
        <v>219</v>
      </c>
      <c r="C13" s="7" t="s">
        <v>226</v>
      </c>
    </row>
    <row r="14" spans="1:3" x14ac:dyDescent="0.35">
      <c r="A14" s="8">
        <v>2015</v>
      </c>
      <c r="B14" s="20" t="s">
        <v>216</v>
      </c>
      <c r="C14" s="7" t="s">
        <v>217</v>
      </c>
    </row>
    <row r="15" spans="1:3" x14ac:dyDescent="0.35">
      <c r="A15" s="21">
        <v>2015</v>
      </c>
      <c r="B15" s="47"/>
      <c r="C15" s="25" t="s">
        <v>212</v>
      </c>
    </row>
    <row r="16" spans="1:3" x14ac:dyDescent="0.35">
      <c r="A16" s="8">
        <v>2016</v>
      </c>
      <c r="B16" s="20" t="s">
        <v>220</v>
      </c>
      <c r="C16" s="7" t="s">
        <v>227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C45FB-D9A4-41B4-99EC-773052B7E277}">
  <dimension ref="A1:J49"/>
  <sheetViews>
    <sheetView workbookViewId="0">
      <selection activeCell="D5" sqref="D5"/>
    </sheetView>
  </sheetViews>
  <sheetFormatPr defaultColWidth="9" defaultRowHeight="14.5" x14ac:dyDescent="0.35"/>
  <cols>
    <col min="1" max="1" width="29.453125" style="169" customWidth="1"/>
    <col min="2" max="16384" width="9" style="18"/>
  </cols>
  <sheetData>
    <row r="1" spans="1:10" x14ac:dyDescent="0.35">
      <c r="A1" s="170" t="s">
        <v>480</v>
      </c>
      <c r="B1" s="155"/>
      <c r="C1" s="155"/>
      <c r="D1" s="155"/>
      <c r="E1" s="155"/>
      <c r="F1" s="155"/>
      <c r="G1" s="155"/>
      <c r="H1" s="155"/>
    </row>
    <row r="2" spans="1:10" x14ac:dyDescent="0.35">
      <c r="A2" s="171" t="s">
        <v>44</v>
      </c>
      <c r="B2" s="137">
        <v>2013</v>
      </c>
      <c r="C2" s="137">
        <v>2014</v>
      </c>
      <c r="D2" s="137">
        <v>2015</v>
      </c>
      <c r="E2" s="137">
        <v>2016</v>
      </c>
      <c r="F2" s="137">
        <v>2017</v>
      </c>
      <c r="G2" s="137">
        <v>2018</v>
      </c>
      <c r="H2" s="137">
        <v>2019</v>
      </c>
      <c r="I2" s="324">
        <v>2020</v>
      </c>
      <c r="J2" s="10">
        <v>2021</v>
      </c>
    </row>
    <row r="3" spans="1:10" x14ac:dyDescent="0.35">
      <c r="A3" s="171" t="s">
        <v>578</v>
      </c>
      <c r="B3" s="137"/>
      <c r="C3" s="137">
        <v>5.3E-3</v>
      </c>
      <c r="D3" s="137"/>
      <c r="E3" s="137">
        <v>8.9999999999999998E-4</v>
      </c>
      <c r="F3" s="137">
        <v>2.7000000000000001E-3</v>
      </c>
      <c r="G3" s="137"/>
      <c r="H3" s="137"/>
      <c r="I3" s="324"/>
      <c r="J3" s="10"/>
    </row>
    <row r="4" spans="1:10" x14ac:dyDescent="0.35">
      <c r="A4" s="171" t="s">
        <v>577</v>
      </c>
      <c r="B4" s="137"/>
      <c r="C4" s="137"/>
      <c r="D4" s="137">
        <v>0.54410000000000003</v>
      </c>
      <c r="E4" s="137"/>
      <c r="F4" s="137"/>
      <c r="G4" s="137">
        <v>0</v>
      </c>
      <c r="H4" s="137"/>
      <c r="I4" s="324"/>
      <c r="J4" s="10"/>
    </row>
    <row r="5" spans="1:10" x14ac:dyDescent="0.35">
      <c r="A5" s="171" t="s">
        <v>587</v>
      </c>
      <c r="B5" s="137"/>
      <c r="C5" s="137"/>
      <c r="D5" s="137">
        <v>6.3E-3</v>
      </c>
      <c r="E5" s="137"/>
      <c r="F5" s="137"/>
      <c r="G5" s="137"/>
      <c r="H5" s="137"/>
      <c r="I5" s="324"/>
      <c r="J5" s="10"/>
    </row>
    <row r="6" spans="1:10" x14ac:dyDescent="0.35">
      <c r="A6" s="171" t="s">
        <v>571</v>
      </c>
      <c r="B6" s="173">
        <v>8.7999999999999995E-2</v>
      </c>
      <c r="C6" s="137"/>
      <c r="D6" s="137"/>
      <c r="E6" s="137">
        <v>6.3E-3</v>
      </c>
      <c r="F6" s="137"/>
      <c r="G6" s="137"/>
      <c r="H6" s="137"/>
      <c r="I6" s="324"/>
      <c r="J6" s="10"/>
    </row>
    <row r="7" spans="1:10" x14ac:dyDescent="0.35">
      <c r="A7" s="171" t="s">
        <v>579</v>
      </c>
      <c r="B7" s="137"/>
      <c r="C7" s="137">
        <v>0.40450000000000003</v>
      </c>
      <c r="D7" s="137"/>
      <c r="E7" s="137"/>
      <c r="F7" s="137">
        <v>7.9500000000000001E-2</v>
      </c>
      <c r="G7" s="137"/>
      <c r="H7" s="137"/>
      <c r="I7" s="324"/>
      <c r="J7" s="10"/>
    </row>
    <row r="8" spans="1:10" x14ac:dyDescent="0.35">
      <c r="A8" s="171" t="s">
        <v>580</v>
      </c>
      <c r="B8" s="137">
        <v>0.1706</v>
      </c>
      <c r="C8" s="137"/>
      <c r="D8" s="137"/>
      <c r="E8" s="173">
        <v>7.0000000000000001E-3</v>
      </c>
      <c r="F8" s="137"/>
      <c r="G8" s="137"/>
      <c r="H8" s="137"/>
      <c r="I8" s="324"/>
      <c r="J8" s="10"/>
    </row>
    <row r="9" spans="1:10" x14ac:dyDescent="0.35">
      <c r="A9" s="171" t="s">
        <v>581</v>
      </c>
      <c r="B9" s="137"/>
      <c r="C9" s="137"/>
      <c r="D9" s="137">
        <v>1.24E-2</v>
      </c>
      <c r="E9" s="137"/>
      <c r="F9" s="137"/>
      <c r="G9" s="137"/>
      <c r="H9" s="137"/>
      <c r="I9" s="324"/>
      <c r="J9" s="10"/>
    </row>
    <row r="10" spans="1:10" x14ac:dyDescent="0.35">
      <c r="A10" s="171" t="s">
        <v>582</v>
      </c>
      <c r="B10" s="173">
        <v>0.20610000000000001</v>
      </c>
      <c r="C10" s="173"/>
      <c r="D10" s="173">
        <v>4.1999999999999997E-3</v>
      </c>
      <c r="E10" s="173">
        <v>2.3999999999999998E-3</v>
      </c>
      <c r="F10" s="173"/>
      <c r="G10" s="173"/>
      <c r="H10" s="136">
        <v>0</v>
      </c>
      <c r="I10" s="324"/>
      <c r="J10" s="10"/>
    </row>
    <row r="11" spans="1:10" x14ac:dyDescent="0.35">
      <c r="A11" s="171" t="s">
        <v>583</v>
      </c>
      <c r="B11" s="173">
        <v>5.0000000000000001E-4</v>
      </c>
      <c r="C11" s="173"/>
      <c r="D11" s="173">
        <v>9.8500000000000004E-2</v>
      </c>
      <c r="E11" s="173">
        <v>3.8999999999999998E-3</v>
      </c>
      <c r="F11" s="173"/>
      <c r="G11" s="173"/>
      <c r="H11" s="173"/>
      <c r="I11" s="324"/>
      <c r="J11" s="10"/>
    </row>
    <row r="12" spans="1:10" x14ac:dyDescent="0.35">
      <c r="A12" s="171" t="s">
        <v>584</v>
      </c>
      <c r="B12" s="173"/>
      <c r="C12" s="173"/>
      <c r="D12" s="173">
        <v>2.7400000000000001E-2</v>
      </c>
      <c r="E12" s="173"/>
      <c r="F12" s="173"/>
      <c r="G12" s="173"/>
      <c r="H12" s="173"/>
      <c r="I12" s="324"/>
      <c r="J12" s="10"/>
    </row>
    <row r="13" spans="1:10" x14ac:dyDescent="0.35">
      <c r="A13" s="171" t="s">
        <v>585</v>
      </c>
      <c r="B13" s="173"/>
      <c r="C13" s="173">
        <v>2.5999999999999999E-2</v>
      </c>
      <c r="D13" s="173">
        <v>6.5000000000000002E-2</v>
      </c>
      <c r="E13" s="173"/>
      <c r="F13" s="111">
        <v>2.3900000000000001E-2</v>
      </c>
      <c r="G13" s="173"/>
      <c r="H13" s="173">
        <v>1.17E-2</v>
      </c>
      <c r="I13" s="324"/>
      <c r="J13" s="10"/>
    </row>
    <row r="14" spans="1:10" x14ac:dyDescent="0.35">
      <c r="A14" s="171" t="s">
        <v>586</v>
      </c>
      <c r="B14" s="173"/>
      <c r="C14" s="173"/>
      <c r="D14" s="136">
        <v>0</v>
      </c>
      <c r="E14" s="173"/>
      <c r="F14" s="111"/>
      <c r="G14" s="173">
        <v>1.1999999999999999E-3</v>
      </c>
      <c r="H14" s="173"/>
      <c r="I14" s="324"/>
      <c r="J14" s="10"/>
    </row>
    <row r="15" spans="1:10" x14ac:dyDescent="0.35">
      <c r="A15" s="171" t="s">
        <v>563</v>
      </c>
      <c r="B15" s="173">
        <v>5.0500000000000003E-2</v>
      </c>
      <c r="C15" s="173">
        <v>8.5300000000000001E-2</v>
      </c>
      <c r="D15" s="174"/>
      <c r="E15" s="173">
        <v>8.9999999999999998E-4</v>
      </c>
      <c r="F15" s="111">
        <v>8.9999999999999998E-4</v>
      </c>
      <c r="G15" s="136">
        <v>0</v>
      </c>
      <c r="H15" s="173"/>
      <c r="I15" s="324">
        <v>0</v>
      </c>
      <c r="J15" s="10"/>
    </row>
    <row r="16" spans="1:10" x14ac:dyDescent="0.35">
      <c r="A16" s="171" t="s">
        <v>576</v>
      </c>
      <c r="B16" s="173">
        <v>5.0299999999999997E-2</v>
      </c>
      <c r="C16" s="173">
        <v>6.9099999999999995E-2</v>
      </c>
      <c r="D16" s="173"/>
      <c r="E16" s="111">
        <v>8.9999999999999998E-4</v>
      </c>
      <c r="F16" s="111">
        <v>1.5E-3</v>
      </c>
      <c r="G16" s="111">
        <v>3.3E-3</v>
      </c>
      <c r="H16" s="173"/>
      <c r="I16" s="324">
        <v>4.0000000000000002E-4</v>
      </c>
      <c r="J16" s="10">
        <v>4.0000000000000002E-4</v>
      </c>
    </row>
    <row r="17" spans="1:10" x14ac:dyDescent="0.35">
      <c r="A17" s="171" t="s">
        <v>575</v>
      </c>
      <c r="B17" s="173">
        <v>9.2600000000000002E-2</v>
      </c>
      <c r="C17" s="173">
        <v>5.7500000000000002E-2</v>
      </c>
      <c r="D17" s="173"/>
      <c r="E17" s="173"/>
      <c r="F17" s="111">
        <v>1.09E-2</v>
      </c>
      <c r="G17" s="136">
        <v>0</v>
      </c>
      <c r="H17" s="173"/>
      <c r="I17" s="324">
        <v>0</v>
      </c>
      <c r="J17" s="10">
        <v>6.8999999999999999E-3</v>
      </c>
    </row>
    <row r="18" spans="1:10" x14ac:dyDescent="0.35">
      <c r="A18" s="171" t="s">
        <v>567</v>
      </c>
      <c r="B18" s="173">
        <v>5.9999999999999995E-4</v>
      </c>
      <c r="C18" s="173">
        <v>3.8800000000000001E-2</v>
      </c>
      <c r="D18" s="173">
        <v>6.54E-2</v>
      </c>
      <c r="E18" s="173">
        <v>1.1999999999999999E-3</v>
      </c>
      <c r="F18" s="173"/>
      <c r="G18" s="173">
        <v>2.0000000000000001E-4</v>
      </c>
      <c r="H18" s="136">
        <v>0</v>
      </c>
      <c r="I18" s="324"/>
      <c r="J18" s="10"/>
    </row>
    <row r="19" spans="1:10" x14ac:dyDescent="0.35">
      <c r="A19" s="171" t="s">
        <v>564</v>
      </c>
      <c r="B19" s="173">
        <v>4.0000000000000002E-4</v>
      </c>
      <c r="C19" s="173">
        <v>7.2099999999999997E-2</v>
      </c>
      <c r="D19" s="173">
        <v>9.4899999999999998E-2</v>
      </c>
      <c r="E19" s="173">
        <v>1.5599999999999999E-2</v>
      </c>
      <c r="F19" s="111">
        <v>1.5800000000000002E-2</v>
      </c>
      <c r="G19" s="173">
        <v>1.1000000000000001E-3</v>
      </c>
      <c r="H19" s="173">
        <v>5.0000000000000001E-4</v>
      </c>
      <c r="I19" s="324"/>
      <c r="J19" s="10"/>
    </row>
    <row r="20" spans="1:10" x14ac:dyDescent="0.35">
      <c r="A20" s="171" t="s">
        <v>565</v>
      </c>
      <c r="B20" s="136">
        <v>0</v>
      </c>
      <c r="C20" s="173">
        <v>5.6300000000000003E-2</v>
      </c>
      <c r="D20" s="173">
        <v>4.6300000000000001E-2</v>
      </c>
      <c r="E20" s="173">
        <v>1.9E-3</v>
      </c>
      <c r="F20" s="111">
        <v>2.0000000000000001E-4</v>
      </c>
      <c r="G20" s="173">
        <v>5.0000000000000001E-4</v>
      </c>
      <c r="H20" s="136">
        <v>0</v>
      </c>
      <c r="I20" s="324">
        <v>0</v>
      </c>
      <c r="J20" s="10"/>
    </row>
    <row r="21" spans="1:10" x14ac:dyDescent="0.35">
      <c r="A21" s="171" t="s">
        <v>568</v>
      </c>
      <c r="B21" s="173">
        <v>2.9999999999999997E-4</v>
      </c>
      <c r="C21" s="173">
        <v>5.8500000000000003E-2</v>
      </c>
      <c r="D21" s="173">
        <v>5.8500000000000003E-2</v>
      </c>
      <c r="E21" s="136">
        <v>0</v>
      </c>
      <c r="F21" s="111">
        <v>0.06</v>
      </c>
      <c r="G21" s="111">
        <v>1.44E-2</v>
      </c>
      <c r="H21" s="111">
        <v>4.1999999999999997E-3</v>
      </c>
      <c r="I21" s="325">
        <v>4.87E-2</v>
      </c>
      <c r="J21" s="10"/>
    </row>
    <row r="22" spans="1:10" x14ac:dyDescent="0.35">
      <c r="A22" s="171" t="s">
        <v>569</v>
      </c>
      <c r="B22" s="173"/>
      <c r="C22" s="173"/>
      <c r="D22" s="173"/>
      <c r="E22" s="111">
        <v>8.8000000000000005E-3</v>
      </c>
      <c r="F22" s="111">
        <v>0.1119</v>
      </c>
      <c r="G22" s="111">
        <v>2.8999999999999998E-3</v>
      </c>
      <c r="H22" s="111">
        <v>1.1000000000000001E-3</v>
      </c>
      <c r="I22" s="324"/>
      <c r="J22" s="10">
        <v>2.0000000000000001E-4</v>
      </c>
    </row>
    <row r="23" spans="1:10" x14ac:dyDescent="0.35">
      <c r="A23" s="172" t="s">
        <v>570</v>
      </c>
      <c r="B23" s="31">
        <v>4.6300000000000001E-2</v>
      </c>
      <c r="C23" s="31">
        <v>6.7199999999999996E-2</v>
      </c>
      <c r="D23" s="31"/>
      <c r="E23" s="111">
        <v>1E-3</v>
      </c>
      <c r="F23" s="111">
        <v>0.1128</v>
      </c>
      <c r="G23" s="31"/>
      <c r="H23" s="31">
        <v>3.2000000000000002E-3</v>
      </c>
      <c r="J23" s="10"/>
    </row>
    <row r="24" spans="1:10" x14ac:dyDescent="0.35">
      <c r="A24" s="171" t="s">
        <v>566</v>
      </c>
      <c r="B24" s="173">
        <v>1.2999999999999999E-3</v>
      </c>
      <c r="C24" s="173">
        <v>6.2600000000000003E-2</v>
      </c>
      <c r="D24" s="173">
        <v>1.83E-2</v>
      </c>
      <c r="E24" s="173">
        <v>5.9999999999999995E-4</v>
      </c>
      <c r="F24" s="111">
        <v>1.06E-2</v>
      </c>
      <c r="G24" s="111">
        <v>2.9999999999999997E-4</v>
      </c>
      <c r="H24" s="111">
        <v>6.9999999999999999E-4</v>
      </c>
      <c r="I24" s="324"/>
      <c r="J24" s="10"/>
    </row>
    <row r="26" spans="1:10" x14ac:dyDescent="0.35">
      <c r="A26" s="170" t="s">
        <v>482</v>
      </c>
      <c r="B26" s="155"/>
      <c r="C26" s="155"/>
      <c r="D26" s="155"/>
      <c r="E26" s="155"/>
      <c r="F26" s="155"/>
      <c r="G26" s="155"/>
      <c r="H26" s="155"/>
    </row>
    <row r="27" spans="1:10" x14ac:dyDescent="0.35">
      <c r="A27" s="171" t="s">
        <v>44</v>
      </c>
      <c r="B27" s="137">
        <v>2013</v>
      </c>
      <c r="C27" s="137">
        <v>2014</v>
      </c>
      <c r="D27" s="137">
        <v>2015</v>
      </c>
      <c r="E27" s="137">
        <v>2016</v>
      </c>
      <c r="F27" s="137">
        <v>2017</v>
      </c>
      <c r="G27" s="137">
        <v>2018</v>
      </c>
      <c r="H27" s="137">
        <v>2019</v>
      </c>
      <c r="I27" s="10">
        <v>2020</v>
      </c>
      <c r="J27" s="10">
        <v>2021</v>
      </c>
    </row>
    <row r="28" spans="1:10" s="75" customFormat="1" x14ac:dyDescent="0.35">
      <c r="A28" s="171" t="s">
        <v>483</v>
      </c>
      <c r="B28" s="173">
        <v>2.24E-2</v>
      </c>
      <c r="C28" s="173">
        <v>2.41E-2</v>
      </c>
      <c r="D28" s="173">
        <v>1.3899999999999999E-2</v>
      </c>
      <c r="E28" s="173">
        <v>1E-4</v>
      </c>
      <c r="F28" s="173">
        <v>1.5E-3</v>
      </c>
      <c r="G28" s="173">
        <v>0</v>
      </c>
      <c r="H28" s="173"/>
      <c r="I28" s="29"/>
      <c r="J28" s="29"/>
    </row>
    <row r="29" spans="1:10" x14ac:dyDescent="0.35">
      <c r="A29" s="171" t="s">
        <v>557</v>
      </c>
      <c r="B29" s="173">
        <v>4.7000000000000002E-3</v>
      </c>
      <c r="C29" s="173">
        <v>0.51319999999999999</v>
      </c>
      <c r="D29" s="111">
        <v>9.4700000000000006E-2</v>
      </c>
      <c r="E29" s="173"/>
      <c r="F29" s="111">
        <v>4.8300000000000003E-2</v>
      </c>
      <c r="G29" s="173"/>
      <c r="H29" s="173">
        <v>1.17E-2</v>
      </c>
      <c r="I29" s="10"/>
      <c r="J29" s="10">
        <v>3.1600000000000003E-2</v>
      </c>
    </row>
    <row r="30" spans="1:10" x14ac:dyDescent="0.35">
      <c r="A30" s="171" t="s">
        <v>558</v>
      </c>
      <c r="B30" s="173">
        <v>0.26269999999999999</v>
      </c>
      <c r="C30" s="173">
        <v>0.15240000000000001</v>
      </c>
      <c r="D30" s="111">
        <v>0.13</v>
      </c>
      <c r="E30" s="111">
        <v>4.8599999999999997E-2</v>
      </c>
      <c r="F30" s="111">
        <v>4.02E-2</v>
      </c>
      <c r="G30" s="173">
        <v>7.7999999999999996E-3</v>
      </c>
      <c r="H30" s="173">
        <v>1E-3</v>
      </c>
      <c r="I30" s="10"/>
      <c r="J30" s="10">
        <v>9.7000000000000003E-3</v>
      </c>
    </row>
    <row r="31" spans="1:10" s="75" customFormat="1" x14ac:dyDescent="0.35">
      <c r="A31" s="171" t="s">
        <v>562</v>
      </c>
      <c r="B31" s="111">
        <v>1.01E-2</v>
      </c>
      <c r="C31" s="111">
        <v>1.5599999999999999E-2</v>
      </c>
      <c r="D31" s="111">
        <v>1.01E-2</v>
      </c>
      <c r="E31" s="111">
        <v>3.2000000000000002E-3</v>
      </c>
      <c r="F31" s="111">
        <v>4.0000000000000002E-4</v>
      </c>
      <c r="G31" s="175">
        <v>0</v>
      </c>
      <c r="H31" s="111">
        <v>5.5999999999999999E-3</v>
      </c>
      <c r="I31" s="29"/>
      <c r="J31" s="29"/>
    </row>
    <row r="32" spans="1:10" x14ac:dyDescent="0.35">
      <c r="A32" s="179" t="s">
        <v>559</v>
      </c>
      <c r="B32" s="173"/>
      <c r="C32" s="173">
        <v>0.1178</v>
      </c>
      <c r="D32" s="173">
        <v>3.8800000000000001E-2</v>
      </c>
      <c r="E32" s="173"/>
      <c r="F32" s="173"/>
      <c r="G32" s="136">
        <v>0</v>
      </c>
      <c r="H32" s="136">
        <v>0</v>
      </c>
      <c r="I32" s="10"/>
      <c r="J32" s="10"/>
    </row>
    <row r="33" spans="1:10" x14ac:dyDescent="0.35">
      <c r="A33" s="171" t="s">
        <v>560</v>
      </c>
      <c r="B33" s="173"/>
      <c r="C33" s="111">
        <v>0.13719999999999999</v>
      </c>
      <c r="D33" s="111">
        <v>3.9600000000000003E-2</v>
      </c>
      <c r="E33" s="111">
        <v>3.0999999999999999E-3</v>
      </c>
      <c r="F33" s="111">
        <v>9.3600000000000003E-2</v>
      </c>
      <c r="G33" s="111">
        <v>2.2000000000000001E-3</v>
      </c>
      <c r="H33" s="111">
        <v>1.4E-3</v>
      </c>
      <c r="I33" s="10"/>
      <c r="J33" s="10"/>
    </row>
    <row r="34" spans="1:10" x14ac:dyDescent="0.35">
      <c r="A34" s="179" t="s">
        <v>561</v>
      </c>
      <c r="B34" s="137"/>
      <c r="C34" s="137"/>
      <c r="D34" s="137"/>
      <c r="E34" s="173">
        <v>1.2200000000000001E-2</v>
      </c>
      <c r="F34" s="111">
        <v>1.09E-2</v>
      </c>
      <c r="G34" s="111">
        <v>4.4999999999999997E-3</v>
      </c>
      <c r="H34" s="111">
        <v>3.5000000000000001E-3</v>
      </c>
      <c r="I34" s="10"/>
      <c r="J34" s="10"/>
    </row>
    <row r="35" spans="1:10" x14ac:dyDescent="0.35">
      <c r="A35" s="179" t="s">
        <v>481</v>
      </c>
      <c r="B35" s="137"/>
      <c r="C35" s="137">
        <v>5.0000000000000001E-4</v>
      </c>
      <c r="D35" s="137"/>
      <c r="E35" s="173"/>
      <c r="F35" s="111">
        <v>2E-3</v>
      </c>
      <c r="G35" s="173"/>
      <c r="H35" s="173"/>
      <c r="I35" s="10"/>
      <c r="J35" s="10"/>
    </row>
    <row r="36" spans="1:10" x14ac:dyDescent="0.35">
      <c r="A36" s="250"/>
      <c r="B36" s="251"/>
      <c r="C36" s="251"/>
      <c r="D36" s="251"/>
      <c r="E36" s="253"/>
      <c r="F36" s="252"/>
      <c r="G36" s="251"/>
      <c r="H36" s="251"/>
      <c r="I36" s="252"/>
    </row>
    <row r="37" spans="1:10" x14ac:dyDescent="0.35">
      <c r="A37" s="350" t="s">
        <v>282</v>
      </c>
      <c r="B37" s="349" t="s">
        <v>574</v>
      </c>
    </row>
    <row r="38" spans="1:10" x14ac:dyDescent="0.35">
      <c r="A38" s="172" t="s">
        <v>44</v>
      </c>
      <c r="B38" s="10">
        <v>2013</v>
      </c>
      <c r="C38" s="10">
        <v>2014</v>
      </c>
      <c r="D38" s="10">
        <v>2015</v>
      </c>
      <c r="E38" s="10">
        <v>2016</v>
      </c>
      <c r="F38" s="10">
        <v>2017</v>
      </c>
      <c r="G38" s="10">
        <v>2019</v>
      </c>
    </row>
    <row r="39" spans="1:10" x14ac:dyDescent="0.35">
      <c r="A39" s="172" t="s">
        <v>280</v>
      </c>
      <c r="B39" s="111">
        <v>4.6300000000000001E-2</v>
      </c>
      <c r="C39" s="111">
        <v>6.7199999999999996E-2</v>
      </c>
      <c r="D39" s="111"/>
      <c r="E39" s="111">
        <v>1E-3</v>
      </c>
      <c r="F39" s="111">
        <v>0.1128</v>
      </c>
      <c r="G39" s="111">
        <v>3.2000000000000002E-3</v>
      </c>
    </row>
    <row r="40" spans="1:10" x14ac:dyDescent="0.35">
      <c r="A40" s="172" t="s">
        <v>279</v>
      </c>
      <c r="B40" s="31"/>
      <c r="C40" s="31"/>
      <c r="D40" s="31"/>
      <c r="E40" s="31">
        <v>6.0699999999999997E-2</v>
      </c>
      <c r="F40" s="31"/>
      <c r="G40" s="31"/>
    </row>
    <row r="41" spans="1:10" x14ac:dyDescent="0.35">
      <c r="A41" s="172" t="s">
        <v>278</v>
      </c>
      <c r="B41" s="31"/>
      <c r="C41" s="31"/>
      <c r="D41" s="31">
        <v>6.4500000000000002E-2</v>
      </c>
      <c r="E41" s="31"/>
      <c r="F41" s="31"/>
      <c r="G41" s="31"/>
    </row>
    <row r="42" spans="1:10" x14ac:dyDescent="0.35">
      <c r="A42" s="172" t="s">
        <v>277</v>
      </c>
      <c r="B42" s="31"/>
      <c r="C42" s="31"/>
      <c r="D42" s="31"/>
      <c r="E42" s="31">
        <v>8.8000000000000005E-3</v>
      </c>
      <c r="F42" s="31"/>
      <c r="G42" s="31"/>
    </row>
    <row r="43" spans="1:10" x14ac:dyDescent="0.35">
      <c r="A43" s="172" t="s">
        <v>276</v>
      </c>
      <c r="B43" s="31">
        <v>2.2000000000000001E-3</v>
      </c>
      <c r="C43" s="31"/>
      <c r="D43" s="31"/>
      <c r="E43" s="31">
        <v>1.11E-2</v>
      </c>
      <c r="F43" s="31"/>
      <c r="G43" s="31"/>
    </row>
    <row r="44" spans="1:10" x14ac:dyDescent="0.35">
      <c r="A44" s="172" t="s">
        <v>275</v>
      </c>
      <c r="B44" s="31"/>
      <c r="C44" s="31"/>
      <c r="D44" s="31"/>
      <c r="E44" s="31">
        <v>2.8999999999999998E-3</v>
      </c>
      <c r="F44" s="31"/>
      <c r="G44" s="31"/>
    </row>
    <row r="45" spans="1:10" x14ac:dyDescent="0.35">
      <c r="A45" s="172" t="s">
        <v>271</v>
      </c>
      <c r="B45" s="16"/>
      <c r="C45" s="16"/>
      <c r="D45" s="16">
        <v>0</v>
      </c>
      <c r="E45" s="16"/>
      <c r="F45" s="16"/>
      <c r="G45" s="31"/>
    </row>
    <row r="46" spans="1:10" x14ac:dyDescent="0.35">
      <c r="A46" s="172" t="s">
        <v>270</v>
      </c>
      <c r="B46" s="16">
        <v>0</v>
      </c>
      <c r="C46" s="16"/>
      <c r="D46" s="16"/>
      <c r="E46" s="16">
        <v>0</v>
      </c>
      <c r="F46" s="16"/>
      <c r="G46" s="31"/>
    </row>
    <row r="47" spans="1:10" x14ac:dyDescent="0.35">
      <c r="A47" s="172" t="s">
        <v>274</v>
      </c>
      <c r="B47" s="31"/>
      <c r="C47" s="31">
        <v>6.7999999999999996E-3</v>
      </c>
      <c r="D47" s="31"/>
      <c r="E47" s="31"/>
      <c r="F47" s="31">
        <v>6.9999999999999999E-4</v>
      </c>
      <c r="G47" s="31"/>
    </row>
    <row r="48" spans="1:10" x14ac:dyDescent="0.35">
      <c r="A48" s="172" t="s">
        <v>273</v>
      </c>
      <c r="B48" s="31"/>
      <c r="C48" s="31">
        <v>5.3E-3</v>
      </c>
      <c r="D48" s="31"/>
      <c r="E48" s="31"/>
      <c r="F48" s="16">
        <v>0</v>
      </c>
      <c r="G48" s="31"/>
    </row>
    <row r="49" spans="1:7" x14ac:dyDescent="0.35">
      <c r="A49" s="172" t="s">
        <v>272</v>
      </c>
      <c r="B49" s="31">
        <v>1.6000000000000001E-3</v>
      </c>
      <c r="C49" s="31"/>
      <c r="D49" s="31"/>
      <c r="E49" s="16">
        <v>0</v>
      </c>
      <c r="F49" s="16"/>
      <c r="G49" s="3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4F41-6649-4A15-AB37-486E0F11A259}">
  <dimension ref="A1:S29"/>
  <sheetViews>
    <sheetView workbookViewId="0">
      <pane ySplit="2" topLeftCell="A3" activePane="bottomLeft" state="frozen"/>
      <selection activeCell="P9" sqref="P9"/>
      <selection pane="bottomLeft" activeCell="U2" sqref="U2"/>
    </sheetView>
  </sheetViews>
  <sheetFormatPr defaultRowHeight="13" x14ac:dyDescent="0.3"/>
  <cols>
    <col min="1" max="1" width="10.81640625" style="258" customWidth="1"/>
    <col min="2" max="2" width="15.90625" style="260" customWidth="1"/>
    <col min="3" max="3" width="5.54296875" style="261" customWidth="1"/>
    <col min="4" max="5" width="4.1796875" style="272" customWidth="1"/>
    <col min="6" max="19" width="4.1796875" style="261" customWidth="1"/>
    <col min="20" max="16384" width="8.7265625" style="259"/>
  </cols>
  <sheetData>
    <row r="1" spans="1:19" x14ac:dyDescent="0.3">
      <c r="A1" s="300" t="s">
        <v>573</v>
      </c>
    </row>
    <row r="2" spans="1:19" ht="142.5" x14ac:dyDescent="0.3">
      <c r="A2" s="262" t="s">
        <v>388</v>
      </c>
      <c r="B2" s="262" t="s">
        <v>411</v>
      </c>
      <c r="C2" s="263" t="s">
        <v>400</v>
      </c>
      <c r="D2" s="345" t="s">
        <v>393</v>
      </c>
      <c r="E2" s="345" t="s">
        <v>394</v>
      </c>
      <c r="F2" s="264" t="s">
        <v>391</v>
      </c>
      <c r="G2" s="264" t="s">
        <v>414</v>
      </c>
      <c r="H2" s="264" t="s">
        <v>392</v>
      </c>
      <c r="I2" s="264" t="s">
        <v>367</v>
      </c>
      <c r="J2" s="264" t="s">
        <v>368</v>
      </c>
      <c r="K2" s="264" t="s">
        <v>389</v>
      </c>
      <c r="L2" s="264" t="s">
        <v>396</v>
      </c>
      <c r="M2" s="264" t="s">
        <v>397</v>
      </c>
      <c r="N2" s="264" t="s">
        <v>395</v>
      </c>
      <c r="O2" s="264" t="s">
        <v>398</v>
      </c>
      <c r="P2" s="264" t="s">
        <v>372</v>
      </c>
      <c r="Q2" s="264" t="s">
        <v>373</v>
      </c>
      <c r="R2" s="264" t="s">
        <v>375</v>
      </c>
      <c r="S2" s="267" t="s">
        <v>572</v>
      </c>
    </row>
    <row r="3" spans="1:19" x14ac:dyDescent="0.3">
      <c r="A3" s="262">
        <v>44069</v>
      </c>
      <c r="B3" s="265" t="s">
        <v>412</v>
      </c>
      <c r="C3" s="266" t="s">
        <v>413</v>
      </c>
      <c r="D3" s="346"/>
      <c r="E3" s="346">
        <v>1</v>
      </c>
      <c r="F3" s="266"/>
      <c r="G3" s="266"/>
      <c r="H3" s="266"/>
      <c r="I3" s="266"/>
      <c r="J3" s="266"/>
      <c r="K3" s="266"/>
      <c r="L3" s="266"/>
      <c r="M3" s="266"/>
      <c r="N3" s="266"/>
      <c r="O3" s="266"/>
      <c r="P3" s="266"/>
      <c r="Q3" s="266"/>
      <c r="R3" s="266"/>
      <c r="S3" s="268"/>
    </row>
    <row r="4" spans="1:19" x14ac:dyDescent="0.3">
      <c r="A4" s="262">
        <v>44075</v>
      </c>
      <c r="B4" s="265" t="s">
        <v>412</v>
      </c>
      <c r="C4" s="266" t="s">
        <v>413</v>
      </c>
      <c r="D4" s="346"/>
      <c r="E4" s="346">
        <v>1</v>
      </c>
      <c r="F4" s="266"/>
      <c r="G4" s="266"/>
      <c r="H4" s="266"/>
      <c r="I4" s="266"/>
      <c r="J4" s="266"/>
      <c r="K4" s="266"/>
      <c r="L4" s="266"/>
      <c r="M4" s="266"/>
      <c r="N4" s="266"/>
      <c r="O4" s="266"/>
      <c r="P4" s="266"/>
      <c r="Q4" s="266"/>
      <c r="R4" s="266"/>
      <c r="S4" s="268"/>
    </row>
    <row r="5" spans="1:19" x14ac:dyDescent="0.3">
      <c r="A5" s="262">
        <v>44077</v>
      </c>
      <c r="B5" s="265" t="s">
        <v>412</v>
      </c>
      <c r="C5" s="266" t="s">
        <v>413</v>
      </c>
      <c r="D5" s="346"/>
      <c r="E5" s="346">
        <v>4</v>
      </c>
      <c r="F5" s="266"/>
      <c r="G5" s="266"/>
      <c r="H5" s="266"/>
      <c r="I5" s="266"/>
      <c r="J5" s="266"/>
      <c r="K5" s="266"/>
      <c r="L5" s="266"/>
      <c r="M5" s="266"/>
      <c r="N5" s="266"/>
      <c r="O5" s="266"/>
      <c r="P5" s="266"/>
      <c r="Q5" s="266"/>
      <c r="R5" s="266"/>
      <c r="S5" s="268"/>
    </row>
    <row r="6" spans="1:19" x14ac:dyDescent="0.3">
      <c r="A6" s="262">
        <v>44078</v>
      </c>
      <c r="B6" s="265" t="s">
        <v>412</v>
      </c>
      <c r="C6" s="266" t="s">
        <v>413</v>
      </c>
      <c r="D6" s="346"/>
      <c r="E6" s="346">
        <v>4</v>
      </c>
      <c r="F6" s="266"/>
      <c r="G6" s="266"/>
      <c r="H6" s="266"/>
      <c r="I6" s="266"/>
      <c r="J6" s="266"/>
      <c r="K6" s="266"/>
      <c r="L6" s="266"/>
      <c r="M6" s="266"/>
      <c r="N6" s="266"/>
      <c r="O6" s="266"/>
      <c r="P6" s="266"/>
      <c r="Q6" s="266"/>
      <c r="R6" s="266"/>
      <c r="S6" s="268"/>
    </row>
    <row r="7" spans="1:19" x14ac:dyDescent="0.3">
      <c r="A7" s="262">
        <v>44084</v>
      </c>
      <c r="B7" s="265" t="s">
        <v>412</v>
      </c>
      <c r="C7" s="266" t="s">
        <v>413</v>
      </c>
      <c r="D7" s="346">
        <v>1</v>
      </c>
      <c r="E7" s="346">
        <v>1</v>
      </c>
      <c r="F7" s="266"/>
      <c r="G7" s="266"/>
      <c r="H7" s="266"/>
      <c r="I7" s="266"/>
      <c r="J7" s="266"/>
      <c r="K7" s="266"/>
      <c r="L7" s="266"/>
      <c r="M7" s="266"/>
      <c r="N7" s="266"/>
      <c r="O7" s="266"/>
      <c r="P7" s="266"/>
      <c r="Q7" s="266"/>
      <c r="R7" s="266"/>
      <c r="S7" s="268"/>
    </row>
    <row r="8" spans="1:19" x14ac:dyDescent="0.3">
      <c r="A8" s="262">
        <v>44096</v>
      </c>
      <c r="B8" s="265" t="s">
        <v>390</v>
      </c>
      <c r="C8" s="266" t="s">
        <v>408</v>
      </c>
      <c r="D8" s="346"/>
      <c r="E8" s="346"/>
      <c r="F8" s="266"/>
      <c r="G8" s="266"/>
      <c r="H8" s="266">
        <v>63</v>
      </c>
      <c r="I8" s="266"/>
      <c r="J8" s="266"/>
      <c r="K8" s="266">
        <v>22</v>
      </c>
      <c r="L8" s="266"/>
      <c r="M8" s="266"/>
      <c r="N8" s="266">
        <v>18</v>
      </c>
      <c r="O8" s="266"/>
      <c r="P8" s="266"/>
      <c r="Q8" s="266"/>
      <c r="R8" s="266"/>
      <c r="S8" s="268" t="s">
        <v>408</v>
      </c>
    </row>
    <row r="9" spans="1:19" x14ac:dyDescent="0.3">
      <c r="A9" s="262">
        <v>44099</v>
      </c>
      <c r="B9" s="265" t="s">
        <v>390</v>
      </c>
      <c r="C9" s="266" t="s">
        <v>408</v>
      </c>
      <c r="D9" s="346"/>
      <c r="E9" s="346"/>
      <c r="F9" s="266"/>
      <c r="G9" s="266"/>
      <c r="H9" s="266">
        <v>26</v>
      </c>
      <c r="I9" s="266"/>
      <c r="J9" s="266"/>
      <c r="K9" s="266">
        <v>5</v>
      </c>
      <c r="L9" s="266"/>
      <c r="M9" s="266"/>
      <c r="N9" s="266">
        <v>1</v>
      </c>
      <c r="O9" s="266"/>
      <c r="P9" s="266"/>
      <c r="Q9" s="266"/>
      <c r="R9" s="266"/>
      <c r="S9" s="268" t="s">
        <v>408</v>
      </c>
    </row>
    <row r="10" spans="1:19" x14ac:dyDescent="0.3">
      <c r="A10" s="262">
        <v>44104</v>
      </c>
      <c r="B10" s="265" t="s">
        <v>390</v>
      </c>
      <c r="C10" s="266" t="s">
        <v>408</v>
      </c>
      <c r="D10" s="346"/>
      <c r="E10" s="346"/>
      <c r="F10" s="266"/>
      <c r="G10" s="266"/>
      <c r="H10" s="266">
        <v>159</v>
      </c>
      <c r="I10" s="266"/>
      <c r="J10" s="266"/>
      <c r="K10" s="266">
        <v>15</v>
      </c>
      <c r="L10" s="266"/>
      <c r="M10" s="266"/>
      <c r="N10" s="266">
        <v>51</v>
      </c>
      <c r="O10" s="266"/>
      <c r="P10" s="266"/>
      <c r="Q10" s="266"/>
      <c r="R10" s="266">
        <v>15</v>
      </c>
      <c r="S10" s="268" t="s">
        <v>408</v>
      </c>
    </row>
    <row r="11" spans="1:19" x14ac:dyDescent="0.3">
      <c r="A11" s="262">
        <v>44109</v>
      </c>
      <c r="B11" s="265" t="s">
        <v>390</v>
      </c>
      <c r="C11" s="266" t="s">
        <v>408</v>
      </c>
      <c r="D11" s="346"/>
      <c r="E11" s="346"/>
      <c r="F11" s="266"/>
      <c r="G11" s="266"/>
      <c r="H11" s="266">
        <v>202</v>
      </c>
      <c r="I11" s="266"/>
      <c r="J11" s="266"/>
      <c r="K11" s="266">
        <v>9</v>
      </c>
      <c r="L11" s="266"/>
      <c r="M11" s="266"/>
      <c r="N11" s="266">
        <v>13</v>
      </c>
      <c r="O11" s="266"/>
      <c r="P11" s="266"/>
      <c r="Q11" s="266"/>
      <c r="R11" s="266">
        <v>6</v>
      </c>
      <c r="S11" s="268" t="s">
        <v>408</v>
      </c>
    </row>
    <row r="12" spans="1:19" x14ac:dyDescent="0.3">
      <c r="A12" s="262">
        <v>44112</v>
      </c>
      <c r="B12" s="265" t="s">
        <v>390</v>
      </c>
      <c r="C12" s="266" t="s">
        <v>408</v>
      </c>
      <c r="D12" s="346"/>
      <c r="E12" s="346"/>
      <c r="F12" s="266"/>
      <c r="G12" s="266"/>
      <c r="H12" s="266">
        <v>92</v>
      </c>
      <c r="I12" s="266"/>
      <c r="J12" s="266"/>
      <c r="K12" s="266">
        <v>2</v>
      </c>
      <c r="L12" s="266"/>
      <c r="M12" s="266"/>
      <c r="N12" s="266">
        <v>3</v>
      </c>
      <c r="O12" s="266"/>
      <c r="P12" s="266"/>
      <c r="Q12" s="266"/>
      <c r="R12" s="266">
        <v>2</v>
      </c>
      <c r="S12" s="268" t="s">
        <v>408</v>
      </c>
    </row>
    <row r="13" spans="1:19" x14ac:dyDescent="0.3">
      <c r="A13" s="262">
        <v>44132</v>
      </c>
      <c r="B13" s="265" t="s">
        <v>390</v>
      </c>
      <c r="C13" s="266" t="s">
        <v>408</v>
      </c>
      <c r="D13" s="346"/>
      <c r="E13" s="346"/>
      <c r="F13" s="266"/>
      <c r="G13" s="266"/>
      <c r="H13" s="266">
        <v>8</v>
      </c>
      <c r="I13" s="266"/>
      <c r="J13" s="266"/>
      <c r="K13" s="266">
        <v>1</v>
      </c>
      <c r="L13" s="266"/>
      <c r="M13" s="266"/>
      <c r="N13" s="266">
        <v>2</v>
      </c>
      <c r="O13" s="266"/>
      <c r="P13" s="266"/>
      <c r="Q13" s="266"/>
      <c r="R13" s="266">
        <v>4</v>
      </c>
      <c r="S13" s="268" t="s">
        <v>408</v>
      </c>
    </row>
    <row r="14" spans="1:19" x14ac:dyDescent="0.3">
      <c r="A14" s="348" t="s">
        <v>406</v>
      </c>
      <c r="B14" s="269"/>
      <c r="C14" s="270"/>
      <c r="D14" s="270">
        <f>SUM(D3:D13)</f>
        <v>1</v>
      </c>
      <c r="E14" s="270">
        <f>SUM(E3:E13)</f>
        <v>11</v>
      </c>
      <c r="F14" s="347"/>
      <c r="G14" s="347"/>
      <c r="H14" s="347">
        <f t="shared" ref="H14:R14" si="0">SUM(H3:H13)</f>
        <v>550</v>
      </c>
      <c r="I14" s="347"/>
      <c r="J14" s="347"/>
      <c r="K14" s="347">
        <f t="shared" si="0"/>
        <v>54</v>
      </c>
      <c r="L14" s="347"/>
      <c r="M14" s="347"/>
      <c r="N14" s="347">
        <f t="shared" si="0"/>
        <v>88</v>
      </c>
      <c r="O14" s="347"/>
      <c r="P14" s="347"/>
      <c r="Q14" s="347"/>
      <c r="R14" s="347">
        <f t="shared" si="0"/>
        <v>27</v>
      </c>
      <c r="S14" s="301" t="s">
        <v>408</v>
      </c>
    </row>
    <row r="15" spans="1:19" x14ac:dyDescent="0.3">
      <c r="A15" s="262">
        <v>44427</v>
      </c>
      <c r="B15" s="265" t="s">
        <v>403</v>
      </c>
      <c r="C15" s="266" t="s">
        <v>405</v>
      </c>
      <c r="D15" s="346"/>
      <c r="E15" s="346"/>
      <c r="F15" s="266">
        <v>6</v>
      </c>
      <c r="G15" s="266"/>
      <c r="H15" s="266"/>
      <c r="I15" s="266">
        <v>11</v>
      </c>
      <c r="J15" s="266"/>
      <c r="K15" s="266"/>
      <c r="L15" s="266"/>
      <c r="M15" s="266"/>
      <c r="N15" s="266"/>
      <c r="O15" s="266"/>
      <c r="P15" s="266"/>
      <c r="Q15" s="266">
        <v>12</v>
      </c>
      <c r="R15" s="266"/>
      <c r="S15" s="268"/>
    </row>
    <row r="16" spans="1:19" x14ac:dyDescent="0.3">
      <c r="A16" s="262">
        <v>44427</v>
      </c>
      <c r="B16" s="265" t="s">
        <v>399</v>
      </c>
      <c r="C16" s="266">
        <v>3</v>
      </c>
      <c r="D16" s="346"/>
      <c r="E16" s="346"/>
      <c r="F16" s="266">
        <v>2</v>
      </c>
      <c r="G16" s="266"/>
      <c r="H16" s="266"/>
      <c r="I16" s="266">
        <v>12</v>
      </c>
      <c r="J16" s="266">
        <v>4</v>
      </c>
      <c r="K16" s="266"/>
      <c r="L16" s="266"/>
      <c r="M16" s="266"/>
      <c r="N16" s="266"/>
      <c r="O16" s="266"/>
      <c r="P16" s="266">
        <v>2</v>
      </c>
      <c r="Q16" s="266">
        <v>6</v>
      </c>
      <c r="R16" s="266">
        <v>1</v>
      </c>
      <c r="S16" s="268"/>
    </row>
    <row r="17" spans="1:19" x14ac:dyDescent="0.3">
      <c r="A17" s="262">
        <v>44427</v>
      </c>
      <c r="B17" s="265" t="s">
        <v>402</v>
      </c>
      <c r="C17" s="266">
        <v>3</v>
      </c>
      <c r="D17" s="346"/>
      <c r="E17" s="346"/>
      <c r="F17" s="266">
        <v>1</v>
      </c>
      <c r="G17" s="266"/>
      <c r="H17" s="266"/>
      <c r="I17" s="266">
        <v>5</v>
      </c>
      <c r="J17" s="266">
        <v>7</v>
      </c>
      <c r="K17" s="266"/>
      <c r="L17" s="266"/>
      <c r="M17" s="266">
        <v>1</v>
      </c>
      <c r="N17" s="266"/>
      <c r="O17" s="266"/>
      <c r="P17" s="266">
        <v>3</v>
      </c>
      <c r="Q17" s="266">
        <v>14</v>
      </c>
      <c r="R17" s="266">
        <v>3</v>
      </c>
      <c r="S17" s="268"/>
    </row>
    <row r="18" spans="1:19" x14ac:dyDescent="0.3">
      <c r="A18" s="262">
        <v>44432</v>
      </c>
      <c r="B18" s="265" t="s">
        <v>404</v>
      </c>
      <c r="C18" s="266">
        <v>2</v>
      </c>
      <c r="D18" s="346"/>
      <c r="E18" s="346"/>
      <c r="F18" s="266">
        <v>3</v>
      </c>
      <c r="G18" s="266"/>
      <c r="H18" s="266"/>
      <c r="I18" s="266">
        <v>1</v>
      </c>
      <c r="J18" s="266">
        <v>1</v>
      </c>
      <c r="K18" s="266"/>
      <c r="L18" s="266"/>
      <c r="M18" s="266"/>
      <c r="N18" s="266"/>
      <c r="O18" s="266"/>
      <c r="P18" s="266"/>
      <c r="Q18" s="266">
        <v>9</v>
      </c>
      <c r="R18" s="266">
        <v>2</v>
      </c>
      <c r="S18" s="268"/>
    </row>
    <row r="19" spans="1:19" x14ac:dyDescent="0.3">
      <c r="A19" s="262">
        <v>44432</v>
      </c>
      <c r="B19" s="265" t="s">
        <v>401</v>
      </c>
      <c r="C19" s="266">
        <v>3</v>
      </c>
      <c r="D19" s="346"/>
      <c r="E19" s="346"/>
      <c r="F19" s="266">
        <v>2</v>
      </c>
      <c r="G19" s="266">
        <v>2</v>
      </c>
      <c r="H19" s="266"/>
      <c r="I19" s="266">
        <v>8</v>
      </c>
      <c r="J19" s="266">
        <v>6</v>
      </c>
      <c r="K19" s="266"/>
      <c r="L19" s="266"/>
      <c r="M19" s="266"/>
      <c r="N19" s="266"/>
      <c r="O19" s="266">
        <v>3</v>
      </c>
      <c r="P19" s="266">
        <v>11</v>
      </c>
      <c r="Q19" s="266">
        <v>28</v>
      </c>
      <c r="R19" s="266"/>
      <c r="S19" s="268"/>
    </row>
    <row r="20" spans="1:19" x14ac:dyDescent="0.3">
      <c r="A20" s="262">
        <v>44439</v>
      </c>
      <c r="B20" s="265" t="s">
        <v>401</v>
      </c>
      <c r="C20" s="266">
        <v>3</v>
      </c>
      <c r="D20" s="346"/>
      <c r="E20" s="346"/>
      <c r="F20" s="266">
        <v>11</v>
      </c>
      <c r="G20" s="266">
        <v>8</v>
      </c>
      <c r="H20" s="266"/>
      <c r="I20" s="266">
        <v>9</v>
      </c>
      <c r="J20" s="266">
        <v>19</v>
      </c>
      <c r="K20" s="266"/>
      <c r="L20" s="266"/>
      <c r="M20" s="266">
        <v>1</v>
      </c>
      <c r="N20" s="266"/>
      <c r="O20" s="266"/>
      <c r="P20" s="266">
        <v>19</v>
      </c>
      <c r="Q20" s="266">
        <v>37</v>
      </c>
      <c r="R20" s="266">
        <v>2</v>
      </c>
      <c r="S20" s="268">
        <v>2</v>
      </c>
    </row>
    <row r="21" spans="1:19" x14ac:dyDescent="0.3">
      <c r="A21" s="262">
        <v>44446</v>
      </c>
      <c r="B21" s="265" t="s">
        <v>401</v>
      </c>
      <c r="C21" s="266">
        <v>2</v>
      </c>
      <c r="D21" s="346"/>
      <c r="E21" s="346"/>
      <c r="F21" s="266"/>
      <c r="G21" s="266"/>
      <c r="H21" s="266"/>
      <c r="I21" s="266">
        <v>5</v>
      </c>
      <c r="J21" s="266">
        <v>1</v>
      </c>
      <c r="K21" s="266"/>
      <c r="L21" s="266"/>
      <c r="M21" s="266"/>
      <c r="N21" s="266"/>
      <c r="O21" s="266"/>
      <c r="P21" s="266"/>
      <c r="Q21" s="266">
        <v>13</v>
      </c>
      <c r="R21" s="266"/>
      <c r="S21" s="268"/>
    </row>
    <row r="22" spans="1:19" x14ac:dyDescent="0.3">
      <c r="A22" s="262">
        <v>44456</v>
      </c>
      <c r="B22" s="265" t="s">
        <v>401</v>
      </c>
      <c r="C22" s="266">
        <v>2</v>
      </c>
      <c r="D22" s="346"/>
      <c r="E22" s="346"/>
      <c r="F22" s="266">
        <v>3</v>
      </c>
      <c r="G22" s="266"/>
      <c r="H22" s="266"/>
      <c r="I22" s="266">
        <v>1</v>
      </c>
      <c r="J22" s="266">
        <v>23</v>
      </c>
      <c r="K22" s="266"/>
      <c r="L22" s="266"/>
      <c r="M22" s="266">
        <v>4</v>
      </c>
      <c r="N22" s="266"/>
      <c r="O22" s="266">
        <v>3</v>
      </c>
      <c r="P22" s="266">
        <v>25</v>
      </c>
      <c r="Q22" s="266">
        <v>6</v>
      </c>
      <c r="R22" s="266">
        <v>1</v>
      </c>
      <c r="S22" s="268"/>
    </row>
    <row r="23" spans="1:19" x14ac:dyDescent="0.3">
      <c r="A23" s="262">
        <v>44460</v>
      </c>
      <c r="B23" s="265" t="s">
        <v>401</v>
      </c>
      <c r="C23" s="266">
        <v>3</v>
      </c>
      <c r="D23" s="346"/>
      <c r="E23" s="346"/>
      <c r="F23" s="266">
        <v>2</v>
      </c>
      <c r="G23" s="266">
        <v>1</v>
      </c>
      <c r="H23" s="266"/>
      <c r="I23" s="266">
        <v>7</v>
      </c>
      <c r="J23" s="266">
        <v>7</v>
      </c>
      <c r="K23" s="266"/>
      <c r="L23" s="266"/>
      <c r="M23" s="266">
        <v>1</v>
      </c>
      <c r="N23" s="266"/>
      <c r="O23" s="266"/>
      <c r="P23" s="266">
        <v>3</v>
      </c>
      <c r="Q23" s="266"/>
      <c r="R23" s="266"/>
      <c r="S23" s="268"/>
    </row>
    <row r="24" spans="1:19" x14ac:dyDescent="0.3">
      <c r="A24" s="262">
        <v>44469</v>
      </c>
      <c r="B24" s="265" t="s">
        <v>401</v>
      </c>
      <c r="C24" s="266">
        <v>3</v>
      </c>
      <c r="D24" s="346"/>
      <c r="E24" s="346"/>
      <c r="F24" s="266"/>
      <c r="G24" s="266"/>
      <c r="H24" s="266"/>
      <c r="I24" s="266">
        <v>2</v>
      </c>
      <c r="J24" s="266">
        <v>7</v>
      </c>
      <c r="K24" s="266"/>
      <c r="L24" s="266"/>
      <c r="M24" s="266"/>
      <c r="N24" s="266"/>
      <c r="O24" s="266"/>
      <c r="P24" s="266">
        <v>2</v>
      </c>
      <c r="Q24" s="266">
        <v>2</v>
      </c>
      <c r="R24" s="266"/>
      <c r="S24" s="268"/>
    </row>
    <row r="25" spans="1:19" x14ac:dyDescent="0.3">
      <c r="A25" s="262">
        <v>44474</v>
      </c>
      <c r="B25" s="265" t="s">
        <v>401</v>
      </c>
      <c r="C25" s="266">
        <v>2</v>
      </c>
      <c r="D25" s="346"/>
      <c r="E25" s="346"/>
      <c r="F25" s="266"/>
      <c r="G25" s="266"/>
      <c r="H25" s="266"/>
      <c r="I25" s="266">
        <v>6</v>
      </c>
      <c r="J25" s="266">
        <v>6</v>
      </c>
      <c r="K25" s="266"/>
      <c r="L25" s="266"/>
      <c r="M25" s="266">
        <v>1</v>
      </c>
      <c r="N25" s="266"/>
      <c r="O25" s="266"/>
      <c r="P25" s="266"/>
      <c r="Q25" s="266">
        <v>2</v>
      </c>
      <c r="R25" s="266"/>
      <c r="S25" s="268"/>
    </row>
    <row r="26" spans="1:19" x14ac:dyDescent="0.3">
      <c r="A26" s="262">
        <v>44481</v>
      </c>
      <c r="B26" s="265" t="s">
        <v>401</v>
      </c>
      <c r="C26" s="266">
        <v>2</v>
      </c>
      <c r="D26" s="346"/>
      <c r="E26" s="346"/>
      <c r="F26" s="266">
        <v>1</v>
      </c>
      <c r="G26" s="266"/>
      <c r="H26" s="266"/>
      <c r="I26" s="266">
        <v>2</v>
      </c>
      <c r="J26" s="266">
        <v>2</v>
      </c>
      <c r="K26" s="266"/>
      <c r="L26" s="266"/>
      <c r="M26" s="266"/>
      <c r="N26" s="266"/>
      <c r="O26" s="266"/>
      <c r="P26" s="266"/>
      <c r="Q26" s="266"/>
      <c r="R26" s="266"/>
      <c r="S26" s="268"/>
    </row>
    <row r="27" spans="1:19" x14ac:dyDescent="0.3">
      <c r="A27" s="348" t="s">
        <v>407</v>
      </c>
      <c r="B27" s="269"/>
      <c r="C27" s="270"/>
      <c r="D27" s="270"/>
      <c r="E27" s="270"/>
      <c r="F27" s="347">
        <f>SUM(F15:F26)</f>
        <v>31</v>
      </c>
      <c r="G27" s="347">
        <f t="shared" ref="G27:R27" si="1">SUM(G15:G26)</f>
        <v>11</v>
      </c>
      <c r="H27" s="347"/>
      <c r="I27" s="347">
        <f t="shared" si="1"/>
        <v>69</v>
      </c>
      <c r="J27" s="347">
        <f t="shared" si="1"/>
        <v>83</v>
      </c>
      <c r="K27" s="347"/>
      <c r="L27" s="347"/>
      <c r="M27" s="347">
        <f t="shared" si="1"/>
        <v>8</v>
      </c>
      <c r="N27" s="347"/>
      <c r="O27" s="347">
        <f t="shared" si="1"/>
        <v>6</v>
      </c>
      <c r="P27" s="347">
        <f t="shared" si="1"/>
        <v>65</v>
      </c>
      <c r="Q27" s="347">
        <f t="shared" si="1"/>
        <v>129</v>
      </c>
      <c r="R27" s="347">
        <f t="shared" si="1"/>
        <v>9</v>
      </c>
      <c r="S27" s="347">
        <v>2</v>
      </c>
    </row>
    <row r="28" spans="1:19" x14ac:dyDescent="0.3">
      <c r="A28" s="258" t="s">
        <v>409</v>
      </c>
    </row>
    <row r="29" spans="1:19" x14ac:dyDescent="0.3">
      <c r="A29" s="258" t="s">
        <v>410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D8A7-098A-4CD5-9D8B-2B59E333C3E1}">
  <dimension ref="A1:Q166"/>
  <sheetViews>
    <sheetView topLeftCell="A91" workbookViewId="0">
      <selection activeCell="P9" sqref="P9"/>
    </sheetView>
  </sheetViews>
  <sheetFormatPr defaultColWidth="8.90625" defaultRowHeight="14.5" x14ac:dyDescent="0.35"/>
  <cols>
    <col min="1" max="1" width="11.08984375" style="207" customWidth="1"/>
    <col min="2" max="2" width="7.54296875" style="207" customWidth="1"/>
    <col min="3" max="3" width="8.90625" style="207"/>
    <col min="4" max="4" width="7.90625" style="207" customWidth="1"/>
    <col min="5" max="5" width="10.453125" style="207" customWidth="1"/>
    <col min="6" max="6" width="9.453125" style="207" customWidth="1"/>
    <col min="7" max="8" width="8.90625" style="207"/>
    <col min="9" max="9" width="10" style="207" customWidth="1"/>
    <col min="10" max="10" width="8.90625" style="207"/>
    <col min="11" max="11" width="11.54296875" style="207" customWidth="1"/>
    <col min="12" max="12" width="11.1796875" style="207" customWidth="1"/>
    <col min="13" max="13" width="74.08984375" style="207" customWidth="1"/>
    <col min="14" max="16384" width="8.90625" style="207"/>
  </cols>
  <sheetData>
    <row r="1" spans="1:17" x14ac:dyDescent="0.35">
      <c r="A1" s="206" t="s">
        <v>292</v>
      </c>
      <c r="H1" s="208" t="s">
        <v>293</v>
      </c>
    </row>
    <row r="2" spans="1:17" x14ac:dyDescent="0.35">
      <c r="A2" s="209"/>
      <c r="B2" s="210" t="s">
        <v>294</v>
      </c>
      <c r="C2" s="209"/>
      <c r="D2" s="209"/>
      <c r="E2" s="209"/>
      <c r="F2" s="209"/>
      <c r="G2" s="209"/>
      <c r="H2" s="209"/>
      <c r="I2" s="209"/>
      <c r="J2" s="209"/>
      <c r="K2" s="209"/>
      <c r="L2" s="209"/>
      <c r="M2" s="209"/>
    </row>
    <row r="3" spans="1:17" s="214" customFormat="1" ht="72.5" x14ac:dyDescent="0.35">
      <c r="A3" s="211" t="s">
        <v>295</v>
      </c>
      <c r="B3" s="211" t="s">
        <v>296</v>
      </c>
      <c r="C3" s="211" t="s">
        <v>297</v>
      </c>
      <c r="D3" s="211" t="s">
        <v>298</v>
      </c>
      <c r="E3" s="211" t="s">
        <v>299</v>
      </c>
      <c r="F3" s="211" t="s">
        <v>300</v>
      </c>
      <c r="G3" s="211" t="s">
        <v>301</v>
      </c>
      <c r="H3" s="211" t="s">
        <v>302</v>
      </c>
      <c r="I3" s="211" t="s">
        <v>303</v>
      </c>
      <c r="J3" s="211" t="s">
        <v>304</v>
      </c>
      <c r="K3" s="212" t="s">
        <v>305</v>
      </c>
      <c r="L3" s="213" t="s">
        <v>306</v>
      </c>
      <c r="M3" s="211" t="s">
        <v>307</v>
      </c>
    </row>
    <row r="4" spans="1:17" x14ac:dyDescent="0.35">
      <c r="A4" s="215">
        <v>43977</v>
      </c>
      <c r="B4" s="211"/>
      <c r="C4" s="211"/>
      <c r="D4" s="211"/>
      <c r="E4" s="211"/>
      <c r="F4" s="211"/>
      <c r="G4" s="211"/>
      <c r="H4" s="211"/>
      <c r="I4" s="211"/>
      <c r="J4" s="211">
        <v>601</v>
      </c>
      <c r="K4" s="216"/>
      <c r="L4" s="217"/>
      <c r="M4" s="218" t="s">
        <v>308</v>
      </c>
      <c r="N4" s="214"/>
      <c r="O4" s="214"/>
      <c r="P4" s="214"/>
      <c r="Q4" s="214"/>
    </row>
    <row r="5" spans="1:17" x14ac:dyDescent="0.35">
      <c r="A5" s="215">
        <v>43978</v>
      </c>
      <c r="B5" s="211"/>
      <c r="C5" s="211"/>
      <c r="D5" s="211"/>
      <c r="E5" s="211"/>
      <c r="F5" s="211"/>
      <c r="G5" s="211"/>
      <c r="H5" s="211"/>
      <c r="I5" s="211"/>
      <c r="J5" s="211">
        <v>697</v>
      </c>
      <c r="K5" s="216"/>
      <c r="L5" s="217"/>
      <c r="M5" s="211"/>
      <c r="N5" s="214"/>
      <c r="O5" s="214"/>
      <c r="P5" s="214"/>
      <c r="Q5" s="214"/>
    </row>
    <row r="6" spans="1:17" x14ac:dyDescent="0.35">
      <c r="A6" s="215">
        <v>43979</v>
      </c>
      <c r="B6" s="211"/>
      <c r="C6" s="211"/>
      <c r="D6" s="211"/>
      <c r="E6" s="211"/>
      <c r="F6" s="211"/>
      <c r="G6" s="211"/>
      <c r="H6" s="211"/>
      <c r="I6" s="211"/>
      <c r="J6" s="211">
        <v>815</v>
      </c>
      <c r="K6" s="216"/>
      <c r="L6" s="217"/>
      <c r="M6" s="211"/>
      <c r="N6" s="214"/>
      <c r="O6" s="214"/>
      <c r="P6" s="214"/>
      <c r="Q6" s="214"/>
    </row>
    <row r="7" spans="1:17" x14ac:dyDescent="0.35">
      <c r="A7" s="215">
        <v>43980</v>
      </c>
      <c r="B7" s="211"/>
      <c r="C7" s="211"/>
      <c r="D7" s="211"/>
      <c r="E7" s="211"/>
      <c r="F7" s="211"/>
      <c r="G7" s="211"/>
      <c r="H7" s="211"/>
      <c r="I7" s="211"/>
      <c r="J7" s="211">
        <v>977</v>
      </c>
      <c r="K7" s="216"/>
      <c r="L7" s="217"/>
      <c r="M7" s="211"/>
      <c r="N7" s="214"/>
      <c r="O7" s="214"/>
      <c r="P7" s="214"/>
      <c r="Q7" s="214"/>
    </row>
    <row r="8" spans="1:17" x14ac:dyDescent="0.35">
      <c r="A8" s="215">
        <v>43981</v>
      </c>
      <c r="B8" s="211"/>
      <c r="C8" s="211"/>
      <c r="D8" s="211"/>
      <c r="E8" s="211"/>
      <c r="F8" s="211"/>
      <c r="G8" s="211"/>
      <c r="H8" s="211"/>
      <c r="I8" s="211"/>
      <c r="J8" s="211">
        <v>1150</v>
      </c>
      <c r="K8" s="216"/>
      <c r="L8" s="217"/>
      <c r="M8" s="211"/>
      <c r="N8" s="214"/>
      <c r="O8" s="214"/>
      <c r="P8" s="214"/>
      <c r="Q8" s="214"/>
    </row>
    <row r="9" spans="1:17" x14ac:dyDescent="0.35">
      <c r="A9" s="215">
        <v>43982</v>
      </c>
      <c r="B9" s="211"/>
      <c r="C9" s="211"/>
      <c r="D9" s="211"/>
      <c r="E9" s="211"/>
      <c r="F9" s="211"/>
      <c r="G9" s="211"/>
      <c r="H9" s="211"/>
      <c r="I9" s="211"/>
      <c r="J9" s="211">
        <v>1170</v>
      </c>
      <c r="K9" s="216"/>
      <c r="L9" s="217"/>
      <c r="M9" s="211"/>
      <c r="N9" s="214"/>
      <c r="O9" s="214"/>
      <c r="P9" s="214"/>
      <c r="Q9" s="214"/>
    </row>
    <row r="10" spans="1:17" x14ac:dyDescent="0.35">
      <c r="A10" s="215">
        <v>43983</v>
      </c>
      <c r="B10" s="211"/>
      <c r="C10" s="211"/>
      <c r="D10" s="211"/>
      <c r="E10" s="211"/>
      <c r="F10" s="211"/>
      <c r="G10" s="211"/>
      <c r="H10" s="211"/>
      <c r="I10" s="211"/>
      <c r="J10" s="211">
        <v>1040</v>
      </c>
      <c r="K10" s="216"/>
      <c r="L10" s="217"/>
      <c r="M10" s="211"/>
      <c r="N10" s="214"/>
      <c r="O10" s="214"/>
      <c r="P10" s="214"/>
      <c r="Q10" s="214"/>
    </row>
    <row r="11" spans="1:17" x14ac:dyDescent="0.35">
      <c r="A11" s="215">
        <v>43984</v>
      </c>
      <c r="B11" s="211"/>
      <c r="C11" s="211"/>
      <c r="D11" s="211"/>
      <c r="E11" s="211"/>
      <c r="F11" s="211"/>
      <c r="G11" s="211"/>
      <c r="H11" s="211"/>
      <c r="I11" s="211"/>
      <c r="J11" s="211">
        <v>901</v>
      </c>
      <c r="K11" s="216"/>
      <c r="L11" s="217"/>
      <c r="M11" s="211"/>
      <c r="N11" s="214"/>
      <c r="O11" s="214"/>
      <c r="P11" s="214"/>
      <c r="Q11" s="214"/>
    </row>
    <row r="12" spans="1:17" x14ac:dyDescent="0.35">
      <c r="A12" s="215">
        <v>43985</v>
      </c>
      <c r="B12" s="211"/>
      <c r="C12" s="211"/>
      <c r="D12" s="211"/>
      <c r="E12" s="211"/>
      <c r="F12" s="211"/>
      <c r="G12" s="211"/>
      <c r="H12" s="211"/>
      <c r="I12" s="211"/>
      <c r="J12" s="211">
        <v>838</v>
      </c>
      <c r="K12" s="216"/>
      <c r="L12" s="217"/>
      <c r="M12" s="211"/>
      <c r="N12" s="214"/>
      <c r="O12" s="214"/>
      <c r="P12" s="214"/>
      <c r="Q12" s="214"/>
    </row>
    <row r="13" spans="1:17" x14ac:dyDescent="0.35">
      <c r="A13" s="215">
        <v>43986</v>
      </c>
      <c r="B13" s="211"/>
      <c r="C13" s="211"/>
      <c r="D13" s="211"/>
      <c r="E13" s="211"/>
      <c r="F13" s="211"/>
      <c r="G13" s="211"/>
      <c r="H13" s="211"/>
      <c r="I13" s="211"/>
      <c r="J13" s="211">
        <v>799</v>
      </c>
      <c r="K13" s="216"/>
      <c r="L13" s="217"/>
      <c r="M13" s="211"/>
      <c r="N13" s="214"/>
      <c r="O13" s="214"/>
      <c r="P13" s="214"/>
      <c r="Q13" s="214"/>
    </row>
    <row r="14" spans="1:17" x14ac:dyDescent="0.35">
      <c r="A14" s="215">
        <v>43987</v>
      </c>
      <c r="B14" s="211"/>
      <c r="C14" s="211"/>
      <c r="D14" s="211"/>
      <c r="E14" s="211"/>
      <c r="F14" s="211"/>
      <c r="G14" s="211"/>
      <c r="H14" s="211"/>
      <c r="I14" s="211"/>
      <c r="J14" s="211">
        <v>756</v>
      </c>
      <c r="K14" s="216"/>
      <c r="L14" s="217"/>
      <c r="M14" s="211"/>
      <c r="N14" s="214"/>
      <c r="O14" s="214"/>
      <c r="P14" s="214"/>
      <c r="Q14" s="214"/>
    </row>
    <row r="15" spans="1:17" x14ac:dyDescent="0.35">
      <c r="A15" s="215">
        <v>43988</v>
      </c>
      <c r="B15" s="211"/>
      <c r="C15" s="211"/>
      <c r="D15" s="211"/>
      <c r="E15" s="211"/>
      <c r="F15" s="211"/>
      <c r="G15" s="211"/>
      <c r="H15" s="211"/>
      <c r="I15" s="211"/>
      <c r="J15" s="211">
        <v>734</v>
      </c>
      <c r="K15" s="216"/>
      <c r="L15" s="217"/>
      <c r="M15" s="211"/>
      <c r="N15" s="214"/>
      <c r="O15" s="214"/>
      <c r="P15" s="214"/>
      <c r="Q15" s="214"/>
    </row>
    <row r="16" spans="1:17" x14ac:dyDescent="0.35">
      <c r="A16" s="215">
        <v>43989</v>
      </c>
      <c r="B16" s="211"/>
      <c r="C16" s="211"/>
      <c r="D16" s="211"/>
      <c r="E16" s="211"/>
      <c r="F16" s="211"/>
      <c r="G16" s="211"/>
      <c r="H16" s="211"/>
      <c r="I16" s="211"/>
      <c r="J16" s="211">
        <v>691</v>
      </c>
      <c r="K16" s="216"/>
      <c r="L16" s="217"/>
      <c r="M16" s="211"/>
      <c r="N16" s="214"/>
      <c r="O16" s="214"/>
      <c r="P16" s="214"/>
      <c r="Q16" s="214"/>
    </row>
    <row r="17" spans="1:17" x14ac:dyDescent="0.35">
      <c r="A17" s="215">
        <v>43990</v>
      </c>
      <c r="B17" s="211"/>
      <c r="C17" s="211"/>
      <c r="D17" s="211"/>
      <c r="E17" s="211"/>
      <c r="F17" s="211"/>
      <c r="G17" s="211"/>
      <c r="H17" s="211"/>
      <c r="I17" s="211"/>
      <c r="J17" s="211">
        <v>609</v>
      </c>
      <c r="K17" s="216"/>
      <c r="L17" s="217"/>
      <c r="M17" s="211"/>
      <c r="N17" s="214"/>
      <c r="O17" s="214"/>
      <c r="P17" s="214"/>
      <c r="Q17" s="214"/>
    </row>
    <row r="18" spans="1:17" x14ac:dyDescent="0.35">
      <c r="A18" s="215">
        <v>43991</v>
      </c>
      <c r="B18" s="211"/>
      <c r="C18" s="211"/>
      <c r="D18" s="211"/>
      <c r="E18" s="211"/>
      <c r="F18" s="211"/>
      <c r="G18" s="211"/>
      <c r="H18" s="211"/>
      <c r="I18" s="211"/>
      <c r="J18" s="211">
        <v>543</v>
      </c>
      <c r="K18" s="216"/>
      <c r="L18" s="217"/>
      <c r="M18" s="211"/>
      <c r="N18" s="214"/>
      <c r="O18" s="214"/>
      <c r="P18" s="214"/>
      <c r="Q18" s="214"/>
    </row>
    <row r="19" spans="1:17" x14ac:dyDescent="0.35">
      <c r="A19" s="215">
        <v>43992</v>
      </c>
      <c r="B19" s="211"/>
      <c r="C19" s="211"/>
      <c r="D19" s="211"/>
      <c r="E19" s="211"/>
      <c r="F19" s="211"/>
      <c r="G19" s="211"/>
      <c r="H19" s="211"/>
      <c r="I19" s="211"/>
      <c r="J19" s="211">
        <v>488</v>
      </c>
      <c r="K19" s="211"/>
      <c r="L19" s="211"/>
      <c r="M19" s="211"/>
      <c r="N19" s="214"/>
      <c r="O19" s="214"/>
      <c r="P19" s="214"/>
      <c r="Q19" s="214"/>
    </row>
    <row r="20" spans="1:17" x14ac:dyDescent="0.35">
      <c r="A20" s="215">
        <v>43993</v>
      </c>
      <c r="B20" s="211"/>
      <c r="C20" s="211"/>
      <c r="D20" s="211"/>
      <c r="E20" s="211"/>
      <c r="F20" s="211"/>
      <c r="G20" s="211"/>
      <c r="H20" s="211"/>
      <c r="I20" s="211"/>
      <c r="J20" s="211">
        <v>455</v>
      </c>
      <c r="K20" s="211"/>
      <c r="L20" s="211"/>
      <c r="M20" s="211"/>
      <c r="N20" s="214"/>
      <c r="O20" s="214"/>
      <c r="P20" s="214"/>
      <c r="Q20" s="214"/>
    </row>
    <row r="21" spans="1:17" x14ac:dyDescent="0.35">
      <c r="A21" s="215">
        <v>43994</v>
      </c>
      <c r="B21" s="211"/>
      <c r="C21" s="211"/>
      <c r="D21" s="211"/>
      <c r="E21" s="211"/>
      <c r="F21" s="211"/>
      <c r="G21" s="211"/>
      <c r="H21" s="211"/>
      <c r="I21" s="211"/>
      <c r="J21" s="211">
        <v>450</v>
      </c>
      <c r="K21" s="211"/>
      <c r="L21" s="211"/>
      <c r="M21" s="211"/>
      <c r="N21" s="214"/>
      <c r="O21" s="214"/>
      <c r="P21" s="214"/>
      <c r="Q21" s="214"/>
    </row>
    <row r="22" spans="1:17" x14ac:dyDescent="0.35">
      <c r="A22" s="215">
        <v>43995</v>
      </c>
      <c r="B22" s="211"/>
      <c r="C22" s="211"/>
      <c r="D22" s="211"/>
      <c r="E22" s="211"/>
      <c r="F22" s="211"/>
      <c r="G22" s="211"/>
      <c r="H22" s="211"/>
      <c r="I22" s="211"/>
      <c r="J22" s="211">
        <v>454</v>
      </c>
      <c r="K22" s="211"/>
      <c r="L22" s="211"/>
      <c r="M22" s="211"/>
      <c r="N22" s="214"/>
      <c r="O22" s="214"/>
      <c r="P22" s="214"/>
      <c r="Q22" s="214"/>
    </row>
    <row r="23" spans="1:17" x14ac:dyDescent="0.35">
      <c r="A23" s="215">
        <v>43996</v>
      </c>
      <c r="B23" s="211"/>
      <c r="C23" s="211"/>
      <c r="D23" s="211"/>
      <c r="E23" s="211"/>
      <c r="F23" s="211"/>
      <c r="G23" s="211"/>
      <c r="H23" s="211"/>
      <c r="I23" s="211"/>
      <c r="J23" s="211">
        <v>442</v>
      </c>
      <c r="K23" s="211"/>
      <c r="L23" s="211"/>
      <c r="M23" s="211"/>
      <c r="N23" s="214"/>
      <c r="O23" s="214"/>
      <c r="P23" s="214"/>
      <c r="Q23" s="214"/>
    </row>
    <row r="24" spans="1:17" x14ac:dyDescent="0.35">
      <c r="A24" s="215">
        <v>43997</v>
      </c>
      <c r="B24" s="211"/>
      <c r="C24" s="211"/>
      <c r="D24" s="211"/>
      <c r="E24" s="211"/>
      <c r="F24" s="211"/>
      <c r="G24" s="211"/>
      <c r="H24" s="211"/>
      <c r="I24" s="211"/>
      <c r="J24" s="211">
        <v>410</v>
      </c>
      <c r="K24" s="211"/>
      <c r="L24" s="211"/>
      <c r="M24" s="211"/>
      <c r="N24" s="214"/>
      <c r="O24" s="214"/>
      <c r="P24" s="214"/>
      <c r="Q24" s="214"/>
    </row>
    <row r="25" spans="1:17" x14ac:dyDescent="0.35">
      <c r="A25" s="215">
        <v>43998</v>
      </c>
      <c r="B25" s="211"/>
      <c r="C25" s="211"/>
      <c r="D25" s="211"/>
      <c r="E25" s="211"/>
      <c r="F25" s="211"/>
      <c r="G25" s="211"/>
      <c r="H25" s="211"/>
      <c r="I25" s="211"/>
      <c r="J25" s="211">
        <v>407</v>
      </c>
      <c r="K25" s="211"/>
      <c r="L25" s="211"/>
      <c r="M25" s="211"/>
      <c r="N25" s="214"/>
      <c r="O25" s="214"/>
      <c r="P25" s="214"/>
      <c r="Q25" s="214"/>
    </row>
    <row r="26" spans="1:17" x14ac:dyDescent="0.35">
      <c r="A26" s="215">
        <v>43999</v>
      </c>
      <c r="B26" s="211"/>
      <c r="C26" s="211"/>
      <c r="D26" s="211"/>
      <c r="E26" s="211"/>
      <c r="F26" s="211"/>
      <c r="G26" s="211"/>
      <c r="H26" s="211"/>
      <c r="I26" s="211"/>
      <c r="J26" s="211">
        <v>458</v>
      </c>
      <c r="K26" s="211"/>
      <c r="L26" s="211"/>
      <c r="M26" s="211"/>
      <c r="N26" s="214"/>
      <c r="O26" s="214"/>
      <c r="P26" s="214"/>
      <c r="Q26" s="214"/>
    </row>
    <row r="27" spans="1:17" x14ac:dyDescent="0.35">
      <c r="A27" s="215">
        <v>44000</v>
      </c>
      <c r="B27" s="211"/>
      <c r="C27" s="211"/>
      <c r="D27" s="211"/>
      <c r="E27" s="211"/>
      <c r="F27" s="211"/>
      <c r="G27" s="211"/>
      <c r="H27" s="211"/>
      <c r="I27" s="211"/>
      <c r="J27" s="211">
        <v>455</v>
      </c>
      <c r="K27" s="211"/>
      <c r="L27" s="211"/>
      <c r="M27" s="211"/>
      <c r="N27" s="214"/>
      <c r="O27" s="214"/>
      <c r="P27" s="214"/>
      <c r="Q27" s="214"/>
    </row>
    <row r="28" spans="1:17" x14ac:dyDescent="0.35">
      <c r="A28" s="215">
        <v>44001</v>
      </c>
      <c r="B28" s="211"/>
      <c r="C28" s="211"/>
      <c r="D28" s="211"/>
      <c r="E28" s="211"/>
      <c r="F28" s="211"/>
      <c r="G28" s="211"/>
      <c r="H28" s="211"/>
      <c r="I28" s="211"/>
      <c r="J28" s="211">
        <v>481</v>
      </c>
      <c r="K28" s="211"/>
      <c r="L28" s="211"/>
      <c r="M28" s="211"/>
      <c r="N28" s="214"/>
      <c r="O28" s="214"/>
      <c r="P28" s="214"/>
      <c r="Q28" s="214"/>
    </row>
    <row r="29" spans="1:17" x14ac:dyDescent="0.35">
      <c r="A29" s="215">
        <v>44002</v>
      </c>
      <c r="B29" s="211"/>
      <c r="C29" s="211"/>
      <c r="D29" s="211"/>
      <c r="E29" s="211"/>
      <c r="F29" s="211"/>
      <c r="G29" s="211"/>
      <c r="H29" s="211"/>
      <c r="I29" s="211"/>
      <c r="J29" s="211">
        <v>498</v>
      </c>
      <c r="K29" s="211"/>
      <c r="L29" s="211"/>
      <c r="M29" s="211"/>
      <c r="N29" s="214"/>
      <c r="O29" s="214"/>
      <c r="P29" s="214"/>
      <c r="Q29" s="214"/>
    </row>
    <row r="30" spans="1:17" x14ac:dyDescent="0.35">
      <c r="A30" s="215">
        <v>44003</v>
      </c>
      <c r="B30" s="211"/>
      <c r="C30" s="211"/>
      <c r="D30" s="211"/>
      <c r="E30" s="211"/>
      <c r="F30" s="211"/>
      <c r="G30" s="211"/>
      <c r="H30" s="211"/>
      <c r="I30" s="211"/>
      <c r="J30" s="211">
        <v>495</v>
      </c>
      <c r="K30" s="211"/>
      <c r="L30" s="211"/>
      <c r="M30" s="211"/>
      <c r="N30" s="214"/>
      <c r="O30" s="214"/>
      <c r="P30" s="214"/>
      <c r="Q30" s="214"/>
    </row>
    <row r="31" spans="1:17" x14ac:dyDescent="0.35">
      <c r="A31" s="215">
        <v>44004</v>
      </c>
      <c r="B31" s="211"/>
      <c r="C31" s="211"/>
      <c r="D31" s="211"/>
      <c r="E31" s="211"/>
      <c r="F31" s="211"/>
      <c r="G31" s="211"/>
      <c r="H31" s="211"/>
      <c r="I31" s="211"/>
      <c r="J31" s="211">
        <v>487</v>
      </c>
      <c r="K31" s="211"/>
      <c r="L31" s="211"/>
      <c r="M31" s="211"/>
      <c r="N31" s="214"/>
      <c r="O31" s="214"/>
      <c r="P31" s="214"/>
      <c r="Q31" s="214"/>
    </row>
    <row r="32" spans="1:17" x14ac:dyDescent="0.35">
      <c r="A32" s="215">
        <v>44005</v>
      </c>
      <c r="B32" s="211"/>
      <c r="C32" s="211"/>
      <c r="D32" s="211"/>
      <c r="E32" s="211"/>
      <c r="F32" s="211"/>
      <c r="G32" s="211"/>
      <c r="H32" s="211"/>
      <c r="I32" s="211"/>
      <c r="J32" s="211">
        <v>459</v>
      </c>
      <c r="K32" s="211"/>
      <c r="L32" s="211"/>
      <c r="M32" s="211"/>
      <c r="N32" s="214"/>
      <c r="O32" s="214"/>
      <c r="P32" s="214"/>
      <c r="Q32" s="214"/>
    </row>
    <row r="33" spans="1:17" x14ac:dyDescent="0.35">
      <c r="A33" s="215">
        <v>44006</v>
      </c>
      <c r="B33" s="211"/>
      <c r="C33" s="211"/>
      <c r="D33" s="211"/>
      <c r="E33" s="211"/>
      <c r="F33" s="211"/>
      <c r="G33" s="211"/>
      <c r="H33" s="211"/>
      <c r="I33" s="211"/>
      <c r="J33" s="211">
        <v>436</v>
      </c>
      <c r="K33" s="211"/>
      <c r="L33" s="211"/>
      <c r="M33" s="211"/>
      <c r="N33" s="214"/>
      <c r="O33" s="214"/>
      <c r="P33" s="214"/>
      <c r="Q33" s="214"/>
    </row>
    <row r="34" spans="1:17" x14ac:dyDescent="0.35">
      <c r="A34" s="215">
        <v>44007</v>
      </c>
      <c r="B34" s="211"/>
      <c r="C34" s="211"/>
      <c r="D34" s="211"/>
      <c r="E34" s="211"/>
      <c r="F34" s="211"/>
      <c r="G34" s="211"/>
      <c r="H34" s="211"/>
      <c r="I34" s="211"/>
      <c r="J34" s="211">
        <v>419</v>
      </c>
      <c r="K34" s="211"/>
      <c r="L34" s="211"/>
      <c r="M34" s="211"/>
      <c r="N34" s="214"/>
      <c r="O34" s="214"/>
      <c r="P34" s="214"/>
      <c r="Q34" s="214"/>
    </row>
    <row r="35" spans="1:17" x14ac:dyDescent="0.35">
      <c r="A35" s="215">
        <v>44008</v>
      </c>
      <c r="B35" s="211"/>
      <c r="C35" s="211"/>
      <c r="D35" s="211"/>
      <c r="E35" s="211"/>
      <c r="F35" s="211"/>
      <c r="G35" s="211"/>
      <c r="H35" s="211"/>
      <c r="I35" s="211"/>
      <c r="J35" s="211">
        <v>387</v>
      </c>
      <c r="K35" s="211"/>
      <c r="L35" s="211"/>
      <c r="M35" s="211"/>
      <c r="N35" s="214"/>
      <c r="O35" s="214"/>
      <c r="P35" s="214"/>
      <c r="Q35" s="214"/>
    </row>
    <row r="36" spans="1:17" x14ac:dyDescent="0.35">
      <c r="A36" s="215">
        <v>44009</v>
      </c>
      <c r="B36" s="211"/>
      <c r="C36" s="211"/>
      <c r="D36" s="211"/>
      <c r="E36" s="211"/>
      <c r="F36" s="211"/>
      <c r="G36" s="211"/>
      <c r="H36" s="211"/>
      <c r="I36" s="211"/>
      <c r="J36" s="211">
        <v>362</v>
      </c>
      <c r="K36" s="211"/>
      <c r="L36" s="211"/>
      <c r="M36" s="211"/>
      <c r="N36" s="214"/>
      <c r="O36" s="214"/>
      <c r="P36" s="214"/>
      <c r="Q36" s="214"/>
    </row>
    <row r="37" spans="1:17" x14ac:dyDescent="0.35">
      <c r="A37" s="215">
        <v>44010</v>
      </c>
      <c r="B37" s="211"/>
      <c r="C37" s="211"/>
      <c r="D37" s="211"/>
      <c r="E37" s="211"/>
      <c r="F37" s="211"/>
      <c r="G37" s="211"/>
      <c r="H37" s="211"/>
      <c r="I37" s="211"/>
      <c r="J37" s="211">
        <v>347</v>
      </c>
      <c r="K37" s="211"/>
      <c r="L37" s="211"/>
      <c r="M37" s="211"/>
      <c r="N37" s="214"/>
      <c r="O37" s="214"/>
      <c r="P37" s="214"/>
      <c r="Q37" s="214"/>
    </row>
    <row r="38" spans="1:17" x14ac:dyDescent="0.35">
      <c r="A38" s="215">
        <v>44011</v>
      </c>
      <c r="B38" s="211"/>
      <c r="C38" s="211"/>
      <c r="D38" s="211"/>
      <c r="E38" s="211"/>
      <c r="F38" s="211"/>
      <c r="G38" s="211"/>
      <c r="H38" s="211"/>
      <c r="I38" s="211"/>
      <c r="J38" s="211">
        <v>361</v>
      </c>
      <c r="K38" s="211"/>
      <c r="L38" s="211"/>
      <c r="M38" s="211"/>
    </row>
    <row r="39" spans="1:17" x14ac:dyDescent="0.35">
      <c r="A39" s="215">
        <v>44012</v>
      </c>
      <c r="B39" s="211"/>
      <c r="C39" s="211"/>
      <c r="D39" s="211"/>
      <c r="E39" s="211"/>
      <c r="F39" s="211"/>
      <c r="G39" s="211"/>
      <c r="H39" s="211"/>
      <c r="I39" s="211"/>
      <c r="J39" s="211">
        <v>344</v>
      </c>
      <c r="K39" s="211"/>
      <c r="L39" s="211"/>
      <c r="M39" s="211"/>
    </row>
    <row r="40" spans="1:17" x14ac:dyDescent="0.35">
      <c r="A40" s="215">
        <v>44013</v>
      </c>
      <c r="B40" s="211"/>
      <c r="C40" s="211"/>
      <c r="D40" s="211"/>
      <c r="E40" s="211"/>
      <c r="F40" s="211"/>
      <c r="G40" s="211"/>
      <c r="H40" s="211"/>
      <c r="I40" s="211"/>
      <c r="J40" s="219">
        <v>325</v>
      </c>
      <c r="K40" s="220" t="s">
        <v>309</v>
      </c>
      <c r="L40" s="221" t="s">
        <v>309</v>
      </c>
      <c r="M40" s="222"/>
    </row>
    <row r="41" spans="1:17" x14ac:dyDescent="0.35">
      <c r="A41" s="215">
        <v>44014</v>
      </c>
      <c r="B41" s="211"/>
      <c r="C41" s="211"/>
      <c r="D41" s="211"/>
      <c r="E41" s="211"/>
      <c r="F41" s="211"/>
      <c r="G41" s="211"/>
      <c r="H41" s="211"/>
      <c r="I41" s="211"/>
      <c r="J41" s="219">
        <v>300</v>
      </c>
      <c r="K41" s="220" t="s">
        <v>309</v>
      </c>
      <c r="L41" s="221" t="s">
        <v>309</v>
      </c>
      <c r="M41" s="222"/>
    </row>
    <row r="42" spans="1:17" x14ac:dyDescent="0.35">
      <c r="A42" s="215">
        <v>44015</v>
      </c>
      <c r="B42" s="211"/>
      <c r="C42" s="211"/>
      <c r="D42" s="211"/>
      <c r="E42" s="211"/>
      <c r="F42" s="211"/>
      <c r="G42" s="211"/>
      <c r="H42" s="211"/>
      <c r="I42" s="211"/>
      <c r="J42" s="219">
        <v>270</v>
      </c>
      <c r="K42" s="220" t="s">
        <v>309</v>
      </c>
      <c r="L42" s="221" t="s">
        <v>309</v>
      </c>
      <c r="M42" s="222"/>
    </row>
    <row r="43" spans="1:17" x14ac:dyDescent="0.35">
      <c r="A43" s="215">
        <v>44016</v>
      </c>
      <c r="B43" s="211"/>
      <c r="C43" s="211"/>
      <c r="D43" s="211"/>
      <c r="E43" s="211"/>
      <c r="F43" s="211"/>
      <c r="G43" s="211"/>
      <c r="H43" s="211"/>
      <c r="I43" s="211"/>
      <c r="J43" s="219">
        <v>258</v>
      </c>
      <c r="K43" s="220" t="s">
        <v>309</v>
      </c>
      <c r="L43" s="221" t="s">
        <v>309</v>
      </c>
      <c r="M43" s="222"/>
    </row>
    <row r="44" spans="1:17" x14ac:dyDescent="0.35">
      <c r="A44" s="215">
        <v>44017</v>
      </c>
      <c r="B44" s="211"/>
      <c r="C44" s="211"/>
      <c r="D44" s="211"/>
      <c r="E44" s="211"/>
      <c r="F44" s="211"/>
      <c r="G44" s="211"/>
      <c r="H44" s="211"/>
      <c r="I44" s="211"/>
      <c r="J44" s="219">
        <v>244</v>
      </c>
      <c r="K44" s="220" t="s">
        <v>309</v>
      </c>
      <c r="L44" s="221" t="s">
        <v>309</v>
      </c>
      <c r="M44" s="222"/>
    </row>
    <row r="45" spans="1:17" ht="29" x14ac:dyDescent="0.35">
      <c r="A45" s="215">
        <v>44018</v>
      </c>
      <c r="B45" s="211"/>
      <c r="C45" s="211"/>
      <c r="D45" s="211"/>
      <c r="E45" s="211"/>
      <c r="F45" s="211"/>
      <c r="G45" s="211"/>
      <c r="H45" s="211"/>
      <c r="I45" s="211"/>
      <c r="J45" s="219">
        <v>238</v>
      </c>
      <c r="K45" s="220" t="s">
        <v>309</v>
      </c>
      <c r="L45" s="221" t="s">
        <v>309</v>
      </c>
      <c r="M45" s="223" t="s">
        <v>310</v>
      </c>
    </row>
    <row r="46" spans="1:17" ht="43.5" x14ac:dyDescent="0.35">
      <c r="A46" s="215">
        <v>44019</v>
      </c>
      <c r="B46" s="211"/>
      <c r="C46" s="211"/>
      <c r="D46" s="211"/>
      <c r="E46" s="211"/>
      <c r="F46" s="211"/>
      <c r="G46" s="211"/>
      <c r="H46" s="211"/>
      <c r="I46" s="211"/>
      <c r="J46" s="219">
        <v>235</v>
      </c>
      <c r="K46" s="220" t="s">
        <v>309</v>
      </c>
      <c r="L46" s="221" t="s">
        <v>309</v>
      </c>
      <c r="M46" s="223" t="s">
        <v>311</v>
      </c>
    </row>
    <row r="47" spans="1:17" ht="189" thickBot="1" x14ac:dyDescent="0.4">
      <c r="A47" s="215">
        <v>44020</v>
      </c>
      <c r="B47" s="211"/>
      <c r="C47" s="211"/>
      <c r="D47" s="211"/>
      <c r="E47" s="211"/>
      <c r="F47" s="211"/>
      <c r="G47" s="211"/>
      <c r="H47" s="211"/>
      <c r="I47" s="211"/>
      <c r="J47" s="219">
        <v>204</v>
      </c>
      <c r="K47" s="220" t="s">
        <v>309</v>
      </c>
      <c r="L47" s="224" t="s">
        <v>309</v>
      </c>
      <c r="M47" s="222" t="s">
        <v>312</v>
      </c>
      <c r="N47" s="208" t="s">
        <v>313</v>
      </c>
    </row>
    <row r="48" spans="1:17" ht="15" thickBot="1" x14ac:dyDescent="0.4">
      <c r="A48" s="215">
        <v>44021</v>
      </c>
      <c r="B48" s="211"/>
      <c r="C48" s="211"/>
      <c r="D48" s="211"/>
      <c r="E48" s="211"/>
      <c r="F48" s="211"/>
      <c r="G48" s="211"/>
      <c r="H48" s="211"/>
      <c r="I48" s="211"/>
      <c r="J48" s="211">
        <v>201</v>
      </c>
      <c r="K48" s="216"/>
      <c r="L48" s="217"/>
      <c r="M48" s="225" t="s">
        <v>314</v>
      </c>
      <c r="N48" s="226" t="s">
        <v>315</v>
      </c>
      <c r="O48" s="227" t="s">
        <v>316</v>
      </c>
    </row>
    <row r="49" spans="1:15" ht="15" thickBot="1" x14ac:dyDescent="0.4">
      <c r="A49" s="215">
        <v>44022</v>
      </c>
      <c r="B49" s="211"/>
      <c r="C49" s="211"/>
      <c r="D49" s="211"/>
      <c r="E49" s="211"/>
      <c r="F49" s="211"/>
      <c r="G49" s="211"/>
      <c r="H49" s="211"/>
      <c r="I49" s="211"/>
      <c r="J49" s="211">
        <v>189</v>
      </c>
      <c r="K49" s="216"/>
      <c r="L49" s="217"/>
      <c r="M49" s="218" t="s">
        <v>317</v>
      </c>
      <c r="N49" s="228">
        <v>1322</v>
      </c>
      <c r="O49" s="229">
        <v>4.2</v>
      </c>
    </row>
    <row r="50" spans="1:15" ht="15" thickBot="1" x14ac:dyDescent="0.4">
      <c r="A50" s="215">
        <v>44023</v>
      </c>
      <c r="B50" s="211"/>
      <c r="C50" s="211"/>
      <c r="D50" s="211"/>
      <c r="E50" s="211"/>
      <c r="F50" s="211"/>
      <c r="G50" s="211"/>
      <c r="H50" s="211"/>
      <c r="I50" s="211"/>
      <c r="J50" s="211">
        <v>178</v>
      </c>
      <c r="K50" s="216"/>
      <c r="L50" s="217"/>
      <c r="M50" s="211"/>
      <c r="N50" s="228">
        <v>1350</v>
      </c>
      <c r="O50" s="229">
        <v>10</v>
      </c>
    </row>
    <row r="51" spans="1:15" ht="15" thickBot="1" x14ac:dyDescent="0.4">
      <c r="A51" s="215">
        <v>44024</v>
      </c>
      <c r="B51" s="211"/>
      <c r="C51" s="211"/>
      <c r="D51" s="211"/>
      <c r="E51" s="211"/>
      <c r="F51" s="211"/>
      <c r="G51" s="211"/>
      <c r="H51" s="211"/>
      <c r="I51" s="211"/>
      <c r="J51" s="211">
        <v>170</v>
      </c>
      <c r="K51" s="216"/>
      <c r="L51" s="217"/>
      <c r="M51" s="211"/>
      <c r="N51" s="228">
        <v>1354</v>
      </c>
      <c r="O51" s="229">
        <v>13</v>
      </c>
    </row>
    <row r="52" spans="1:15" ht="15" thickBot="1" x14ac:dyDescent="0.4">
      <c r="A52" s="215">
        <v>44025</v>
      </c>
      <c r="B52" s="211"/>
      <c r="C52" s="211"/>
      <c r="D52" s="211"/>
      <c r="E52" s="211"/>
      <c r="F52" s="211"/>
      <c r="G52" s="211"/>
      <c r="H52" s="211"/>
      <c r="I52" s="211"/>
      <c r="J52" s="211">
        <v>166</v>
      </c>
      <c r="K52" s="216"/>
      <c r="L52" s="217"/>
      <c r="M52" s="218" t="s">
        <v>318</v>
      </c>
      <c r="N52" s="228">
        <v>1410</v>
      </c>
      <c r="O52" s="229">
        <v>24</v>
      </c>
    </row>
    <row r="53" spans="1:15" ht="15" thickBot="1" x14ac:dyDescent="0.4">
      <c r="A53" s="215">
        <v>44026</v>
      </c>
      <c r="B53" s="211"/>
      <c r="C53" s="211"/>
      <c r="D53" s="211"/>
      <c r="E53" s="211"/>
      <c r="F53" s="211"/>
      <c r="G53" s="211"/>
      <c r="H53" s="211"/>
      <c r="I53" s="211"/>
      <c r="J53" s="211">
        <v>163</v>
      </c>
      <c r="K53" s="216"/>
      <c r="L53" s="217"/>
      <c r="M53" s="211"/>
      <c r="N53" s="228">
        <v>1429</v>
      </c>
      <c r="O53" s="229">
        <v>23</v>
      </c>
    </row>
    <row r="54" spans="1:15" ht="15" thickBot="1" x14ac:dyDescent="0.4">
      <c r="A54" s="215">
        <v>44027</v>
      </c>
      <c r="B54" s="211"/>
      <c r="C54" s="211"/>
      <c r="D54" s="211"/>
      <c r="E54" s="211"/>
      <c r="F54" s="211"/>
      <c r="G54" s="211"/>
      <c r="H54" s="211"/>
      <c r="I54" s="211"/>
      <c r="J54" s="211">
        <v>150</v>
      </c>
      <c r="K54" s="216"/>
      <c r="L54" s="217"/>
      <c r="M54" s="211"/>
      <c r="N54" s="228">
        <v>1457</v>
      </c>
      <c r="O54" s="229">
        <v>19</v>
      </c>
    </row>
    <row r="55" spans="1:15" ht="15" thickBot="1" x14ac:dyDescent="0.4">
      <c r="A55" s="215">
        <v>44028</v>
      </c>
      <c r="B55" s="211"/>
      <c r="C55" s="211"/>
      <c r="D55" s="211"/>
      <c r="E55" s="211"/>
      <c r="F55" s="211"/>
      <c r="G55" s="211"/>
      <c r="H55" s="211"/>
      <c r="I55" s="211"/>
      <c r="J55" s="211">
        <v>145</v>
      </c>
      <c r="K55" s="216"/>
      <c r="L55" s="217"/>
      <c r="M55" s="211"/>
      <c r="N55" s="228">
        <v>1531</v>
      </c>
      <c r="O55" s="229">
        <v>13</v>
      </c>
    </row>
    <row r="56" spans="1:15" ht="15" thickBot="1" x14ac:dyDescent="0.4">
      <c r="A56" s="215">
        <v>44029</v>
      </c>
      <c r="B56" s="211"/>
      <c r="C56" s="211"/>
      <c r="D56" s="211"/>
      <c r="E56" s="211"/>
      <c r="F56" s="211"/>
      <c r="G56" s="211"/>
      <c r="H56" s="211"/>
      <c r="I56" s="211"/>
      <c r="J56" s="211">
        <v>139</v>
      </c>
      <c r="K56" s="216"/>
      <c r="L56" s="217"/>
      <c r="M56" s="211"/>
      <c r="N56" s="226">
        <v>1730</v>
      </c>
      <c r="O56" s="227">
        <v>4.2</v>
      </c>
    </row>
    <row r="57" spans="1:15" x14ac:dyDescent="0.35">
      <c r="A57" s="215">
        <v>44030</v>
      </c>
      <c r="B57" s="211"/>
      <c r="C57" s="211"/>
      <c r="D57" s="211"/>
      <c r="E57" s="211"/>
      <c r="F57" s="211"/>
      <c r="G57" s="211"/>
      <c r="H57" s="211"/>
      <c r="I57" s="211"/>
      <c r="J57" s="211">
        <v>132</v>
      </c>
      <c r="K57" s="216"/>
      <c r="L57" s="217"/>
      <c r="M57" s="211"/>
    </row>
    <row r="58" spans="1:15" x14ac:dyDescent="0.35">
      <c r="A58" s="215">
        <v>44031</v>
      </c>
      <c r="B58" s="211"/>
      <c r="C58" s="211"/>
      <c r="D58" s="211"/>
      <c r="E58" s="211"/>
      <c r="F58" s="211"/>
      <c r="G58" s="211"/>
      <c r="H58" s="211"/>
      <c r="I58" s="211"/>
      <c r="J58" s="211">
        <v>129</v>
      </c>
      <c r="K58" s="216"/>
      <c r="L58" s="217"/>
      <c r="M58" s="211"/>
    </row>
    <row r="59" spans="1:15" x14ac:dyDescent="0.35">
      <c r="A59" s="215">
        <v>44032</v>
      </c>
      <c r="B59" s="211"/>
      <c r="C59" s="211"/>
      <c r="D59" s="211"/>
      <c r="E59" s="211"/>
      <c r="F59" s="211"/>
      <c r="G59" s="211"/>
      <c r="H59" s="211"/>
      <c r="I59" s="211"/>
      <c r="J59" s="211">
        <v>129</v>
      </c>
      <c r="K59" s="216"/>
      <c r="L59" s="217"/>
      <c r="M59" s="211"/>
    </row>
    <row r="60" spans="1:15" x14ac:dyDescent="0.35">
      <c r="A60" s="215">
        <v>44033</v>
      </c>
      <c r="B60" s="211"/>
      <c r="C60" s="211"/>
      <c r="D60" s="211"/>
      <c r="E60" s="211"/>
      <c r="F60" s="211"/>
      <c r="G60" s="211"/>
      <c r="H60" s="211"/>
      <c r="I60" s="211"/>
      <c r="J60" s="211">
        <v>134</v>
      </c>
      <c r="K60" s="216"/>
      <c r="L60" s="217"/>
      <c r="M60" s="211"/>
    </row>
    <row r="61" spans="1:15" x14ac:dyDescent="0.35">
      <c r="A61" s="215">
        <v>44034</v>
      </c>
      <c r="B61" s="211"/>
      <c r="C61" s="211"/>
      <c r="D61" s="211"/>
      <c r="E61" s="211"/>
      <c r="F61" s="211"/>
      <c r="G61" s="211"/>
      <c r="H61" s="211"/>
      <c r="I61" s="211"/>
      <c r="J61" s="211">
        <v>134</v>
      </c>
      <c r="K61" s="216"/>
      <c r="L61" s="217"/>
      <c r="M61" s="219"/>
    </row>
    <row r="62" spans="1:15" x14ac:dyDescent="0.35">
      <c r="A62" s="215">
        <v>44035</v>
      </c>
      <c r="B62" s="211"/>
      <c r="C62" s="211"/>
      <c r="D62" s="211"/>
      <c r="E62" s="211"/>
      <c r="F62" s="211"/>
      <c r="G62" s="211"/>
      <c r="H62" s="211"/>
      <c r="I62" s="211"/>
      <c r="J62" s="211">
        <v>140</v>
      </c>
      <c r="K62" s="216"/>
      <c r="L62" s="217"/>
      <c r="M62" s="211"/>
    </row>
    <row r="63" spans="1:15" ht="29" x14ac:dyDescent="0.35">
      <c r="A63" s="215">
        <v>44036</v>
      </c>
      <c r="B63" s="211"/>
      <c r="C63" s="211"/>
      <c r="D63" s="211"/>
      <c r="E63" s="211"/>
      <c r="F63" s="211"/>
      <c r="G63" s="211"/>
      <c r="H63" s="211"/>
      <c r="I63" s="211"/>
      <c r="J63" s="211">
        <v>158</v>
      </c>
      <c r="K63" s="216"/>
      <c r="L63" s="217"/>
      <c r="M63" s="218" t="s">
        <v>319</v>
      </c>
    </row>
    <row r="64" spans="1:15" ht="29" x14ac:dyDescent="0.35">
      <c r="A64" s="215">
        <v>44037</v>
      </c>
      <c r="B64" s="211"/>
      <c r="C64" s="211"/>
      <c r="D64" s="211"/>
      <c r="E64" s="211"/>
      <c r="F64" s="211"/>
      <c r="G64" s="211"/>
      <c r="H64" s="211"/>
      <c r="I64" s="211"/>
      <c r="J64" s="211">
        <v>135</v>
      </c>
      <c r="K64" s="216"/>
      <c r="L64" s="217"/>
      <c r="M64" s="218" t="s">
        <v>319</v>
      </c>
    </row>
    <row r="65" spans="1:13" x14ac:dyDescent="0.35">
      <c r="A65" s="215">
        <v>44038</v>
      </c>
      <c r="B65" s="211"/>
      <c r="C65" s="211"/>
      <c r="D65" s="211"/>
      <c r="E65" s="211"/>
      <c r="F65" s="211"/>
      <c r="G65" s="211"/>
      <c r="H65" s="211"/>
      <c r="I65" s="211"/>
      <c r="J65" s="211">
        <v>128</v>
      </c>
      <c r="K65" s="216"/>
      <c r="L65" s="217"/>
      <c r="M65" s="211" t="s">
        <v>320</v>
      </c>
    </row>
    <row r="66" spans="1:13" x14ac:dyDescent="0.35">
      <c r="A66" s="215">
        <v>44039</v>
      </c>
      <c r="B66" s="211"/>
      <c r="C66" s="211"/>
      <c r="D66" s="211"/>
      <c r="E66" s="211"/>
      <c r="F66" s="211"/>
      <c r="G66" s="211"/>
      <c r="H66" s="211"/>
      <c r="I66" s="211"/>
      <c r="J66" s="211">
        <v>123</v>
      </c>
      <c r="K66" s="216"/>
      <c r="L66" s="217"/>
      <c r="M66" s="211"/>
    </row>
    <row r="67" spans="1:13" ht="72.5" x14ac:dyDescent="0.35">
      <c r="A67" s="215">
        <v>44040</v>
      </c>
      <c r="B67" s="211"/>
      <c r="C67" s="211"/>
      <c r="D67" s="211"/>
      <c r="E67" s="211"/>
      <c r="F67" s="211"/>
      <c r="G67" s="211"/>
      <c r="H67" s="211"/>
      <c r="I67" s="211"/>
      <c r="J67" s="211">
        <v>123</v>
      </c>
      <c r="K67" s="216"/>
      <c r="L67" s="217"/>
      <c r="M67" s="223" t="s">
        <v>321</v>
      </c>
    </row>
    <row r="68" spans="1:13" x14ac:dyDescent="0.35">
      <c r="A68" s="215">
        <v>44041</v>
      </c>
      <c r="B68" s="211"/>
      <c r="C68" s="211"/>
      <c r="D68" s="211"/>
      <c r="E68" s="211"/>
      <c r="F68" s="211"/>
      <c r="G68" s="211"/>
      <c r="H68" s="211"/>
      <c r="I68" s="211"/>
      <c r="J68" s="211">
        <v>124</v>
      </c>
      <c r="K68" s="216"/>
      <c r="L68" s="217"/>
      <c r="M68" s="211"/>
    </row>
    <row r="69" spans="1:13" x14ac:dyDescent="0.35">
      <c r="A69" s="215">
        <v>44042</v>
      </c>
      <c r="B69" s="211"/>
      <c r="C69" s="211"/>
      <c r="D69" s="211"/>
      <c r="E69" s="211"/>
      <c r="F69" s="211"/>
      <c r="G69" s="211"/>
      <c r="H69" s="211"/>
      <c r="I69" s="211"/>
      <c r="J69" s="219">
        <v>116</v>
      </c>
      <c r="K69" s="216"/>
      <c r="L69" s="221" t="s">
        <v>309</v>
      </c>
      <c r="M69" s="222"/>
    </row>
    <row r="70" spans="1:13" x14ac:dyDescent="0.35">
      <c r="A70" s="215">
        <v>44043</v>
      </c>
      <c r="B70" s="211"/>
      <c r="C70" s="211"/>
      <c r="D70" s="211"/>
      <c r="E70" s="211"/>
      <c r="F70" s="211"/>
      <c r="G70" s="211"/>
      <c r="H70" s="211"/>
      <c r="I70" s="211"/>
      <c r="J70" s="219">
        <v>112</v>
      </c>
      <c r="K70" s="216"/>
      <c r="L70" s="221" t="s">
        <v>309</v>
      </c>
      <c r="M70" s="222"/>
    </row>
    <row r="71" spans="1:13" x14ac:dyDescent="0.35">
      <c r="A71" s="215">
        <v>44044</v>
      </c>
      <c r="B71" s="211"/>
      <c r="C71" s="211"/>
      <c r="D71" s="211"/>
      <c r="E71" s="211"/>
      <c r="F71" s="211"/>
      <c r="G71" s="211"/>
      <c r="H71" s="211"/>
      <c r="I71" s="211"/>
      <c r="J71" s="219">
        <v>109</v>
      </c>
      <c r="K71" s="216"/>
      <c r="L71" s="221" t="s">
        <v>309</v>
      </c>
      <c r="M71" s="222"/>
    </row>
    <row r="72" spans="1:13" x14ac:dyDescent="0.35">
      <c r="A72" s="215">
        <v>44045</v>
      </c>
      <c r="B72" s="211"/>
      <c r="C72" s="211"/>
      <c r="D72" s="211"/>
      <c r="E72" s="211"/>
      <c r="F72" s="211"/>
      <c r="G72" s="211"/>
      <c r="H72" s="211"/>
      <c r="I72" s="211"/>
      <c r="J72" s="219">
        <v>106</v>
      </c>
      <c r="K72" s="216"/>
      <c r="L72" s="221" t="s">
        <v>309</v>
      </c>
      <c r="M72" s="222"/>
    </row>
    <row r="73" spans="1:13" ht="43.5" x14ac:dyDescent="0.35">
      <c r="A73" s="215">
        <v>44046</v>
      </c>
      <c r="B73" s="211"/>
      <c r="C73" s="211"/>
      <c r="D73" s="211"/>
      <c r="E73" s="211"/>
      <c r="F73" s="211"/>
      <c r="G73" s="211"/>
      <c r="H73" s="211"/>
      <c r="I73" s="211"/>
      <c r="J73" s="219">
        <v>103</v>
      </c>
      <c r="K73" s="216"/>
      <c r="L73" s="221" t="s">
        <v>309</v>
      </c>
      <c r="M73" s="223" t="s">
        <v>322</v>
      </c>
    </row>
    <row r="74" spans="1:13" x14ac:dyDescent="0.35">
      <c r="A74" s="215">
        <v>44047</v>
      </c>
      <c r="B74" s="211"/>
      <c r="C74" s="211"/>
      <c r="D74" s="211"/>
      <c r="E74" s="211"/>
      <c r="F74" s="211"/>
      <c r="G74" s="211"/>
      <c r="H74" s="211"/>
      <c r="I74" s="211"/>
      <c r="J74" s="219">
        <v>101</v>
      </c>
      <c r="K74" s="216"/>
      <c r="L74" s="221" t="s">
        <v>309</v>
      </c>
      <c r="M74" s="219"/>
    </row>
    <row r="75" spans="1:13" x14ac:dyDescent="0.35">
      <c r="A75" s="215">
        <v>44048</v>
      </c>
      <c r="B75" s="211"/>
      <c r="C75" s="211"/>
      <c r="D75" s="211"/>
      <c r="E75" s="211"/>
      <c r="F75" s="211"/>
      <c r="G75" s="211"/>
      <c r="H75" s="211"/>
      <c r="I75" s="211"/>
      <c r="J75" s="219">
        <v>98.6</v>
      </c>
      <c r="K75" s="216"/>
      <c r="L75" s="221" t="s">
        <v>309</v>
      </c>
      <c r="M75" s="248" t="s">
        <v>349</v>
      </c>
    </row>
    <row r="76" spans="1:13" x14ac:dyDescent="0.35">
      <c r="A76" s="215">
        <v>44049</v>
      </c>
      <c r="B76" s="211"/>
      <c r="C76" s="211"/>
      <c r="D76" s="211"/>
      <c r="E76" s="211"/>
      <c r="F76" s="211"/>
      <c r="G76" s="211"/>
      <c r="H76" s="211"/>
      <c r="I76" s="211"/>
      <c r="J76" s="219">
        <v>96.7</v>
      </c>
      <c r="K76" s="216"/>
      <c r="L76" s="221" t="s">
        <v>309</v>
      </c>
      <c r="M76" s="219"/>
    </row>
    <row r="77" spans="1:13" x14ac:dyDescent="0.35">
      <c r="A77" s="215">
        <v>44050</v>
      </c>
      <c r="B77" s="211"/>
      <c r="C77" s="211"/>
      <c r="D77" s="211"/>
      <c r="E77" s="211"/>
      <c r="F77" s="211"/>
      <c r="G77" s="211"/>
      <c r="H77" s="211"/>
      <c r="I77" s="211"/>
      <c r="J77" s="219">
        <v>94.5</v>
      </c>
      <c r="K77" s="216"/>
      <c r="L77" s="221" t="s">
        <v>309</v>
      </c>
      <c r="M77" s="219"/>
    </row>
    <row r="78" spans="1:13" x14ac:dyDescent="0.35">
      <c r="A78" s="215">
        <v>44051</v>
      </c>
      <c r="B78" s="211"/>
      <c r="C78" s="211"/>
      <c r="D78" s="211"/>
      <c r="E78" s="211"/>
      <c r="F78" s="211"/>
      <c r="G78" s="211"/>
      <c r="H78" s="211"/>
      <c r="I78" s="211"/>
      <c r="J78" s="219">
        <v>93</v>
      </c>
      <c r="K78" s="216"/>
      <c r="L78" s="221" t="s">
        <v>309</v>
      </c>
      <c r="M78" s="219"/>
    </row>
    <row r="79" spans="1:13" x14ac:dyDescent="0.35">
      <c r="A79" s="215">
        <v>44052</v>
      </c>
      <c r="B79" s="211"/>
      <c r="C79" s="211"/>
      <c r="D79" s="211"/>
      <c r="E79" s="211"/>
      <c r="F79" s="211"/>
      <c r="G79" s="211"/>
      <c r="H79" s="211"/>
      <c r="I79" s="211"/>
      <c r="J79" s="219">
        <v>91.6</v>
      </c>
      <c r="K79" s="216"/>
      <c r="L79" s="221" t="s">
        <v>309</v>
      </c>
      <c r="M79" s="219"/>
    </row>
    <row r="80" spans="1:13" ht="29" x14ac:dyDescent="0.35">
      <c r="A80" s="215">
        <v>44053</v>
      </c>
      <c r="B80" s="211"/>
      <c r="C80" s="211"/>
      <c r="D80" s="211"/>
      <c r="E80" s="211"/>
      <c r="F80" s="211"/>
      <c r="G80" s="211"/>
      <c r="H80" s="211"/>
      <c r="I80" s="211"/>
      <c r="J80" s="219">
        <v>89.6</v>
      </c>
      <c r="K80" s="216"/>
      <c r="L80" s="221" t="s">
        <v>309</v>
      </c>
      <c r="M80" s="223" t="s">
        <v>323</v>
      </c>
    </row>
    <row r="81" spans="1:13" x14ac:dyDescent="0.35">
      <c r="A81" s="215">
        <v>44054</v>
      </c>
      <c r="B81" s="211"/>
      <c r="C81" s="211"/>
      <c r="D81" s="211"/>
      <c r="E81" s="211"/>
      <c r="F81" s="211"/>
      <c r="G81" s="211"/>
      <c r="H81" s="211"/>
      <c r="I81" s="211"/>
      <c r="J81" s="219">
        <v>88</v>
      </c>
      <c r="K81" s="216"/>
      <c r="L81" s="221" t="s">
        <v>309</v>
      </c>
      <c r="M81" s="223"/>
    </row>
    <row r="82" spans="1:13" x14ac:dyDescent="0.35">
      <c r="A82" s="215">
        <v>44055</v>
      </c>
      <c r="B82" s="211"/>
      <c r="C82" s="211"/>
      <c r="D82" s="211"/>
      <c r="E82" s="211"/>
      <c r="F82" s="211"/>
      <c r="G82" s="211"/>
      <c r="H82" s="211"/>
      <c r="I82" s="211"/>
      <c r="J82" s="211">
        <v>85.7</v>
      </c>
      <c r="K82" s="216"/>
      <c r="L82" s="217"/>
      <c r="M82" s="211"/>
    </row>
    <row r="83" spans="1:13" x14ac:dyDescent="0.35">
      <c r="A83" s="230">
        <v>44056</v>
      </c>
      <c r="B83" s="231"/>
      <c r="C83" s="231"/>
      <c r="D83" s="231"/>
      <c r="E83" s="231"/>
      <c r="F83" s="231"/>
      <c r="G83" s="231"/>
      <c r="H83" s="231"/>
      <c r="I83" s="231"/>
      <c r="J83" s="231">
        <v>84.4</v>
      </c>
      <c r="K83" s="231"/>
      <c r="L83" s="231"/>
      <c r="M83" s="232" t="s">
        <v>324</v>
      </c>
    </row>
    <row r="84" spans="1:13" x14ac:dyDescent="0.35">
      <c r="A84" s="233">
        <v>44057</v>
      </c>
      <c r="B84" s="209"/>
      <c r="C84" s="209"/>
      <c r="D84" s="209"/>
      <c r="E84" s="209"/>
      <c r="F84" s="209"/>
      <c r="G84" s="209"/>
      <c r="H84" s="209"/>
      <c r="I84" s="234"/>
      <c r="J84" s="209">
        <v>83.3</v>
      </c>
      <c r="K84" s="235"/>
      <c r="L84" s="236"/>
      <c r="M84" s="211"/>
    </row>
    <row r="85" spans="1:13" x14ac:dyDescent="0.35">
      <c r="A85" s="233">
        <v>44058</v>
      </c>
      <c r="B85" s="209"/>
      <c r="C85" s="209"/>
      <c r="D85" s="209"/>
      <c r="E85" s="209"/>
      <c r="F85" s="209"/>
      <c r="G85" s="209"/>
      <c r="H85" s="209"/>
      <c r="I85" s="234"/>
      <c r="J85" s="209">
        <v>82</v>
      </c>
      <c r="K85" s="209"/>
      <c r="L85" s="209"/>
      <c r="M85" s="211"/>
    </row>
    <row r="86" spans="1:13" x14ac:dyDescent="0.35">
      <c r="A86" s="233">
        <v>44059</v>
      </c>
      <c r="B86" s="209"/>
      <c r="C86" s="209"/>
      <c r="D86" s="209"/>
      <c r="E86" s="209"/>
      <c r="F86" s="209"/>
      <c r="G86" s="209"/>
      <c r="H86" s="209"/>
      <c r="I86" s="234"/>
      <c r="J86" s="209">
        <v>80.7</v>
      </c>
      <c r="K86" s="209"/>
      <c r="L86" s="209"/>
      <c r="M86" s="211"/>
    </row>
    <row r="87" spans="1:13" x14ac:dyDescent="0.35">
      <c r="A87" s="233">
        <v>44060</v>
      </c>
      <c r="B87" s="209"/>
      <c r="C87" s="209"/>
      <c r="D87" s="209"/>
      <c r="E87" s="209"/>
      <c r="F87" s="209"/>
      <c r="G87" s="209"/>
      <c r="H87" s="209"/>
      <c r="I87" s="234"/>
      <c r="J87" s="209">
        <v>80.400000000000006</v>
      </c>
      <c r="K87" s="235"/>
      <c r="L87" s="236"/>
      <c r="M87" s="211"/>
    </row>
    <row r="88" spans="1:13" x14ac:dyDescent="0.35">
      <c r="A88" s="233">
        <v>44061</v>
      </c>
      <c r="B88" s="209"/>
      <c r="C88" s="209"/>
      <c r="D88" s="209"/>
      <c r="E88" s="209"/>
      <c r="F88" s="209"/>
      <c r="G88" s="209"/>
      <c r="H88" s="209"/>
      <c r="I88" s="234"/>
      <c r="J88" s="209">
        <v>77.7</v>
      </c>
      <c r="K88" s="235"/>
      <c r="L88" s="236"/>
      <c r="M88" s="211"/>
    </row>
    <row r="89" spans="1:13" ht="29" x14ac:dyDescent="0.35">
      <c r="A89" s="233">
        <v>44062</v>
      </c>
      <c r="B89" s="209"/>
      <c r="C89" s="209"/>
      <c r="D89" s="209"/>
      <c r="E89" s="209"/>
      <c r="F89" s="209"/>
      <c r="G89" s="209"/>
      <c r="H89" s="209"/>
      <c r="I89" s="234"/>
      <c r="J89" s="209">
        <v>76.8</v>
      </c>
      <c r="K89" s="235"/>
      <c r="L89" s="236"/>
      <c r="M89" s="247" t="s">
        <v>350</v>
      </c>
    </row>
    <row r="90" spans="1:13" ht="29" x14ac:dyDescent="0.35">
      <c r="A90" s="233">
        <v>44063</v>
      </c>
      <c r="B90" s="209"/>
      <c r="C90" s="209"/>
      <c r="D90" s="209"/>
      <c r="E90" s="209"/>
      <c r="F90" s="209"/>
      <c r="G90" s="209"/>
      <c r="H90" s="209"/>
      <c r="I90" s="234"/>
      <c r="J90" s="209">
        <v>76.400000000000006</v>
      </c>
      <c r="K90" s="235"/>
      <c r="L90" s="236"/>
      <c r="M90" s="223" t="s">
        <v>325</v>
      </c>
    </row>
    <row r="91" spans="1:13" x14ac:dyDescent="0.35">
      <c r="A91" s="233">
        <v>44064</v>
      </c>
      <c r="B91" s="209"/>
      <c r="C91" s="209"/>
      <c r="D91" s="209"/>
      <c r="E91" s="209"/>
      <c r="F91" s="209"/>
      <c r="G91" s="209"/>
      <c r="H91" s="209"/>
      <c r="I91" s="234"/>
      <c r="J91" s="209">
        <v>75.3</v>
      </c>
      <c r="K91" s="235"/>
      <c r="L91" s="236"/>
      <c r="M91" s="211"/>
    </row>
    <row r="92" spans="1:13" x14ac:dyDescent="0.35">
      <c r="A92" s="233">
        <v>44065</v>
      </c>
      <c r="B92" s="209"/>
      <c r="C92" s="209"/>
      <c r="D92" s="209"/>
      <c r="E92" s="209"/>
      <c r="F92" s="209"/>
      <c r="G92" s="209"/>
      <c r="H92" s="237"/>
      <c r="I92" s="234"/>
      <c r="J92" s="209">
        <v>74.2</v>
      </c>
      <c r="K92" s="235"/>
      <c r="L92" s="236"/>
      <c r="M92" s="225" t="s">
        <v>326</v>
      </c>
    </row>
    <row r="93" spans="1:13" x14ac:dyDescent="0.35">
      <c r="A93" s="233">
        <v>44066</v>
      </c>
      <c r="B93" s="209"/>
      <c r="C93" s="209"/>
      <c r="D93" s="209"/>
      <c r="E93" s="209"/>
      <c r="F93" s="209"/>
      <c r="G93" s="209"/>
      <c r="H93" s="237"/>
      <c r="I93" s="234"/>
      <c r="J93" s="209">
        <v>73.599999999999994</v>
      </c>
      <c r="K93" s="235"/>
      <c r="L93" s="236"/>
      <c r="M93" s="211"/>
    </row>
    <row r="94" spans="1:13" x14ac:dyDescent="0.35">
      <c r="A94" s="233">
        <v>44067</v>
      </c>
      <c r="B94" s="209"/>
      <c r="C94" s="209"/>
      <c r="D94" s="209"/>
      <c r="E94" s="209"/>
      <c r="F94" s="209"/>
      <c r="G94" s="209"/>
      <c r="H94" s="237"/>
      <c r="I94" s="234"/>
      <c r="J94" s="209">
        <v>73.3</v>
      </c>
      <c r="K94" s="235"/>
      <c r="L94" s="236"/>
      <c r="M94" s="211"/>
    </row>
    <row r="95" spans="1:13" x14ac:dyDescent="0.35">
      <c r="A95" s="233">
        <v>44068</v>
      </c>
      <c r="B95" s="209"/>
      <c r="C95" s="209"/>
      <c r="D95" s="209"/>
      <c r="E95" s="209"/>
      <c r="F95" s="209"/>
      <c r="G95" s="209"/>
      <c r="H95" s="237"/>
      <c r="I95" s="234"/>
      <c r="J95" s="209">
        <v>75.3</v>
      </c>
      <c r="K95" s="235"/>
      <c r="L95" s="236"/>
      <c r="M95" s="211"/>
    </row>
    <row r="96" spans="1:13" x14ac:dyDescent="0.35">
      <c r="A96" s="233">
        <v>44069</v>
      </c>
      <c r="B96" s="209"/>
      <c r="C96" s="209"/>
      <c r="D96" s="209"/>
      <c r="E96" s="209"/>
      <c r="F96" s="249" t="s">
        <v>327</v>
      </c>
      <c r="G96" s="209"/>
      <c r="H96" s="237"/>
      <c r="I96" s="234"/>
      <c r="J96" s="209">
        <v>77.5</v>
      </c>
      <c r="K96" s="235"/>
      <c r="L96" s="236"/>
      <c r="M96" s="211"/>
    </row>
    <row r="97" spans="1:13" x14ac:dyDescent="0.35">
      <c r="A97" s="233">
        <v>44070</v>
      </c>
      <c r="B97" s="209"/>
      <c r="C97" s="209"/>
      <c r="D97" s="209"/>
      <c r="E97" s="209"/>
      <c r="F97" s="209"/>
      <c r="G97" s="209"/>
      <c r="H97" s="237"/>
      <c r="I97" s="234"/>
      <c r="J97" s="209">
        <v>76.7</v>
      </c>
      <c r="K97" s="235"/>
      <c r="L97" s="236"/>
      <c r="M97" s="211"/>
    </row>
    <row r="98" spans="1:13" x14ac:dyDescent="0.35">
      <c r="A98" s="233">
        <v>44071</v>
      </c>
      <c r="B98" s="209"/>
      <c r="C98" s="209"/>
      <c r="D98" s="209"/>
      <c r="E98" s="209"/>
      <c r="F98" s="209"/>
      <c r="G98" s="209"/>
      <c r="H98" s="237"/>
      <c r="I98" s="234"/>
      <c r="J98" s="209">
        <v>76.599999999999994</v>
      </c>
      <c r="K98" s="235"/>
      <c r="L98" s="236"/>
      <c r="M98" s="211"/>
    </row>
    <row r="99" spans="1:13" x14ac:dyDescent="0.35">
      <c r="A99" s="233">
        <v>44072</v>
      </c>
      <c r="B99" s="209"/>
      <c r="C99" s="209"/>
      <c r="D99" s="209"/>
      <c r="E99" s="209"/>
      <c r="F99" s="209"/>
      <c r="G99" s="209"/>
      <c r="H99" s="237"/>
      <c r="I99" s="234"/>
      <c r="J99" s="209">
        <v>72.8</v>
      </c>
      <c r="K99" s="235"/>
      <c r="L99" s="236"/>
      <c r="M99" s="211"/>
    </row>
    <row r="100" spans="1:13" x14ac:dyDescent="0.35">
      <c r="A100" s="233">
        <v>44073</v>
      </c>
      <c r="B100" s="209"/>
      <c r="C100" s="209"/>
      <c r="D100" s="209"/>
      <c r="E100" s="209"/>
      <c r="F100" s="209"/>
      <c r="G100" s="209"/>
      <c r="H100" s="237"/>
      <c r="I100" s="234"/>
      <c r="J100" s="209">
        <v>70.2</v>
      </c>
      <c r="K100" s="235"/>
      <c r="L100" s="236"/>
      <c r="M100" s="211"/>
    </row>
    <row r="101" spans="1:13" x14ac:dyDescent="0.35">
      <c r="A101" s="233">
        <v>44074</v>
      </c>
      <c r="B101" s="209"/>
      <c r="C101" s="209"/>
      <c r="D101" s="209"/>
      <c r="E101" s="209"/>
      <c r="F101" s="209"/>
      <c r="G101" s="209"/>
      <c r="H101" s="237"/>
      <c r="I101" s="234"/>
      <c r="J101" s="209">
        <v>71.400000000000006</v>
      </c>
      <c r="K101" s="235"/>
      <c r="L101" s="236"/>
      <c r="M101" s="211"/>
    </row>
    <row r="102" spans="1:13" x14ac:dyDescent="0.35">
      <c r="A102" s="233">
        <v>44075</v>
      </c>
      <c r="B102" s="209"/>
      <c r="C102" s="209"/>
      <c r="D102" s="209"/>
      <c r="E102" s="209"/>
      <c r="F102" s="209" t="s">
        <v>327</v>
      </c>
      <c r="G102" s="209"/>
      <c r="H102" s="237"/>
      <c r="I102" s="234"/>
      <c r="J102" s="209">
        <v>73.8</v>
      </c>
      <c r="K102" s="235"/>
      <c r="L102" s="236"/>
      <c r="M102" s="218" t="s">
        <v>328</v>
      </c>
    </row>
    <row r="103" spans="1:13" ht="29" x14ac:dyDescent="0.35">
      <c r="A103" s="233">
        <v>44076</v>
      </c>
      <c r="B103" s="209"/>
      <c r="C103" s="209"/>
      <c r="D103" s="209"/>
      <c r="E103" s="209"/>
      <c r="F103" s="209"/>
      <c r="G103" s="238"/>
      <c r="H103" s="209"/>
      <c r="I103" s="234"/>
      <c r="J103" s="209">
        <v>70.3</v>
      </c>
      <c r="K103" s="235"/>
      <c r="L103" s="236"/>
      <c r="M103" s="247" t="s">
        <v>351</v>
      </c>
    </row>
    <row r="104" spans="1:13" x14ac:dyDescent="0.35">
      <c r="A104" s="233">
        <v>44077</v>
      </c>
      <c r="B104" s="209"/>
      <c r="C104" s="209"/>
      <c r="D104" s="209"/>
      <c r="E104" s="209"/>
      <c r="F104" s="209" t="s">
        <v>329</v>
      </c>
      <c r="G104" s="238"/>
      <c r="H104" s="209"/>
      <c r="I104" s="209"/>
      <c r="J104" s="209">
        <v>67.7</v>
      </c>
      <c r="K104" s="235"/>
      <c r="L104" s="236"/>
      <c r="M104" s="211"/>
    </row>
    <row r="105" spans="1:13" x14ac:dyDescent="0.35">
      <c r="A105" s="233">
        <v>44078</v>
      </c>
      <c r="B105" s="209"/>
      <c r="C105" s="209"/>
      <c r="D105" s="209"/>
      <c r="E105" s="209"/>
      <c r="F105" s="209" t="s">
        <v>329</v>
      </c>
      <c r="G105" s="238"/>
      <c r="H105" s="209"/>
      <c r="I105" s="209"/>
      <c r="J105" s="209">
        <v>66</v>
      </c>
      <c r="K105" s="235"/>
      <c r="L105" s="236"/>
      <c r="M105" s="211"/>
    </row>
    <row r="106" spans="1:13" x14ac:dyDescent="0.35">
      <c r="A106" s="233">
        <v>44079</v>
      </c>
      <c r="B106" s="209"/>
      <c r="C106" s="209"/>
      <c r="D106" s="209"/>
      <c r="E106" s="209"/>
      <c r="F106" s="209"/>
      <c r="G106" s="238"/>
      <c r="H106" s="209"/>
      <c r="I106" s="209"/>
      <c r="J106" s="209">
        <v>64.599999999999994</v>
      </c>
      <c r="K106" s="235"/>
      <c r="L106" s="236"/>
      <c r="M106" s="211"/>
    </row>
    <row r="107" spans="1:13" x14ac:dyDescent="0.35">
      <c r="A107" s="233">
        <v>44080</v>
      </c>
      <c r="B107" s="209"/>
      <c r="C107" s="209"/>
      <c r="D107" s="209"/>
      <c r="E107" s="209"/>
      <c r="F107" s="209"/>
      <c r="G107" s="238"/>
      <c r="H107" s="209"/>
      <c r="I107" s="209"/>
      <c r="J107" s="209">
        <v>63.3</v>
      </c>
      <c r="K107" s="235"/>
      <c r="L107" s="236"/>
      <c r="M107" s="218" t="s">
        <v>330</v>
      </c>
    </row>
    <row r="108" spans="1:13" x14ac:dyDescent="0.35">
      <c r="A108" s="233">
        <v>44081</v>
      </c>
      <c r="B108" s="209"/>
      <c r="C108" s="209"/>
      <c r="D108" s="209"/>
      <c r="E108" s="209"/>
      <c r="F108" s="209"/>
      <c r="G108" s="238"/>
      <c r="H108" s="209"/>
      <c r="I108" s="209"/>
      <c r="J108" s="209">
        <v>62.7</v>
      </c>
      <c r="K108" s="235"/>
      <c r="L108" s="236"/>
      <c r="M108" s="211"/>
    </row>
    <row r="109" spans="1:13" x14ac:dyDescent="0.35">
      <c r="A109" s="233">
        <v>44082</v>
      </c>
      <c r="B109" s="209"/>
      <c r="C109" s="209"/>
      <c r="D109" s="209"/>
      <c r="E109" s="209"/>
      <c r="F109" s="209"/>
      <c r="G109" s="238"/>
      <c r="H109" s="209"/>
      <c r="I109" s="209"/>
      <c r="J109" s="209">
        <v>63.3</v>
      </c>
      <c r="K109" s="235"/>
      <c r="L109" s="236"/>
      <c r="M109" s="211"/>
    </row>
    <row r="110" spans="1:13" x14ac:dyDescent="0.35">
      <c r="A110" s="233">
        <v>44083</v>
      </c>
      <c r="B110" s="209"/>
      <c r="C110" s="209"/>
      <c r="D110" s="209"/>
      <c r="E110" s="209"/>
      <c r="F110" s="209"/>
      <c r="G110" s="238"/>
      <c r="H110" s="209"/>
      <c r="I110" s="209"/>
      <c r="J110" s="209">
        <v>64.599999999999994</v>
      </c>
      <c r="K110" s="235"/>
      <c r="L110" s="236"/>
      <c r="M110" s="211"/>
    </row>
    <row r="111" spans="1:13" x14ac:dyDescent="0.35">
      <c r="A111" s="230">
        <v>44084</v>
      </c>
      <c r="B111" s="209"/>
      <c r="C111" s="209"/>
      <c r="D111" s="209"/>
      <c r="E111" s="209"/>
      <c r="F111" s="231" t="s">
        <v>331</v>
      </c>
      <c r="G111" s="238"/>
      <c r="H111" s="209"/>
      <c r="I111" s="209"/>
      <c r="J111" s="209">
        <v>64.5</v>
      </c>
      <c r="K111" s="235"/>
      <c r="L111" s="236"/>
      <c r="M111" s="211"/>
    </row>
    <row r="112" spans="1:13" ht="29" x14ac:dyDescent="0.35">
      <c r="A112" s="233">
        <v>44085</v>
      </c>
      <c r="B112" s="209"/>
      <c r="C112" s="209"/>
      <c r="D112" s="209"/>
      <c r="E112" s="209"/>
      <c r="F112" s="209"/>
      <c r="G112" s="238"/>
      <c r="H112" s="209"/>
      <c r="I112" s="234"/>
      <c r="J112" s="209">
        <v>63.7</v>
      </c>
      <c r="K112" s="235"/>
      <c r="L112" s="236"/>
      <c r="M112" s="247" t="s">
        <v>352</v>
      </c>
    </row>
    <row r="113" spans="1:13" x14ac:dyDescent="0.35">
      <c r="A113" s="233">
        <v>44086</v>
      </c>
      <c r="B113" s="209"/>
      <c r="C113" s="209"/>
      <c r="D113" s="209"/>
      <c r="E113" s="209"/>
      <c r="F113" s="209"/>
      <c r="G113" s="238"/>
      <c r="H113" s="209"/>
      <c r="I113" s="234"/>
      <c r="J113" s="239">
        <v>62.6</v>
      </c>
      <c r="K113" s="235"/>
      <c r="L113" s="236"/>
      <c r="M113" s="218" t="s">
        <v>332</v>
      </c>
    </row>
    <row r="114" spans="1:13" x14ac:dyDescent="0.35">
      <c r="A114" s="233">
        <v>44087</v>
      </c>
      <c r="B114" s="209"/>
      <c r="C114" s="209"/>
      <c r="D114" s="209"/>
      <c r="E114" s="209"/>
      <c r="F114" s="209"/>
      <c r="G114" s="238"/>
      <c r="H114" s="209"/>
      <c r="I114" s="209"/>
      <c r="J114" s="209">
        <v>61.1</v>
      </c>
      <c r="K114" s="235"/>
      <c r="L114" s="236"/>
      <c r="M114" s="211"/>
    </row>
    <row r="115" spans="1:13" x14ac:dyDescent="0.35">
      <c r="A115" s="233">
        <v>44088</v>
      </c>
      <c r="B115" s="209"/>
      <c r="C115" s="209"/>
      <c r="D115" s="209"/>
      <c r="E115" s="209"/>
      <c r="F115" s="209"/>
      <c r="G115" s="238"/>
      <c r="H115" s="209"/>
      <c r="I115" s="209"/>
      <c r="J115" s="209">
        <v>60.5</v>
      </c>
      <c r="K115" s="235"/>
      <c r="L115" s="236"/>
      <c r="M115" s="211"/>
    </row>
    <row r="116" spans="1:13" x14ac:dyDescent="0.35">
      <c r="A116" s="233">
        <v>44089</v>
      </c>
      <c r="B116" s="209"/>
      <c r="C116" s="209"/>
      <c r="D116" s="209"/>
      <c r="E116" s="209"/>
      <c r="F116" s="209"/>
      <c r="G116" s="209"/>
      <c r="H116" s="209"/>
      <c r="I116" s="209"/>
      <c r="J116" s="209">
        <v>59.8</v>
      </c>
      <c r="K116" s="235"/>
      <c r="L116" s="236"/>
      <c r="M116" s="211"/>
    </row>
    <row r="117" spans="1:13" x14ac:dyDescent="0.35">
      <c r="A117" s="233">
        <v>44090</v>
      </c>
      <c r="B117" s="209"/>
      <c r="C117" s="209"/>
      <c r="D117" s="209"/>
      <c r="E117" s="209"/>
      <c r="F117" s="209"/>
      <c r="G117" s="209"/>
      <c r="H117" s="209"/>
      <c r="I117" s="209"/>
      <c r="J117" s="209">
        <v>59.5</v>
      </c>
      <c r="K117" s="235"/>
      <c r="L117" s="236"/>
      <c r="M117" s="225" t="s">
        <v>333</v>
      </c>
    </row>
    <row r="118" spans="1:13" x14ac:dyDescent="0.35">
      <c r="A118" s="233">
        <v>44091</v>
      </c>
      <c r="B118" s="209"/>
      <c r="C118" s="209"/>
      <c r="D118" s="209"/>
      <c r="E118" s="209"/>
      <c r="F118" s="209"/>
      <c r="G118" s="209"/>
      <c r="H118" s="209"/>
      <c r="I118" s="209"/>
      <c r="J118" s="209">
        <v>59.2</v>
      </c>
      <c r="K118" s="235"/>
      <c r="L118" s="236"/>
      <c r="M118" s="218" t="s">
        <v>334</v>
      </c>
    </row>
    <row r="119" spans="1:13" x14ac:dyDescent="0.35">
      <c r="A119" s="233">
        <v>44092</v>
      </c>
      <c r="B119" s="209"/>
      <c r="C119" s="209"/>
      <c r="D119" s="209"/>
      <c r="E119" s="209"/>
      <c r="F119" s="209"/>
      <c r="G119" s="209"/>
      <c r="H119" s="209"/>
      <c r="I119" s="209"/>
      <c r="J119" s="209">
        <v>59.7</v>
      </c>
      <c r="K119" s="235"/>
      <c r="L119" s="236"/>
      <c r="M119" s="211"/>
    </row>
    <row r="120" spans="1:13" x14ac:dyDescent="0.35">
      <c r="A120" s="233">
        <v>44093</v>
      </c>
      <c r="B120" s="209"/>
      <c r="C120" s="209"/>
      <c r="D120" s="209"/>
      <c r="E120" s="209"/>
      <c r="F120" s="209"/>
      <c r="G120" s="238"/>
      <c r="H120" s="209"/>
      <c r="I120" s="209"/>
      <c r="J120" s="209">
        <v>66</v>
      </c>
      <c r="K120" s="235"/>
      <c r="L120" s="236"/>
      <c r="M120" s="225" t="s">
        <v>333</v>
      </c>
    </row>
    <row r="121" spans="1:13" x14ac:dyDescent="0.35">
      <c r="A121" s="233">
        <v>44094</v>
      </c>
      <c r="B121" s="209"/>
      <c r="C121" s="209"/>
      <c r="D121" s="209"/>
      <c r="E121" s="209"/>
      <c r="F121" s="209"/>
      <c r="G121" s="238"/>
      <c r="H121" s="209"/>
      <c r="I121" s="209"/>
      <c r="J121" s="209">
        <v>65.900000000000006</v>
      </c>
      <c r="K121" s="209"/>
      <c r="L121" s="209"/>
      <c r="M121" s="211"/>
    </row>
    <row r="122" spans="1:13" x14ac:dyDescent="0.35">
      <c r="A122" s="233">
        <v>44095</v>
      </c>
      <c r="B122" s="209"/>
      <c r="C122" s="209"/>
      <c r="D122" s="209"/>
      <c r="E122" s="209"/>
      <c r="F122" s="209"/>
      <c r="G122" s="238"/>
      <c r="H122" s="209"/>
      <c r="I122" s="209"/>
      <c r="J122" s="209">
        <v>62.6</v>
      </c>
      <c r="K122" s="209"/>
      <c r="L122" s="209"/>
      <c r="M122" s="211" t="s">
        <v>335</v>
      </c>
    </row>
    <row r="123" spans="1:13" ht="29" x14ac:dyDescent="0.35">
      <c r="A123" s="233">
        <v>44096</v>
      </c>
      <c r="B123" s="209">
        <v>63</v>
      </c>
      <c r="C123" s="209">
        <v>22</v>
      </c>
      <c r="D123" s="209">
        <v>18</v>
      </c>
      <c r="E123" s="209"/>
      <c r="F123" s="209"/>
      <c r="G123" s="209"/>
      <c r="H123" s="209"/>
      <c r="I123" s="209"/>
      <c r="J123" s="209">
        <v>61.4</v>
      </c>
      <c r="K123" s="209"/>
      <c r="L123" s="209"/>
      <c r="M123" s="218" t="s">
        <v>336</v>
      </c>
    </row>
    <row r="124" spans="1:13" x14ac:dyDescent="0.35">
      <c r="A124" s="233">
        <v>44097</v>
      </c>
      <c r="B124" s="209"/>
      <c r="C124" s="209"/>
      <c r="D124" s="209"/>
      <c r="E124" s="209"/>
      <c r="F124" s="209"/>
      <c r="G124" s="209"/>
      <c r="H124" s="209"/>
      <c r="I124" s="209"/>
      <c r="J124" s="209">
        <v>60.3</v>
      </c>
      <c r="K124" s="209"/>
      <c r="L124" s="209"/>
      <c r="M124" s="211"/>
    </row>
    <row r="125" spans="1:13" x14ac:dyDescent="0.35">
      <c r="A125" s="233">
        <v>44098</v>
      </c>
      <c r="B125" s="244">
        <v>0</v>
      </c>
      <c r="C125" s="244">
        <v>0</v>
      </c>
      <c r="D125" s="244">
        <v>0</v>
      </c>
      <c r="E125" s="244">
        <v>0</v>
      </c>
      <c r="F125" s="209"/>
      <c r="G125" s="209"/>
      <c r="H125" s="209"/>
      <c r="I125" s="209"/>
      <c r="J125" s="209">
        <v>59.4</v>
      </c>
      <c r="K125" s="209"/>
      <c r="L125" s="209"/>
      <c r="M125" s="245" t="s">
        <v>348</v>
      </c>
    </row>
    <row r="126" spans="1:13" x14ac:dyDescent="0.35">
      <c r="A126" s="233">
        <v>44099</v>
      </c>
      <c r="B126" s="209">
        <v>26</v>
      </c>
      <c r="C126" s="209">
        <v>5</v>
      </c>
      <c r="D126" s="209">
        <v>1</v>
      </c>
      <c r="E126" s="209"/>
      <c r="F126" s="209"/>
      <c r="G126" s="209"/>
      <c r="H126" s="209"/>
      <c r="I126" s="209"/>
      <c r="J126" s="209">
        <v>60.6</v>
      </c>
      <c r="K126" s="235"/>
      <c r="L126" s="236"/>
      <c r="M126" s="211"/>
    </row>
    <row r="127" spans="1:13" x14ac:dyDescent="0.35">
      <c r="A127" s="233">
        <v>44100</v>
      </c>
      <c r="B127" s="209"/>
      <c r="C127" s="209"/>
      <c r="D127" s="209"/>
      <c r="E127" s="209"/>
      <c r="F127" s="209"/>
      <c r="G127" s="209"/>
      <c r="H127" s="209"/>
      <c r="I127" s="234"/>
      <c r="J127" s="209">
        <v>82.9</v>
      </c>
      <c r="K127" s="235"/>
      <c r="L127" s="236"/>
      <c r="M127" s="218" t="s">
        <v>337</v>
      </c>
    </row>
    <row r="128" spans="1:13" x14ac:dyDescent="0.35">
      <c r="A128" s="233">
        <v>44101</v>
      </c>
      <c r="B128" s="209"/>
      <c r="C128" s="209"/>
      <c r="D128" s="209"/>
      <c r="E128" s="209"/>
      <c r="F128" s="209"/>
      <c r="G128" s="209"/>
      <c r="H128" s="209"/>
      <c r="I128" s="234"/>
      <c r="J128" s="209">
        <v>70.5</v>
      </c>
      <c r="K128" s="235"/>
      <c r="L128" s="236"/>
      <c r="M128" s="211"/>
    </row>
    <row r="129" spans="1:13" x14ac:dyDescent="0.35">
      <c r="A129" s="233">
        <v>44102</v>
      </c>
      <c r="B129" s="209"/>
      <c r="C129" s="209"/>
      <c r="D129" s="209"/>
      <c r="E129" s="209"/>
      <c r="F129" s="209"/>
      <c r="G129" s="238"/>
      <c r="H129" s="209"/>
      <c r="I129" s="209"/>
      <c r="J129" s="209">
        <v>64.8</v>
      </c>
      <c r="K129" s="235"/>
      <c r="L129" s="236"/>
      <c r="M129" s="211" t="s">
        <v>338</v>
      </c>
    </row>
    <row r="130" spans="1:13" x14ac:dyDescent="0.35">
      <c r="A130" s="233">
        <v>44103</v>
      </c>
      <c r="B130" s="209"/>
      <c r="C130" s="209"/>
      <c r="D130" s="209"/>
      <c r="E130" s="209"/>
      <c r="F130" s="209"/>
      <c r="G130" s="238"/>
      <c r="H130" s="209"/>
      <c r="I130" s="209"/>
      <c r="J130" s="209">
        <v>62.7</v>
      </c>
      <c r="K130" s="235"/>
      <c r="L130" s="236"/>
      <c r="M130" s="211"/>
    </row>
    <row r="131" spans="1:13" x14ac:dyDescent="0.35">
      <c r="A131" s="233">
        <v>44104</v>
      </c>
      <c r="B131" s="209">
        <v>159</v>
      </c>
      <c r="C131" s="209">
        <v>15</v>
      </c>
      <c r="D131" s="209">
        <v>51</v>
      </c>
      <c r="E131" s="209">
        <v>15</v>
      </c>
      <c r="F131" s="209"/>
      <c r="G131" s="209"/>
      <c r="H131" s="209"/>
      <c r="I131" s="209"/>
      <c r="J131" s="209">
        <v>61.5</v>
      </c>
      <c r="K131" s="235"/>
      <c r="L131" s="236"/>
      <c r="M131" s="246" t="s">
        <v>339</v>
      </c>
    </row>
    <row r="132" spans="1:13" x14ac:dyDescent="0.35">
      <c r="A132" s="233">
        <v>44105</v>
      </c>
      <c r="B132" s="209"/>
      <c r="C132" s="209"/>
      <c r="D132" s="209"/>
      <c r="E132" s="209"/>
      <c r="F132" s="209"/>
      <c r="G132" s="209"/>
      <c r="H132" s="209"/>
      <c r="I132" s="209"/>
      <c r="J132" s="209">
        <v>60.3</v>
      </c>
      <c r="K132" s="235"/>
      <c r="L132" s="236"/>
      <c r="M132" s="211"/>
    </row>
    <row r="133" spans="1:13" x14ac:dyDescent="0.35">
      <c r="A133" s="233">
        <v>44106</v>
      </c>
      <c r="B133" s="209"/>
      <c r="C133" s="209"/>
      <c r="D133" s="209"/>
      <c r="E133" s="209"/>
      <c r="F133" s="209"/>
      <c r="G133" s="209"/>
      <c r="H133" s="209"/>
      <c r="I133" s="209"/>
      <c r="J133" s="209">
        <v>59.5</v>
      </c>
      <c r="K133" s="235"/>
      <c r="L133" s="236"/>
      <c r="M133" s="211"/>
    </row>
    <row r="134" spans="1:13" x14ac:dyDescent="0.35">
      <c r="A134" s="233">
        <v>44107</v>
      </c>
      <c r="B134" s="209"/>
      <c r="C134" s="209"/>
      <c r="D134" s="209"/>
      <c r="E134" s="209"/>
      <c r="F134" s="209"/>
      <c r="G134" s="209"/>
      <c r="H134" s="209"/>
      <c r="I134" s="209"/>
      <c r="J134" s="209">
        <v>59</v>
      </c>
      <c r="K134" s="235"/>
      <c r="L134" s="236"/>
      <c r="M134" s="211"/>
    </row>
    <row r="135" spans="1:13" x14ac:dyDescent="0.35">
      <c r="A135" s="233">
        <v>44108</v>
      </c>
      <c r="B135" s="209"/>
      <c r="C135" s="209"/>
      <c r="D135" s="209"/>
      <c r="E135" s="209"/>
      <c r="F135" s="209"/>
      <c r="G135" s="209"/>
      <c r="H135" s="209"/>
      <c r="I135" s="209"/>
      <c r="J135" s="209">
        <v>58.4</v>
      </c>
      <c r="K135" s="235"/>
      <c r="L135" s="236"/>
      <c r="M135" s="211"/>
    </row>
    <row r="136" spans="1:13" x14ac:dyDescent="0.35">
      <c r="A136" s="233">
        <v>44109</v>
      </c>
      <c r="B136" s="209">
        <v>202</v>
      </c>
      <c r="C136" s="209">
        <v>9</v>
      </c>
      <c r="D136" s="209">
        <v>13</v>
      </c>
      <c r="E136" s="209">
        <v>6</v>
      </c>
      <c r="F136" s="209"/>
      <c r="G136" s="209"/>
      <c r="H136" s="209"/>
      <c r="I136" s="209"/>
      <c r="J136" s="209">
        <v>57.7</v>
      </c>
      <c r="K136" s="235"/>
      <c r="L136" s="236"/>
      <c r="M136" s="246" t="s">
        <v>340</v>
      </c>
    </row>
    <row r="137" spans="1:13" x14ac:dyDescent="0.35">
      <c r="A137" s="233">
        <v>44110</v>
      </c>
      <c r="B137" s="209"/>
      <c r="C137" s="209"/>
      <c r="D137" s="209"/>
      <c r="E137" s="209"/>
      <c r="F137" s="209"/>
      <c r="G137" s="209"/>
      <c r="H137" s="209"/>
      <c r="I137" s="209"/>
      <c r="J137" s="209">
        <v>57.5</v>
      </c>
      <c r="K137" s="235"/>
      <c r="L137" s="236"/>
      <c r="M137" s="211"/>
    </row>
    <row r="138" spans="1:13" x14ac:dyDescent="0.35">
      <c r="A138" s="233">
        <v>44111</v>
      </c>
      <c r="B138" s="209"/>
      <c r="C138" s="209"/>
      <c r="D138" s="209"/>
      <c r="E138" s="209"/>
      <c r="F138" s="209"/>
      <c r="G138" s="209"/>
      <c r="H138" s="209"/>
      <c r="I138" s="209"/>
      <c r="J138" s="209">
        <v>57.1</v>
      </c>
      <c r="K138" s="235"/>
      <c r="L138" s="236"/>
      <c r="M138" s="211"/>
    </row>
    <row r="139" spans="1:13" x14ac:dyDescent="0.35">
      <c r="A139" s="233">
        <v>44112</v>
      </c>
      <c r="B139" s="209">
        <v>92</v>
      </c>
      <c r="C139" s="209">
        <v>2</v>
      </c>
      <c r="D139" s="209">
        <v>3</v>
      </c>
      <c r="E139" s="209">
        <v>2</v>
      </c>
      <c r="F139" s="209"/>
      <c r="G139" s="209"/>
      <c r="H139" s="209"/>
      <c r="I139" s="209"/>
      <c r="J139" s="209">
        <v>56.5</v>
      </c>
      <c r="K139" s="235"/>
      <c r="L139" s="236"/>
      <c r="M139" s="218" t="s">
        <v>341</v>
      </c>
    </row>
    <row r="140" spans="1:13" x14ac:dyDescent="0.35">
      <c r="A140" s="233">
        <v>44113</v>
      </c>
      <c r="B140" s="209"/>
      <c r="C140" s="209"/>
      <c r="D140" s="209"/>
      <c r="E140" s="209"/>
      <c r="F140" s="209"/>
      <c r="G140" s="209"/>
      <c r="H140" s="209"/>
      <c r="I140" s="209"/>
      <c r="J140" s="209">
        <v>55.9</v>
      </c>
      <c r="K140" s="235"/>
      <c r="L140" s="236"/>
      <c r="M140" s="218" t="s">
        <v>342</v>
      </c>
    </row>
    <row r="141" spans="1:13" x14ac:dyDescent="0.35">
      <c r="A141" s="233">
        <v>44114</v>
      </c>
      <c r="B141" s="209"/>
      <c r="C141" s="209"/>
      <c r="D141" s="209"/>
      <c r="E141" s="209"/>
      <c r="F141" s="209"/>
      <c r="G141" s="209"/>
      <c r="H141" s="209"/>
      <c r="I141" s="209"/>
      <c r="J141" s="209">
        <v>58.2</v>
      </c>
      <c r="K141" s="235"/>
      <c r="L141" s="236"/>
      <c r="M141" s="211"/>
    </row>
    <row r="142" spans="1:13" x14ac:dyDescent="0.35">
      <c r="A142" s="233">
        <v>44115</v>
      </c>
      <c r="B142" s="209"/>
      <c r="C142" s="209"/>
      <c r="D142" s="209"/>
      <c r="E142" s="209"/>
      <c r="F142" s="209"/>
      <c r="G142" s="209"/>
      <c r="H142" s="209"/>
      <c r="I142" s="234"/>
      <c r="J142" s="209">
        <v>70.400000000000006</v>
      </c>
      <c r="K142" s="235"/>
      <c r="L142" s="236"/>
      <c r="M142" s="218" t="s">
        <v>337</v>
      </c>
    </row>
    <row r="143" spans="1:13" x14ac:dyDescent="0.35">
      <c r="A143" s="233">
        <v>44116</v>
      </c>
      <c r="B143" s="209"/>
      <c r="C143" s="209"/>
      <c r="D143" s="209"/>
      <c r="E143" s="209"/>
      <c r="F143" s="209"/>
      <c r="G143" s="209"/>
      <c r="H143" s="209"/>
      <c r="I143" s="234"/>
      <c r="J143" s="209">
        <v>69.3</v>
      </c>
      <c r="K143" s="235"/>
      <c r="L143" s="236"/>
      <c r="M143" s="211"/>
    </row>
    <row r="144" spans="1:13" x14ac:dyDescent="0.35">
      <c r="A144" s="233">
        <v>44117</v>
      </c>
      <c r="B144" s="209"/>
      <c r="C144" s="209"/>
      <c r="D144" s="209"/>
      <c r="E144" s="209"/>
      <c r="F144" s="209"/>
      <c r="G144" s="209"/>
      <c r="H144" s="209"/>
      <c r="I144" s="234"/>
      <c r="J144" s="209">
        <v>74.3</v>
      </c>
      <c r="K144" s="235"/>
      <c r="L144" s="236"/>
      <c r="M144" s="218" t="s">
        <v>343</v>
      </c>
    </row>
    <row r="145" spans="1:13" x14ac:dyDescent="0.35">
      <c r="A145" s="233">
        <v>44118</v>
      </c>
      <c r="B145" s="209"/>
      <c r="C145" s="209"/>
      <c r="D145" s="209"/>
      <c r="E145" s="209"/>
      <c r="F145" s="209"/>
      <c r="G145" s="209"/>
      <c r="H145" s="209"/>
      <c r="I145" s="234"/>
      <c r="J145" s="209">
        <v>114</v>
      </c>
      <c r="K145" s="235"/>
      <c r="L145" s="236"/>
      <c r="M145" s="218" t="s">
        <v>343</v>
      </c>
    </row>
    <row r="146" spans="1:13" x14ac:dyDescent="0.35">
      <c r="A146" s="233">
        <v>44119</v>
      </c>
      <c r="B146" s="209"/>
      <c r="C146" s="209"/>
      <c r="D146" s="209"/>
      <c r="E146" s="209"/>
      <c r="F146" s="209"/>
      <c r="G146" s="209"/>
      <c r="H146" s="209"/>
      <c r="I146" s="234"/>
      <c r="J146" s="209">
        <v>81.400000000000006</v>
      </c>
      <c r="K146" s="235"/>
      <c r="L146" s="236"/>
      <c r="M146" s="211" t="s">
        <v>344</v>
      </c>
    </row>
    <row r="147" spans="1:13" x14ac:dyDescent="0.35">
      <c r="A147" s="233">
        <v>44120</v>
      </c>
      <c r="B147" s="209"/>
      <c r="C147" s="209"/>
      <c r="D147" s="209"/>
      <c r="E147" s="209"/>
      <c r="F147" s="209"/>
      <c r="G147" s="209"/>
      <c r="H147" s="209"/>
      <c r="I147" s="234"/>
      <c r="J147" s="209">
        <v>73.099999999999994</v>
      </c>
      <c r="K147" s="235"/>
      <c r="L147" s="236"/>
      <c r="M147" s="211"/>
    </row>
    <row r="148" spans="1:13" x14ac:dyDescent="0.35">
      <c r="A148" s="233">
        <v>44121</v>
      </c>
      <c r="B148" s="209"/>
      <c r="C148" s="209"/>
      <c r="D148" s="209"/>
      <c r="E148" s="209"/>
      <c r="F148" s="209"/>
      <c r="G148" s="209"/>
      <c r="H148" s="209"/>
      <c r="I148" s="234"/>
      <c r="J148" s="209">
        <v>70.900000000000006</v>
      </c>
      <c r="K148" s="235"/>
      <c r="L148" s="236"/>
      <c r="M148" s="211"/>
    </row>
    <row r="149" spans="1:13" x14ac:dyDescent="0.35">
      <c r="A149" s="233">
        <v>44122</v>
      </c>
      <c r="B149" s="209"/>
      <c r="C149" s="209"/>
      <c r="D149" s="209"/>
      <c r="E149" s="209"/>
      <c r="F149" s="209"/>
      <c r="G149" s="209"/>
      <c r="H149" s="209"/>
      <c r="I149" s="209"/>
      <c r="J149" s="209">
        <v>68.2</v>
      </c>
      <c r="K149" s="235"/>
      <c r="L149" s="236"/>
      <c r="M149" s="211"/>
    </row>
    <row r="150" spans="1:13" x14ac:dyDescent="0.35">
      <c r="A150" s="233">
        <v>44123</v>
      </c>
      <c r="B150" s="209"/>
      <c r="C150" s="209"/>
      <c r="D150" s="209"/>
      <c r="E150" s="209"/>
      <c r="F150" s="209"/>
      <c r="G150" s="209"/>
      <c r="H150" s="209"/>
      <c r="I150" s="209"/>
      <c r="J150" s="209">
        <v>66.400000000000006</v>
      </c>
      <c r="K150" s="235"/>
      <c r="L150" s="236"/>
      <c r="M150" s="211"/>
    </row>
    <row r="151" spans="1:13" x14ac:dyDescent="0.35">
      <c r="A151" s="233">
        <v>44124</v>
      </c>
      <c r="B151" s="209"/>
      <c r="C151" s="209"/>
      <c r="D151" s="209"/>
      <c r="E151" s="209"/>
      <c r="F151" s="209"/>
      <c r="G151" s="209"/>
      <c r="H151" s="209"/>
      <c r="I151" s="209"/>
      <c r="J151" s="209">
        <v>64.5</v>
      </c>
      <c r="K151" s="235"/>
      <c r="L151" s="236"/>
      <c r="M151" s="211"/>
    </row>
    <row r="152" spans="1:13" x14ac:dyDescent="0.35">
      <c r="A152" s="233">
        <v>44125</v>
      </c>
      <c r="B152" s="209"/>
      <c r="C152" s="209"/>
      <c r="D152" s="209"/>
      <c r="E152" s="209"/>
      <c r="F152" s="209"/>
      <c r="G152" s="209"/>
      <c r="H152" s="209"/>
      <c r="I152" s="209"/>
      <c r="J152" s="209">
        <v>63.2</v>
      </c>
      <c r="K152" s="235"/>
      <c r="L152" s="236"/>
      <c r="M152" s="211"/>
    </row>
    <row r="153" spans="1:13" x14ac:dyDescent="0.35">
      <c r="A153" s="233">
        <v>44126</v>
      </c>
      <c r="B153" s="209"/>
      <c r="C153" s="209"/>
      <c r="D153" s="209"/>
      <c r="E153" s="209"/>
      <c r="F153" s="209"/>
      <c r="G153" s="209"/>
      <c r="H153" s="209"/>
      <c r="I153" s="209"/>
      <c r="J153" s="209">
        <v>61.7</v>
      </c>
      <c r="K153" s="235"/>
      <c r="L153" s="236"/>
      <c r="M153" s="211"/>
    </row>
    <row r="154" spans="1:13" x14ac:dyDescent="0.35">
      <c r="A154" s="233">
        <v>44127</v>
      </c>
      <c r="B154" s="209"/>
      <c r="C154" s="209"/>
      <c r="D154" s="209"/>
      <c r="E154" s="209"/>
      <c r="F154" s="209"/>
      <c r="G154" s="209"/>
      <c r="H154" s="209"/>
      <c r="I154" s="209"/>
      <c r="J154" s="209">
        <v>57.2</v>
      </c>
      <c r="K154" s="235"/>
      <c r="L154" s="236"/>
      <c r="M154" s="211"/>
    </row>
    <row r="155" spans="1:13" x14ac:dyDescent="0.35">
      <c r="A155" s="233">
        <v>44128</v>
      </c>
      <c r="B155" s="209"/>
      <c r="C155" s="209"/>
      <c r="D155" s="209"/>
      <c r="E155" s="209"/>
      <c r="F155" s="209"/>
      <c r="G155" s="209"/>
      <c r="H155" s="209"/>
      <c r="I155" s="209"/>
      <c r="J155" s="209">
        <v>62.7</v>
      </c>
      <c r="K155" s="235"/>
      <c r="L155" s="236"/>
      <c r="M155" s="211"/>
    </row>
    <row r="156" spans="1:13" x14ac:dyDescent="0.35">
      <c r="A156" s="233">
        <v>44129</v>
      </c>
      <c r="B156" s="209"/>
      <c r="C156" s="209"/>
      <c r="D156" s="209"/>
      <c r="E156" s="209"/>
      <c r="F156" s="209"/>
      <c r="G156" s="209"/>
      <c r="H156" s="209"/>
      <c r="I156" s="209"/>
      <c r="J156" s="209">
        <v>57.4</v>
      </c>
      <c r="K156" s="235"/>
      <c r="L156" s="236"/>
      <c r="M156" s="211"/>
    </row>
    <row r="157" spans="1:13" ht="58" x14ac:dyDescent="0.35">
      <c r="A157" s="233">
        <v>44130</v>
      </c>
      <c r="B157" s="209"/>
      <c r="C157" s="209"/>
      <c r="D157" s="209"/>
      <c r="E157" s="209"/>
      <c r="F157" s="209"/>
      <c r="G157" s="209"/>
      <c r="H157" s="209"/>
      <c r="I157" s="209"/>
      <c r="J157" s="209">
        <v>45.5</v>
      </c>
      <c r="K157" s="235"/>
      <c r="L157" s="236"/>
      <c r="M157" s="218" t="s">
        <v>345</v>
      </c>
    </row>
    <row r="158" spans="1:13" x14ac:dyDescent="0.35">
      <c r="A158" s="233">
        <v>44131</v>
      </c>
      <c r="B158" s="209"/>
      <c r="C158" s="209"/>
      <c r="D158" s="209"/>
      <c r="E158" s="209"/>
      <c r="F158" s="209"/>
      <c r="G158" s="209"/>
      <c r="H158" s="209"/>
      <c r="I158" s="209"/>
      <c r="J158" s="209">
        <v>63.2</v>
      </c>
      <c r="K158" s="235"/>
      <c r="L158" s="236"/>
      <c r="M158" s="211"/>
    </row>
    <row r="159" spans="1:13" x14ac:dyDescent="0.35">
      <c r="A159" s="233">
        <v>44132</v>
      </c>
      <c r="B159" s="209">
        <v>8</v>
      </c>
      <c r="C159" s="209">
        <v>1</v>
      </c>
      <c r="D159" s="209">
        <v>2</v>
      </c>
      <c r="E159" s="209">
        <v>4</v>
      </c>
      <c r="F159" s="209"/>
      <c r="G159" s="209"/>
      <c r="H159" s="209"/>
      <c r="I159" s="209"/>
      <c r="J159" s="209">
        <v>61.4</v>
      </c>
      <c r="K159" s="235"/>
      <c r="L159" s="236"/>
      <c r="M159" s="211"/>
    </row>
    <row r="160" spans="1:13" x14ac:dyDescent="0.35">
      <c r="A160" s="233">
        <v>44133</v>
      </c>
      <c r="B160" s="209"/>
      <c r="C160" s="209"/>
      <c r="D160" s="209"/>
      <c r="E160" s="209"/>
      <c r="F160" s="209"/>
      <c r="G160" s="209"/>
      <c r="H160" s="209"/>
      <c r="I160" s="209"/>
      <c r="J160" s="209">
        <v>58.9</v>
      </c>
      <c r="K160" s="235"/>
      <c r="L160" s="236"/>
      <c r="M160" s="211"/>
    </row>
    <row r="161" spans="1:13" x14ac:dyDescent="0.35">
      <c r="A161" s="233">
        <v>44134</v>
      </c>
      <c r="B161" s="209"/>
      <c r="C161" s="209"/>
      <c r="D161" s="209"/>
      <c r="E161" s="209"/>
      <c r="F161" s="209"/>
      <c r="G161" s="209"/>
      <c r="H161" s="209"/>
      <c r="I161" s="209"/>
      <c r="J161" s="209">
        <v>57.6</v>
      </c>
      <c r="K161" s="235"/>
      <c r="L161" s="236"/>
      <c r="M161" s="211"/>
    </row>
    <row r="162" spans="1:13" ht="174" x14ac:dyDescent="0.35">
      <c r="M162" s="240" t="s">
        <v>346</v>
      </c>
    </row>
    <row r="163" spans="1:13" x14ac:dyDescent="0.35">
      <c r="A163" s="241" t="s">
        <v>12</v>
      </c>
      <c r="B163" s="207">
        <f>SUM(B123:B161)</f>
        <v>550</v>
      </c>
    </row>
    <row r="164" spans="1:13" x14ac:dyDescent="0.35">
      <c r="A164" s="242" t="s">
        <v>347</v>
      </c>
    </row>
    <row r="165" spans="1:13" x14ac:dyDescent="0.35">
      <c r="A165" s="243"/>
    </row>
    <row r="166" spans="1:13" x14ac:dyDescent="0.35">
      <c r="A166" s="24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4</vt:i4>
      </vt:variant>
    </vt:vector>
  </HeadingPairs>
  <TitlesOfParts>
    <vt:vector size="16" baseType="lpstr">
      <vt:lpstr>13-21 CH RT Snorkel</vt:lpstr>
      <vt:lpstr>13-21AllmetricReportFinal</vt:lpstr>
      <vt:lpstr>13-21AllmetricReportRaw</vt:lpstr>
      <vt:lpstr>13-21AllmetricBySite</vt:lpstr>
      <vt:lpstr>13-21AllmetricByOrder</vt:lpstr>
      <vt:lpstr>12-16 treatments</vt:lpstr>
      <vt:lpstr>fishdata</vt:lpstr>
      <vt:lpstr>2020-2021FishSalvage Report</vt:lpstr>
      <vt:lpstr>2020 salvage-events</vt:lpstr>
      <vt:lpstr>2021 salvage</vt:lpstr>
      <vt:lpstr>13-20oldCHaMPpanel</vt:lpstr>
      <vt:lpstr>13-20oldCHaMP-SnorkelReport</vt:lpstr>
      <vt:lpstr>YFupper</vt:lpstr>
      <vt:lpstr>YFmiddle</vt:lpstr>
      <vt:lpstr>WestFork</vt:lpstr>
      <vt:lpstr>YFlower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YFRP</dc:creator>
  <cp:lastModifiedBy>Julia Markham</cp:lastModifiedBy>
  <dcterms:created xsi:type="dcterms:W3CDTF">2016-03-08T19:26:40Z</dcterms:created>
  <dcterms:modified xsi:type="dcterms:W3CDTF">2022-04-06T14:40:22Z</dcterms:modified>
</cp:coreProperties>
</file>