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filterPrivacy="1" defaultThemeVersion="124226"/>
  <xr:revisionPtr revIDLastSave="0" documentId="13_ncr:1_{3FA9F12A-B3AC-4CB7-AC92-ABC341FD519C}" xr6:coauthVersionLast="36" xr6:coauthVersionMax="36" xr10:uidLastSave="{00000000-0000-0000-0000-000000000000}"/>
  <bookViews>
    <workbookView xWindow="240" yWindow="228" windowWidth="14808" windowHeight="7896" xr2:uid="{00000000-000D-0000-FFFF-FFFF00000000}"/>
  </bookViews>
  <sheets>
    <sheet name="2013 CHaMP Snorkel UTMLatLong" sheetId="86" r:id="rId1"/>
    <sheet name="106 snorkel" sheetId="38" r:id="rId2"/>
    <sheet name="133 snorkel(lost)" sheetId="40" r:id="rId3"/>
    <sheet name="213 snorkel" sheetId="4" r:id="rId4"/>
    <sheet name="214 snorkel" sheetId="39" r:id="rId5"/>
    <sheet name="427 snorkel" sheetId="8" r:id="rId6"/>
    <sheet name="482 snorkel" sheetId="15" r:id="rId7"/>
    <sheet name="559 snorkel" sheetId="21" r:id="rId8"/>
    <sheet name="595 snorkel" sheetId="19" r:id="rId9"/>
    <sheet name="595-unknown snorkel" sheetId="84" r:id="rId10"/>
    <sheet name="725 snorkel" sheetId="55" r:id="rId11"/>
    <sheet name="777 snorkel" sheetId="6" r:id="rId12"/>
    <sheet name="828 snorkel" sheetId="37" r:id="rId13"/>
    <sheet name="835 snorkel" sheetId="5" r:id="rId14"/>
    <sheet name="836 snorkel" sheetId="12" r:id="rId15"/>
    <sheet name="851 snorkel" sheetId="20" r:id="rId16"/>
    <sheet name="901 snorkel(lost)" sheetId="41" r:id="rId17"/>
    <sheet name="1013 snorkel" sheetId="14" r:id="rId18"/>
    <sheet name="1129 snorkel 1" sheetId="83" r:id="rId19"/>
    <sheet name="1129 snorkel" sheetId="18" r:id="rId20"/>
    <sheet name="1196 snorkel" sheetId="24" r:id="rId21"/>
    <sheet name="1503 snorkel" sheetId="13" r:id="rId22"/>
    <sheet name="1512 snorkel" sheetId="23" r:id="rId23"/>
    <sheet name="1524 snorkel" sheetId="22" r:id="rId24"/>
    <sheet name="1709 snorkel" sheetId="7" r:id="rId25"/>
    <sheet name="1711 snorkel" sheetId="16" r:id="rId26"/>
    <sheet name="2159 snorkel" sheetId="17" r:id="rId27"/>
    <sheet name="2166 snorkel" sheetId="3" r:id="rId28"/>
    <sheet name="SUMMARY" sheetId="85" r:id="rId29"/>
  </sheets>
  <calcPr calcId="191029"/>
</workbook>
</file>

<file path=xl/calcChain.xml><?xml version="1.0" encoding="utf-8"?>
<calcChain xmlns="http://schemas.openxmlformats.org/spreadsheetml/2006/main">
  <c r="K61" i="18" l="1"/>
  <c r="K34" i="18"/>
  <c r="K22" i="13" l="1"/>
  <c r="K21" i="13"/>
  <c r="K14" i="13"/>
  <c r="K13" i="13"/>
  <c r="K21" i="3" l="1"/>
  <c r="K20" i="3"/>
  <c r="K19" i="3"/>
  <c r="K18" i="3"/>
  <c r="K17" i="3"/>
  <c r="K14" i="3"/>
  <c r="K13" i="3"/>
  <c r="K12" i="3"/>
  <c r="K11" i="3"/>
  <c r="K10" i="3"/>
  <c r="K27" i="5"/>
  <c r="K26" i="5"/>
  <c r="K25" i="5"/>
  <c r="K24" i="5"/>
  <c r="K23" i="5"/>
  <c r="K22" i="5"/>
  <c r="K21" i="5"/>
  <c r="K20" i="5"/>
  <c r="K17" i="5"/>
  <c r="K16" i="5"/>
  <c r="K15" i="5"/>
  <c r="K14" i="5"/>
  <c r="K13" i="5"/>
  <c r="K12" i="5"/>
  <c r="K11" i="5"/>
  <c r="K10" i="5"/>
  <c r="K27" i="6"/>
  <c r="K26" i="6"/>
  <c r="K25" i="6"/>
  <c r="K24" i="6"/>
  <c r="K23" i="6"/>
  <c r="K22" i="6"/>
  <c r="K21" i="6"/>
  <c r="K20" i="6"/>
  <c r="K17" i="6"/>
  <c r="K16" i="6"/>
  <c r="K15" i="6"/>
  <c r="K14" i="6"/>
  <c r="K13" i="6"/>
  <c r="K12" i="6"/>
  <c r="K11" i="6"/>
  <c r="K10" i="6"/>
  <c r="K35" i="4"/>
  <c r="K34" i="4"/>
  <c r="K33" i="4"/>
  <c r="K32" i="4"/>
  <c r="K31" i="4"/>
  <c r="K30" i="4"/>
  <c r="K29" i="4"/>
  <c r="K28" i="4"/>
  <c r="K27" i="4"/>
  <c r="K26" i="4"/>
  <c r="K25" i="4"/>
  <c r="K24" i="4"/>
  <c r="K21" i="4"/>
  <c r="K20" i="4"/>
  <c r="K19" i="4"/>
  <c r="K18" i="4"/>
  <c r="K17" i="4"/>
  <c r="K16" i="4"/>
  <c r="K15" i="4"/>
  <c r="K14" i="4"/>
  <c r="K13" i="4"/>
  <c r="K12" i="4"/>
  <c r="K11" i="4"/>
  <c r="K10" i="4"/>
  <c r="K21" i="7"/>
  <c r="K20" i="7"/>
  <c r="K19" i="7"/>
  <c r="K18" i="7"/>
  <c r="K17" i="7"/>
  <c r="K14" i="7"/>
  <c r="K13" i="7"/>
  <c r="K12" i="7"/>
  <c r="K11" i="7"/>
  <c r="K10" i="7"/>
  <c r="K27" i="8"/>
  <c r="K26" i="8"/>
  <c r="K25" i="8"/>
  <c r="K24" i="8"/>
  <c r="K23" i="8"/>
  <c r="K22" i="8"/>
  <c r="K21" i="8"/>
  <c r="K20" i="8"/>
  <c r="K17" i="8"/>
  <c r="K16" i="8"/>
  <c r="K15" i="8"/>
  <c r="K14" i="8"/>
  <c r="K13" i="8"/>
  <c r="K12" i="8"/>
  <c r="K11" i="8"/>
  <c r="K10" i="8"/>
  <c r="K71" i="17"/>
  <c r="K70" i="17"/>
  <c r="K69" i="17"/>
  <c r="K68" i="17"/>
  <c r="K67" i="17"/>
  <c r="K66" i="17"/>
  <c r="K65" i="17"/>
  <c r="K64" i="17"/>
  <c r="K63" i="17"/>
  <c r="K62" i="17"/>
  <c r="K61" i="17"/>
  <c r="K60" i="17"/>
  <c r="K59" i="17"/>
  <c r="K58" i="17"/>
  <c r="K57" i="17"/>
  <c r="K56" i="17"/>
  <c r="K55" i="17"/>
  <c r="K54" i="17"/>
  <c r="K53" i="17"/>
  <c r="K52" i="17"/>
  <c r="K51" i="17"/>
  <c r="K50" i="17"/>
  <c r="K49" i="17"/>
  <c r="K48" i="17"/>
  <c r="K47" i="17"/>
  <c r="K46" i="17"/>
  <c r="K45" i="17"/>
  <c r="K44" i="17"/>
  <c r="K43" i="17"/>
  <c r="K42"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K60" i="18"/>
  <c r="K59" i="18"/>
  <c r="K58" i="18"/>
  <c r="K57" i="18"/>
  <c r="K56" i="18"/>
  <c r="K55" i="18"/>
  <c r="K54" i="18"/>
  <c r="K53" i="18"/>
  <c r="K52" i="18"/>
  <c r="K51" i="18"/>
  <c r="K50" i="18"/>
  <c r="K49" i="18"/>
  <c r="K48" i="18"/>
  <c r="K47" i="18"/>
  <c r="K46" i="18"/>
  <c r="K45" i="18"/>
  <c r="K44" i="18"/>
  <c r="K43" i="18"/>
  <c r="K42" i="18"/>
  <c r="K41" i="18"/>
  <c r="K40" i="18"/>
  <c r="K39" i="18"/>
  <c r="K38" i="18"/>
  <c r="K37" i="18"/>
  <c r="K33" i="18"/>
  <c r="K32" i="18"/>
  <c r="K31" i="18"/>
  <c r="K30" i="18"/>
  <c r="K29" i="18"/>
  <c r="K28" i="18"/>
  <c r="K27" i="18"/>
  <c r="K26" i="18"/>
  <c r="K25" i="18"/>
  <c r="K24" i="18"/>
  <c r="K23" i="18"/>
  <c r="K22" i="18"/>
  <c r="K21" i="18"/>
  <c r="K20" i="18"/>
  <c r="K19" i="18"/>
  <c r="K18" i="18"/>
  <c r="K17" i="18"/>
  <c r="K16" i="18"/>
  <c r="K15" i="18"/>
  <c r="K14" i="18"/>
  <c r="K13" i="18"/>
  <c r="K12" i="18"/>
  <c r="K11" i="18"/>
  <c r="K10" i="18"/>
  <c r="U35" i="83"/>
  <c r="U16" i="83"/>
  <c r="U45" i="83"/>
  <c r="U44" i="83"/>
  <c r="U43" i="83"/>
  <c r="U42" i="83"/>
  <c r="U41" i="83"/>
  <c r="U40" i="83"/>
  <c r="U39" i="83"/>
  <c r="U38" i="83"/>
  <c r="U37" i="83"/>
  <c r="U36" i="83"/>
  <c r="U34" i="83"/>
  <c r="U33" i="83"/>
  <c r="U32" i="83"/>
  <c r="U31" i="83"/>
  <c r="U30" i="83"/>
  <c r="U29" i="83"/>
  <c r="U26" i="83"/>
  <c r="U25" i="83"/>
  <c r="U24" i="83"/>
  <c r="U23" i="83"/>
  <c r="U22" i="83"/>
  <c r="U21" i="83"/>
  <c r="U20" i="83"/>
  <c r="U19" i="83"/>
  <c r="U18" i="83"/>
  <c r="U17" i="83"/>
  <c r="U15" i="83"/>
  <c r="U14" i="83"/>
  <c r="U13" i="83"/>
  <c r="U12" i="83"/>
  <c r="U11" i="83"/>
  <c r="U10" i="83"/>
  <c r="K23" i="13"/>
  <c r="K20" i="13"/>
  <c r="K19" i="13"/>
  <c r="K18" i="13"/>
  <c r="K15" i="13"/>
  <c r="K12" i="13"/>
  <c r="K11" i="13"/>
  <c r="K10" i="13"/>
  <c r="K33" i="55"/>
  <c r="K32" i="55"/>
  <c r="K31" i="55"/>
  <c r="K30" i="55"/>
  <c r="K29" i="55"/>
  <c r="K28" i="55"/>
  <c r="K27" i="55"/>
  <c r="K26" i="55"/>
  <c r="K25" i="55"/>
  <c r="K24" i="55"/>
  <c r="K23" i="55"/>
  <c r="K20" i="55"/>
  <c r="K19" i="55"/>
  <c r="K18" i="55"/>
  <c r="K17" i="55"/>
  <c r="K16" i="55"/>
  <c r="K15" i="55"/>
  <c r="K14" i="55"/>
  <c r="K13" i="55"/>
  <c r="K12" i="55"/>
  <c r="K11" i="55"/>
  <c r="K10" i="55"/>
  <c r="K29" i="14"/>
  <c r="K28" i="14"/>
  <c r="K27" i="14"/>
  <c r="K26" i="14"/>
  <c r="K25" i="14"/>
  <c r="K24" i="14"/>
  <c r="K23" i="14"/>
  <c r="K22" i="14"/>
  <c r="K21" i="14"/>
  <c r="K18" i="14"/>
  <c r="K17" i="14"/>
  <c r="K16" i="14"/>
  <c r="K15" i="14"/>
  <c r="K14" i="14"/>
  <c r="K13" i="14"/>
  <c r="K12" i="14"/>
  <c r="K11" i="14"/>
  <c r="K10" i="14"/>
  <c r="K27" i="16"/>
  <c r="K26" i="16"/>
  <c r="K25" i="16"/>
  <c r="K24" i="16"/>
  <c r="K23" i="16"/>
  <c r="K22" i="16"/>
  <c r="K21" i="16"/>
  <c r="K20" i="16"/>
  <c r="K17" i="16"/>
  <c r="K16" i="16"/>
  <c r="K15" i="16"/>
  <c r="K14" i="16"/>
  <c r="K13" i="16"/>
  <c r="K12" i="16"/>
  <c r="K11" i="16"/>
  <c r="K10" i="16"/>
  <c r="K35" i="38"/>
  <c r="K34" i="38"/>
  <c r="K33" i="38"/>
  <c r="K32" i="38"/>
  <c r="K31" i="38"/>
  <c r="K30" i="38"/>
  <c r="K29" i="38"/>
  <c r="K28" i="38"/>
  <c r="K27" i="38"/>
  <c r="K26" i="38"/>
  <c r="K25" i="38"/>
  <c r="K24" i="38"/>
  <c r="K21" i="38"/>
  <c r="K20" i="38"/>
  <c r="K19" i="38"/>
  <c r="K18" i="38"/>
  <c r="K17" i="38"/>
  <c r="K16" i="38"/>
  <c r="K15" i="38"/>
  <c r="K14" i="38"/>
  <c r="K13" i="38"/>
  <c r="K12" i="38"/>
  <c r="K11" i="38"/>
  <c r="K10" i="38"/>
  <c r="K27" i="15"/>
  <c r="K26" i="15"/>
  <c r="K25" i="15"/>
  <c r="K24" i="15"/>
  <c r="K23" i="15"/>
  <c r="K22" i="15"/>
  <c r="K21" i="15"/>
  <c r="K20" i="15"/>
  <c r="K17" i="15"/>
  <c r="K16" i="15"/>
  <c r="K15" i="15"/>
  <c r="K14" i="15"/>
  <c r="K13" i="15"/>
  <c r="K12" i="15"/>
  <c r="K11" i="15"/>
  <c r="K10" i="15"/>
  <c r="K33" i="37"/>
  <c r="K32" i="37"/>
  <c r="K31" i="37"/>
  <c r="K30" i="37"/>
  <c r="K29" i="37"/>
  <c r="K28" i="37"/>
  <c r="K27" i="37"/>
  <c r="K26" i="37"/>
  <c r="K25" i="37"/>
  <c r="K24" i="37"/>
  <c r="K23" i="37"/>
  <c r="K20" i="37"/>
  <c r="K19" i="37"/>
  <c r="K18" i="37"/>
  <c r="K17" i="37"/>
  <c r="K16" i="37"/>
  <c r="K15" i="37"/>
  <c r="K14" i="37"/>
  <c r="K13" i="37"/>
  <c r="K12" i="37"/>
  <c r="K11" i="37"/>
  <c r="K10" i="37"/>
  <c r="K23" i="24"/>
  <c r="K22" i="24"/>
  <c r="K21" i="24"/>
  <c r="K20" i="24"/>
  <c r="K19" i="24"/>
  <c r="K18" i="24"/>
  <c r="K15" i="24"/>
  <c r="K14" i="24"/>
  <c r="K13" i="24"/>
  <c r="K12" i="24"/>
  <c r="K11" i="24"/>
  <c r="K10" i="24"/>
  <c r="K31" i="23"/>
  <c r="K30" i="23"/>
  <c r="K29" i="23"/>
  <c r="K28" i="23"/>
  <c r="K27" i="23"/>
  <c r="K26" i="23"/>
  <c r="K25" i="23"/>
  <c r="K24" i="23"/>
  <c r="K23" i="23"/>
  <c r="K22" i="23"/>
  <c r="K19" i="23"/>
  <c r="K18" i="23"/>
  <c r="K17" i="23"/>
  <c r="K16" i="23"/>
  <c r="K15" i="23"/>
  <c r="K14" i="23"/>
  <c r="K13" i="23"/>
  <c r="K12" i="23"/>
  <c r="K11" i="23"/>
  <c r="K10" i="23"/>
  <c r="K33" i="22"/>
  <c r="K32" i="22"/>
  <c r="K31" i="22"/>
  <c r="K30" i="22"/>
  <c r="K29" i="22"/>
  <c r="K28" i="22"/>
  <c r="K27" i="22"/>
  <c r="K26" i="22"/>
  <c r="K25" i="22"/>
  <c r="K24" i="22"/>
  <c r="K23" i="22"/>
  <c r="K20" i="22"/>
  <c r="K19" i="22"/>
  <c r="K18" i="22"/>
  <c r="K17" i="22"/>
  <c r="K16" i="22"/>
  <c r="K15" i="22"/>
  <c r="K14" i="22"/>
  <c r="K13" i="22"/>
  <c r="K12" i="22"/>
  <c r="K11" i="22"/>
  <c r="K10" i="22"/>
  <c r="K31" i="21"/>
  <c r="K30" i="21"/>
  <c r="K29" i="21"/>
  <c r="K28" i="21"/>
  <c r="K27" i="21"/>
  <c r="K26" i="21"/>
  <c r="K25" i="21"/>
  <c r="K24" i="21"/>
  <c r="K23" i="21"/>
  <c r="K22" i="21"/>
  <c r="K19" i="21"/>
  <c r="K18" i="21"/>
  <c r="K17" i="21"/>
  <c r="K16" i="21"/>
  <c r="K15" i="21"/>
  <c r="K14" i="21"/>
  <c r="K13" i="21"/>
  <c r="K12" i="21"/>
  <c r="K11" i="21"/>
  <c r="K10" i="21"/>
  <c r="K27" i="20"/>
  <c r="K26" i="20"/>
  <c r="K25" i="20"/>
  <c r="K24" i="20"/>
  <c r="K23" i="20"/>
  <c r="K22" i="20"/>
  <c r="K21" i="20"/>
  <c r="K20" i="20"/>
  <c r="K17" i="20"/>
  <c r="K16" i="20"/>
  <c r="K15" i="20"/>
  <c r="K14" i="20"/>
  <c r="K13" i="20"/>
  <c r="K12" i="20"/>
  <c r="K11" i="20"/>
  <c r="K10" i="20"/>
  <c r="K18" i="20" s="1"/>
  <c r="K31" i="19"/>
  <c r="K30" i="19"/>
  <c r="K29" i="19"/>
  <c r="K28" i="19"/>
  <c r="K27" i="19"/>
  <c r="K26" i="19"/>
  <c r="K25" i="19"/>
  <c r="K24" i="19"/>
  <c r="K23" i="19"/>
  <c r="K22" i="19"/>
  <c r="K19" i="19"/>
  <c r="K18" i="19"/>
  <c r="K17" i="19"/>
  <c r="K16" i="19"/>
  <c r="K15" i="19"/>
  <c r="K14" i="19"/>
  <c r="K13" i="19"/>
  <c r="K12" i="19"/>
  <c r="K11" i="19"/>
  <c r="K10" i="19"/>
  <c r="K22" i="3" l="1"/>
  <c r="K15" i="3"/>
  <c r="K18" i="5"/>
  <c r="K28" i="5"/>
  <c r="K18" i="6"/>
  <c r="K28" i="6"/>
  <c r="K22" i="4"/>
  <c r="K36" i="4"/>
  <c r="K22" i="7"/>
  <c r="K15" i="7"/>
  <c r="K28" i="8"/>
  <c r="K18" i="8"/>
  <c r="K72" i="17"/>
  <c r="K40" i="17"/>
  <c r="K62" i="18"/>
  <c r="K35" i="18"/>
  <c r="K16" i="13"/>
  <c r="K24" i="13"/>
  <c r="K21" i="55"/>
  <c r="K34" i="55"/>
  <c r="K19" i="14"/>
  <c r="K30" i="14"/>
  <c r="K18" i="16"/>
  <c r="K28" i="16"/>
  <c r="K36" i="38"/>
  <c r="K22" i="38"/>
  <c r="K18" i="15"/>
  <c r="K28" i="15"/>
  <c r="K21" i="37"/>
  <c r="K34" i="37"/>
  <c r="K24" i="24"/>
  <c r="K16" i="24"/>
  <c r="K32" i="23"/>
  <c r="K20" i="23"/>
  <c r="K34" i="22"/>
  <c r="K21" i="22"/>
  <c r="K20" i="21"/>
  <c r="K32" i="21"/>
  <c r="K28" i="20"/>
  <c r="K20" i="19"/>
  <c r="K32" i="19"/>
  <c r="U46" i="83"/>
  <c r="U27" i="83"/>
</calcChain>
</file>

<file path=xl/sharedStrings.xml><?xml version="1.0" encoding="utf-8"?>
<sst xmlns="http://schemas.openxmlformats.org/spreadsheetml/2006/main" count="7790" uniqueCount="551">
  <si>
    <t>Comments</t>
  </si>
  <si>
    <t>U2</t>
  </si>
  <si>
    <t>U4</t>
  </si>
  <si>
    <t>U6</t>
  </si>
  <si>
    <t>U10</t>
  </si>
  <si>
    <t>U11</t>
  </si>
  <si>
    <t>Species</t>
  </si>
  <si>
    <t>Number</t>
  </si>
  <si>
    <t>Size</t>
  </si>
  <si>
    <t>Habitat</t>
  </si>
  <si>
    <t xml:space="preserve">Time </t>
  </si>
  <si>
    <t>SB</t>
  </si>
  <si>
    <t>JG</t>
  </si>
  <si>
    <t>EG</t>
  </si>
  <si>
    <t>MWF</t>
  </si>
  <si>
    <t>CH</t>
  </si>
  <si>
    <t>SC</t>
  </si>
  <si>
    <t>F</t>
  </si>
  <si>
    <t>U12</t>
  </si>
  <si>
    <t>U3</t>
  </si>
  <si>
    <t>U1</t>
  </si>
  <si>
    <t>4:00pm</t>
  </si>
  <si>
    <t>NFO</t>
  </si>
  <si>
    <t>JK</t>
  </si>
  <si>
    <t>AT</t>
  </si>
  <si>
    <t>JD</t>
  </si>
  <si>
    <t>S</t>
  </si>
  <si>
    <t>UK</t>
  </si>
  <si>
    <t>RB</t>
  </si>
  <si>
    <t>3:30pm</t>
  </si>
  <si>
    <t>4:30PM</t>
  </si>
  <si>
    <t>E</t>
  </si>
  <si>
    <t>RT</t>
  </si>
  <si>
    <t>POOL</t>
  </si>
  <si>
    <t>U9</t>
  </si>
  <si>
    <t>U13</t>
  </si>
  <si>
    <t>U15</t>
  </si>
  <si>
    <t>U14</t>
  </si>
  <si>
    <t>U16</t>
  </si>
  <si>
    <t>U17</t>
  </si>
  <si>
    <t>U18</t>
  </si>
  <si>
    <t>U22</t>
  </si>
  <si>
    <t>WD</t>
  </si>
  <si>
    <t>BEAVER DAM</t>
  </si>
  <si>
    <t>LWD</t>
  </si>
  <si>
    <t>U25</t>
  </si>
  <si>
    <t>SS</t>
  </si>
  <si>
    <t>BP</t>
  </si>
  <si>
    <t>U5</t>
  </si>
  <si>
    <t>U8</t>
  </si>
  <si>
    <t>U2/U3 NFO</t>
  </si>
  <si>
    <t>BEAVER POND 1</t>
  </si>
  <si>
    <t>BEAVER POND 2</t>
  </si>
  <si>
    <t>BEAVER POND 3</t>
  </si>
  <si>
    <t>2:30PM</t>
  </si>
  <si>
    <t>MAIN STREEM 5.</t>
  </si>
  <si>
    <t>SS TRAINING</t>
  </si>
  <si>
    <t>NO AD-H</t>
  </si>
  <si>
    <t>SIDE CH-1</t>
  </si>
  <si>
    <t>50-90</t>
  </si>
  <si>
    <t>40-60</t>
  </si>
  <si>
    <t>SIDE CH-18</t>
  </si>
  <si>
    <t>40-70</t>
  </si>
  <si>
    <t>U20</t>
  </si>
  <si>
    <t>U21</t>
  </si>
  <si>
    <t>U23</t>
  </si>
  <si>
    <t>U24</t>
  </si>
  <si>
    <t>Side CH not champ</t>
  </si>
  <si>
    <t>NO#</t>
  </si>
  <si>
    <t>NT</t>
  </si>
  <si>
    <t>Sam began data</t>
  </si>
  <si>
    <t>side ch</t>
  </si>
  <si>
    <t>U17 NFO</t>
  </si>
  <si>
    <t>FS FLAGING</t>
  </si>
  <si>
    <t>NEED TO ADD FLAG</t>
  </si>
  <si>
    <t>#17 ON MAP</t>
  </si>
  <si>
    <t>WOODY D</t>
  </si>
  <si>
    <t>BURND FISHTAIL BLACK</t>
  </si>
  <si>
    <t>MFW</t>
  </si>
  <si>
    <t>NB</t>
  </si>
  <si>
    <t>13:30PM</t>
  </si>
  <si>
    <t>14:30PM</t>
  </si>
  <si>
    <t>12:00PM</t>
  </si>
  <si>
    <t>13:00PM</t>
  </si>
  <si>
    <t>SAMPLE BOTTLE NO#23</t>
  </si>
  <si>
    <t>MORT</t>
  </si>
  <si>
    <t>TG</t>
  </si>
  <si>
    <t>AM</t>
  </si>
  <si>
    <t>PW</t>
  </si>
  <si>
    <t>KB</t>
  </si>
  <si>
    <t>DS</t>
  </si>
  <si>
    <t>FG</t>
  </si>
  <si>
    <t>SM</t>
  </si>
  <si>
    <t>RW</t>
  </si>
  <si>
    <t>SLOW</t>
  </si>
  <si>
    <t>BOLDER</t>
  </si>
  <si>
    <t>70-90</t>
  </si>
  <si>
    <t>FAST WATER</t>
  </si>
  <si>
    <t>CT</t>
  </si>
  <si>
    <t>UNDER ROCK</t>
  </si>
  <si>
    <t>POCKET RIFFLE</t>
  </si>
  <si>
    <t>ADULT CARCUSS PROSSESD</t>
  </si>
  <si>
    <t>T</t>
  </si>
  <si>
    <t>BEHIND BOLDER</t>
  </si>
  <si>
    <t>POCKET POOL</t>
  </si>
  <si>
    <t>BEHIND BOLDER SLOW WATER</t>
  </si>
  <si>
    <t>SUBSTRATE</t>
  </si>
  <si>
    <t>CURRENT</t>
  </si>
  <si>
    <t>UNDER CUT</t>
  </si>
  <si>
    <t>OPEN CURRENT /BOLDER</t>
  </si>
  <si>
    <t>BEVER DAM</t>
  </si>
  <si>
    <t xml:space="preserve">SDE OF STREAM </t>
  </si>
  <si>
    <t>NW</t>
  </si>
  <si>
    <t>STREAM EDGE</t>
  </si>
  <si>
    <t>FAST</t>
  </si>
  <si>
    <t>SIDE STREAM</t>
  </si>
  <si>
    <t>STREAM SIDE</t>
  </si>
  <si>
    <t>NW NB</t>
  </si>
  <si>
    <t>W/DEBRE</t>
  </si>
  <si>
    <t>2:40PM</t>
  </si>
  <si>
    <t>WOODY DEBRE</t>
  </si>
  <si>
    <t>RIFFLE</t>
  </si>
  <si>
    <t>B</t>
  </si>
  <si>
    <t>KB/SM</t>
  </si>
  <si>
    <t>EST.</t>
  </si>
  <si>
    <t>COVER</t>
  </si>
  <si>
    <t>Under rock</t>
  </si>
  <si>
    <t>under rock</t>
  </si>
  <si>
    <t xml:space="preserve">KB </t>
  </si>
  <si>
    <t xml:space="preserve">SB </t>
  </si>
  <si>
    <t xml:space="preserve">RW </t>
  </si>
  <si>
    <t>NT</t>
    <phoneticPr fontId="2" type="noConversion"/>
  </si>
  <si>
    <t>U1</t>
    <phoneticPr fontId="2" type="noConversion"/>
  </si>
  <si>
    <t>RIF</t>
    <phoneticPr fontId="2" type="noConversion"/>
  </si>
  <si>
    <t>U2</t>
    <phoneticPr fontId="2" type="noConversion"/>
  </si>
  <si>
    <t>U3</t>
    <phoneticPr fontId="2" type="noConversion"/>
  </si>
  <si>
    <t>U4</t>
    <phoneticPr fontId="2" type="noConversion"/>
  </si>
  <si>
    <t>NB</t>
    <phoneticPr fontId="2" type="noConversion"/>
  </si>
  <si>
    <t>A</t>
  </si>
  <si>
    <t>SP</t>
    <phoneticPr fontId="2" type="noConversion"/>
  </si>
  <si>
    <t>U5</t>
    <phoneticPr fontId="2" type="noConversion"/>
  </si>
  <si>
    <t>U6</t>
    <phoneticPr fontId="2" type="noConversion"/>
  </si>
  <si>
    <t>U7</t>
    <phoneticPr fontId="2" type="noConversion"/>
  </si>
  <si>
    <t>U9</t>
    <phoneticPr fontId="2" type="noConversion"/>
  </si>
  <si>
    <t>U10</t>
    <phoneticPr fontId="2" type="noConversion"/>
  </si>
  <si>
    <t>SP</t>
  </si>
  <si>
    <t>RIF</t>
  </si>
  <si>
    <t>UNDER DEBRIS</t>
  </si>
  <si>
    <t>5 CARCASS</t>
  </si>
  <si>
    <t>1 CARCASS</t>
  </si>
  <si>
    <t>NO FISH</t>
  </si>
  <si>
    <t>NATURAL LOG JAM</t>
  </si>
  <si>
    <t>COVER LOG</t>
  </si>
  <si>
    <t>USING COVER</t>
  </si>
  <si>
    <t>UNDER BOULDER</t>
  </si>
  <si>
    <t>BOULDER COVER</t>
  </si>
  <si>
    <t>ABOVE DAM</t>
  </si>
  <si>
    <t>JD REPLACE KB CENTER</t>
  </si>
  <si>
    <t>EG</t>
    <phoneticPr fontId="2" type="noConversion"/>
  </si>
  <si>
    <t>CH</t>
    <phoneticPr fontId="2" type="noConversion"/>
  </si>
  <si>
    <t>KB</t>
    <phoneticPr fontId="2" type="noConversion"/>
  </si>
  <si>
    <t>NAT WOOD/EDGE</t>
    <phoneticPr fontId="2" type="noConversion"/>
  </si>
  <si>
    <t>SM</t>
    <phoneticPr fontId="2" type="noConversion"/>
  </si>
  <si>
    <t>BW</t>
    <phoneticPr fontId="2" type="noConversion"/>
  </si>
  <si>
    <t>SC</t>
    <phoneticPr fontId="2" type="noConversion"/>
  </si>
  <si>
    <t>NOT SEQ. TIMING</t>
    <phoneticPr fontId="2" type="noConversion"/>
  </si>
  <si>
    <t>NW</t>
    <phoneticPr fontId="2" type="noConversion"/>
  </si>
  <si>
    <t>RT</t>
    <phoneticPr fontId="2" type="noConversion"/>
  </si>
  <si>
    <t>Cut Bank</t>
    <phoneticPr fontId="2" type="noConversion"/>
  </si>
  <si>
    <t>Small side input/SPRING</t>
  </si>
  <si>
    <t>River Left Side Channel-Small</t>
    <phoneticPr fontId="2" type="noConversion"/>
  </si>
  <si>
    <t>From walking river edge</t>
    <phoneticPr fontId="2" type="noConversion"/>
  </si>
  <si>
    <t>U8</t>
    <phoneticPr fontId="2" type="noConversion"/>
  </si>
  <si>
    <t>NW/NB</t>
    <phoneticPr fontId="2" type="noConversion"/>
  </si>
  <si>
    <t>*Side HABITAT TO U9(NT)</t>
    <phoneticPr fontId="2" type="noConversion"/>
  </si>
  <si>
    <t>JD</t>
    <phoneticPr fontId="2" type="noConversion"/>
  </si>
  <si>
    <t>10:49AM</t>
    <phoneticPr fontId="2" type="noConversion"/>
  </si>
  <si>
    <t>SB</t>
    <phoneticPr fontId="2" type="noConversion"/>
  </si>
  <si>
    <t>MWF</t>
    <phoneticPr fontId="2" type="noConversion"/>
  </si>
  <si>
    <t>JK</t>
    <phoneticPr fontId="2" type="noConversion"/>
  </si>
  <si>
    <t>RW</t>
    <phoneticPr fontId="2" type="noConversion"/>
  </si>
  <si>
    <t>AM</t>
    <phoneticPr fontId="2" type="noConversion"/>
  </si>
  <si>
    <t>U7</t>
  </si>
  <si>
    <t xml:space="preserve">    </t>
  </si>
  <si>
    <t>Behind Boulder</t>
  </si>
  <si>
    <t>RAPPID</t>
  </si>
  <si>
    <t>PP</t>
  </si>
  <si>
    <t>CACADE</t>
  </si>
  <si>
    <t>6 DEGRESS</t>
  </si>
  <si>
    <t>SAMPLE #15</t>
  </si>
  <si>
    <t>5.5C</t>
  </si>
  <si>
    <t>6C-U3</t>
  </si>
  <si>
    <t>SW</t>
  </si>
  <si>
    <t xml:space="preserve"> </t>
  </si>
  <si>
    <t>SU</t>
  </si>
  <si>
    <t xml:space="preserve">RT </t>
  </si>
  <si>
    <t>*Slower H2O, Deeper channel Right</t>
  </si>
  <si>
    <t>Snorkeler</t>
  </si>
  <si>
    <t xml:space="preserve">Date:  </t>
  </si>
  <si>
    <t xml:space="preserve">Recorder:  </t>
  </si>
  <si>
    <t xml:space="preserve">Site:  </t>
  </si>
  <si>
    <t xml:space="preserve">Visit:  </t>
  </si>
  <si>
    <t xml:space="preserve">Notes:  </t>
  </si>
  <si>
    <t>Jennifer</t>
  </si>
  <si>
    <t>10C</t>
  </si>
  <si>
    <t>2m</t>
  </si>
  <si>
    <t>2013 Snorkeling Fish Survey</t>
  </si>
  <si>
    <t>11C</t>
  </si>
  <si>
    <t>8C</t>
  </si>
  <si>
    <t xml:space="preserve">Visibility:  </t>
  </si>
  <si>
    <t>2.2m</t>
  </si>
  <si>
    <t>8.6C</t>
  </si>
  <si>
    <t>2.3m</t>
  </si>
  <si>
    <t>9.6C</t>
  </si>
  <si>
    <t>3+m</t>
  </si>
  <si>
    <t>6C</t>
  </si>
  <si>
    <t>828 8 Mile</t>
  </si>
  <si>
    <t>0.5m</t>
  </si>
  <si>
    <t>PRW</t>
  </si>
  <si>
    <t>482 WFYF Cabin Creek area</t>
  </si>
  <si>
    <t>106 Lightening Creek</t>
  </si>
  <si>
    <t>7.3C</t>
  </si>
  <si>
    <t>1m</t>
  </si>
  <si>
    <t>5.6C</t>
  </si>
  <si>
    <t>1.5m</t>
  </si>
  <si>
    <t>1013 lower WFYF Virginia's</t>
  </si>
  <si>
    <t>PRW - JG, EG</t>
  </si>
  <si>
    <t>15C</t>
  </si>
  <si>
    <t>2.5m</t>
  </si>
  <si>
    <t>Neesha B</t>
  </si>
  <si>
    <t>4.75-5.00C</t>
  </si>
  <si>
    <t>1.8m</t>
  </si>
  <si>
    <t>1503 YFSR Jerry's Bridge</t>
  </si>
  <si>
    <t>PRW - JG</t>
  </si>
  <si>
    <t>5.0-5.5C</t>
  </si>
  <si>
    <t>133 PS2 Lower</t>
  </si>
  <si>
    <t>DATA LOST</t>
  </si>
  <si>
    <t>901 PS2 Upper</t>
  </si>
  <si>
    <t>5C</t>
  </si>
  <si>
    <t>CHaMP YF1 836 B6 Mid 5 Mile Creek</t>
  </si>
  <si>
    <t>3C</t>
  </si>
  <si>
    <t>214 West Fork upper site</t>
  </si>
  <si>
    <t>J. Kindness</t>
  </si>
  <si>
    <t>1129 PS3 lower</t>
  </si>
  <si>
    <t>invert sample taken 10/15/2013</t>
  </si>
  <si>
    <t>2159 PS3 upper</t>
  </si>
  <si>
    <t>invert sample taken 10/5/2013</t>
  </si>
  <si>
    <t>Samantha Starlight</t>
  </si>
  <si>
    <t>MISSING RAW DATA SHEETS</t>
  </si>
  <si>
    <t>427 YFSR below Custer bridge</t>
  </si>
  <si>
    <t>4C</t>
  </si>
  <si>
    <t>213 YFSR above Cearley Creek</t>
  </si>
  <si>
    <t>J Kindness</t>
  </si>
  <si>
    <t>3ft</t>
  </si>
  <si>
    <t>777 YFSR mid Preachers Cove area</t>
  </si>
  <si>
    <t>835 YFSR below Preachers Cove across from Osprey nest</t>
  </si>
  <si>
    <t>3-4m</t>
  </si>
  <si>
    <t>2166 YFSR below Bonanza bridge</t>
  </si>
  <si>
    <t xml:space="preserve">H2O temp:  </t>
  </si>
  <si>
    <t xml:space="preserve">RIF </t>
  </si>
  <si>
    <t xml:space="preserve"> fst. WTR. Stream</t>
  </si>
  <si>
    <t xml:space="preserve">NT </t>
  </si>
  <si>
    <t>RIF Fst. WTR</t>
  </si>
  <si>
    <t xml:space="preserve"> Slow WTR</t>
  </si>
  <si>
    <t xml:space="preserve"> COVER</t>
  </si>
  <si>
    <t xml:space="preserve"> OPEN</t>
  </si>
  <si>
    <t xml:space="preserve"> Still WTR</t>
  </si>
  <si>
    <t xml:space="preserve"> Side WTR</t>
  </si>
  <si>
    <t xml:space="preserve"> EDGE</t>
  </si>
  <si>
    <t xml:space="preserve">SP </t>
  </si>
  <si>
    <t xml:space="preserve"> Still/slow WTR</t>
  </si>
  <si>
    <t xml:space="preserve"> Pocket WTR</t>
  </si>
  <si>
    <t xml:space="preserve"> FAST</t>
  </si>
  <si>
    <t xml:space="preserve"> Current</t>
  </si>
  <si>
    <t xml:space="preserve"> Slow</t>
  </si>
  <si>
    <t xml:space="preserve"> Side</t>
  </si>
  <si>
    <t xml:space="preserve"> SLOW</t>
  </si>
  <si>
    <t>Boulder</t>
  </si>
  <si>
    <t xml:space="preserve"> Poket WTR</t>
  </si>
  <si>
    <t>slw. WTR.</t>
  </si>
  <si>
    <t>Wood</t>
  </si>
  <si>
    <t>595 YFSR Sluters Pitt - Floodplain Enhancement Treatment</t>
  </si>
  <si>
    <t>Unit</t>
  </si>
  <si>
    <t>Structure</t>
  </si>
  <si>
    <t>ANOTHER SITE</t>
  </si>
  <si>
    <t>UNK</t>
  </si>
  <si>
    <t>ANOTHER UNKNOWN SITE IS AT THE END OF THIS DATA SHEET</t>
  </si>
  <si>
    <t>Lane</t>
  </si>
  <si>
    <t>RF FAST</t>
  </si>
  <si>
    <t xml:space="preserve"> under rock</t>
  </si>
  <si>
    <t>RIF FAST</t>
  </si>
  <si>
    <t>NT FAST</t>
  </si>
  <si>
    <t xml:space="preserve"> POOL</t>
  </si>
  <si>
    <t>SP POOL</t>
  </si>
  <si>
    <t>851 YFSR Below Jordan - Floodplain Enhancement-Treatment</t>
  </si>
  <si>
    <t>NT Slow</t>
  </si>
  <si>
    <t>RIF Fast</t>
  </si>
  <si>
    <t>Sc. Pool Slow</t>
  </si>
  <si>
    <t>RIF WD</t>
  </si>
  <si>
    <t>SP Fast</t>
  </si>
  <si>
    <t xml:space="preserve">Off CH.Pool </t>
  </si>
  <si>
    <t>BLT</t>
  </si>
  <si>
    <t>559 YFSR Near 5 Mile - Depositional</t>
  </si>
  <si>
    <t xml:space="preserve">H2O temp:   </t>
  </si>
  <si>
    <t>F RIFF</t>
  </si>
  <si>
    <t>F NT</t>
  </si>
  <si>
    <t>F RAP</t>
  </si>
  <si>
    <t>S NT</t>
  </si>
  <si>
    <t>F RAPP</t>
  </si>
  <si>
    <t>F SP</t>
  </si>
  <si>
    <t>F SL</t>
  </si>
  <si>
    <t>F RAPID</t>
  </si>
  <si>
    <t>RIFF</t>
  </si>
  <si>
    <t>NF - NO FISH</t>
  </si>
  <si>
    <t>1709 YFSR Preachers Cove River Mile 1.7</t>
  </si>
  <si>
    <t>SC NT</t>
  </si>
  <si>
    <t>F SC</t>
  </si>
  <si>
    <t>RAP</t>
  </si>
  <si>
    <t>No Fish</t>
  </si>
  <si>
    <t>POOL RIFF</t>
  </si>
  <si>
    <t>RIFF SIDE POOL</t>
  </si>
  <si>
    <t>SLOW NT</t>
  </si>
  <si>
    <t>SLOW SP</t>
  </si>
  <si>
    <t>U19</t>
  </si>
  <si>
    <t>U26</t>
  </si>
  <si>
    <t>U27</t>
  </si>
  <si>
    <t>U28</t>
  </si>
  <si>
    <t>U29</t>
  </si>
  <si>
    <t>U30</t>
  </si>
  <si>
    <t>5.5C NFO</t>
  </si>
  <si>
    <t>F R</t>
  </si>
  <si>
    <t>S BP</t>
  </si>
  <si>
    <t>F CHANEL</t>
  </si>
  <si>
    <t>POOL NT</t>
  </si>
  <si>
    <t>NO# #16 ON MAP</t>
  </si>
  <si>
    <t>6.5c  SIDE CH-1</t>
  </si>
  <si>
    <t>SC SIDE CH</t>
  </si>
  <si>
    <t>SIDE CH</t>
  </si>
  <si>
    <t>length</t>
  </si>
  <si>
    <t>meters</t>
  </si>
  <si>
    <t xml:space="preserve">width </t>
  </si>
  <si>
    <t>foot/10th</t>
  </si>
  <si>
    <t>width</t>
  </si>
  <si>
    <t>pool</t>
  </si>
  <si>
    <t>run</t>
  </si>
  <si>
    <t>beaver pond</t>
  </si>
  <si>
    <t>METERS</t>
  </si>
  <si>
    <t>12 clams</t>
  </si>
  <si>
    <t>clams</t>
  </si>
  <si>
    <t>channel, back up with pond</t>
  </si>
  <si>
    <t>western toad</t>
  </si>
  <si>
    <t>1 western toad</t>
  </si>
  <si>
    <t>channel glide</t>
  </si>
  <si>
    <t>glide</t>
  </si>
  <si>
    <t>riffle</t>
  </si>
  <si>
    <t>U7a</t>
  </si>
  <si>
    <t>U7b</t>
  </si>
  <si>
    <t>U7c</t>
  </si>
  <si>
    <t>U7d</t>
  </si>
  <si>
    <t>U7e</t>
  </si>
  <si>
    <t>U7f</t>
  </si>
  <si>
    <t>glide 3.7 meters</t>
  </si>
  <si>
    <t>pool 5 meters</t>
  </si>
  <si>
    <t>riffle 34.8 meters</t>
  </si>
  <si>
    <t>side channel 47 meters</t>
  </si>
  <si>
    <t>riffle 15.5 meters</t>
  </si>
  <si>
    <t>side channel</t>
  </si>
  <si>
    <t>run/pocket</t>
  </si>
  <si>
    <t>foot 10th</t>
  </si>
  <si>
    <t>pocket run</t>
  </si>
  <si>
    <t>RF</t>
  </si>
  <si>
    <t>DAM POOL</t>
  </si>
  <si>
    <t>RAPID</t>
  </si>
  <si>
    <t>NFO ?NO FLAG</t>
  </si>
  <si>
    <t xml:space="preserve"> BOLDER</t>
  </si>
  <si>
    <t>U4R</t>
  </si>
  <si>
    <t>U5RF</t>
  </si>
  <si>
    <t>1 dead CH</t>
  </si>
  <si>
    <t>S R</t>
  </si>
  <si>
    <t>R</t>
  </si>
  <si>
    <t>SLOW RIFFLE</t>
  </si>
  <si>
    <t>F POCKET RIFFLE</t>
  </si>
  <si>
    <t>RIFFLE SLOW</t>
  </si>
  <si>
    <t>RIFFLE SLOW WATER</t>
  </si>
  <si>
    <t>RIFFLE FAST WATER</t>
  </si>
  <si>
    <t>RIFFLE OPEN</t>
  </si>
  <si>
    <t>NT OPEN</t>
  </si>
  <si>
    <t>RIFFLE F</t>
  </si>
  <si>
    <t>RIFFLE CURRENT</t>
  </si>
  <si>
    <t>NEW SD</t>
  </si>
  <si>
    <t>SD</t>
  </si>
  <si>
    <t>725 YFSR adjacent from PS3 - Adaptive Management-Control</t>
  </si>
  <si>
    <t>NT SLOW</t>
  </si>
  <si>
    <t>NT POOL/SLOW</t>
  </si>
  <si>
    <t>NT FAST WATER</t>
  </si>
  <si>
    <t>SALMON #3 CARCUSS PROSSESD</t>
  </si>
  <si>
    <t xml:space="preserve">Interstitial space for JG </t>
  </si>
  <si>
    <t xml:space="preserve">Interstitial space JG </t>
  </si>
  <si>
    <t>BOLDER NB</t>
  </si>
  <si>
    <t>SLOW BOLDER NB</t>
  </si>
  <si>
    <t>SLOW WATER/BOLDER NB</t>
  </si>
  <si>
    <t xml:space="preserve">ROCKS </t>
  </si>
  <si>
    <t>SLOW/BOLDERE NB</t>
  </si>
  <si>
    <t xml:space="preserve"> NB</t>
  </si>
  <si>
    <t>BOLDERS NB</t>
  </si>
  <si>
    <t>UNDER ROCK NB (UNDER)</t>
  </si>
  <si>
    <t xml:space="preserve">LARGE </t>
  </si>
  <si>
    <t>F Pool</t>
  </si>
  <si>
    <t>F Cold seep slow water</t>
  </si>
  <si>
    <t>F Along bank</t>
  </si>
  <si>
    <t>BEHIND BOLDER NB</t>
  </si>
  <si>
    <t>UNDRE ROCK NB</t>
  </si>
  <si>
    <t xml:space="preserve">RF </t>
  </si>
  <si>
    <t xml:space="preserve"> SIDE MARGIN</t>
  </si>
  <si>
    <t xml:space="preserve"> F</t>
  </si>
  <si>
    <t xml:space="preserve"> SIDE EDGE</t>
  </si>
  <si>
    <t xml:space="preserve"> WATER POOL</t>
  </si>
  <si>
    <t xml:space="preserve"> POOL SLOW</t>
  </si>
  <si>
    <t xml:space="preserve"> FAST WATER</t>
  </si>
  <si>
    <t xml:space="preserve"> RIFFLE</t>
  </si>
  <si>
    <t xml:space="preserve"> MARGIN</t>
  </si>
  <si>
    <t>S SP</t>
  </si>
  <si>
    <t>F RIFFLE</t>
  </si>
  <si>
    <t>1711 WFYF Deadwood area</t>
  </si>
  <si>
    <t>S RIF</t>
  </si>
  <si>
    <t>E NT</t>
  </si>
  <si>
    <t>SP Slow</t>
  </si>
  <si>
    <t>NT Fast</t>
  </si>
  <si>
    <t>RIF Fast EDGE</t>
  </si>
  <si>
    <t>NT POCKET POOL</t>
  </si>
  <si>
    <t>RIF EDGE</t>
  </si>
  <si>
    <t>1196 YFSR Bonanza Bridge Sluter - upstream of Bonanza bridge</t>
  </si>
  <si>
    <t>SP EDGE</t>
  </si>
  <si>
    <t>RIF SIDE CHANNEL</t>
  </si>
  <si>
    <t>SP Cut Bank</t>
  </si>
  <si>
    <t>RIF Wide and Shallow</t>
  </si>
  <si>
    <t>SIDE Channel Slow</t>
  </si>
  <si>
    <t>1512 YFSR Below 8 Mile - Transport</t>
  </si>
  <si>
    <t>SP SLOW</t>
  </si>
  <si>
    <t>SP SLM</t>
  </si>
  <si>
    <t>SP S</t>
  </si>
  <si>
    <t>NT F</t>
  </si>
  <si>
    <t>NT WATER EDGE</t>
  </si>
  <si>
    <t>NT WATERS EDGE</t>
  </si>
  <si>
    <t>NT CURRENT</t>
  </si>
  <si>
    <t>LWD DOWN TREE</t>
  </si>
  <si>
    <t>BP NO COVER</t>
  </si>
  <si>
    <t xml:space="preserve">BP </t>
  </si>
  <si>
    <t>BP EDGE</t>
  </si>
  <si>
    <t>BP SLOW WATER</t>
  </si>
  <si>
    <t>NT RL POSITION</t>
  </si>
  <si>
    <t>NT RR POSITION</t>
  </si>
  <si>
    <t>NT EDGE</t>
  </si>
  <si>
    <t>RIF SLOW HOMGENOUS WATER</t>
  </si>
  <si>
    <t>RIF F</t>
  </si>
  <si>
    <t>RIF SC</t>
  </si>
  <si>
    <t>NT POOL BACK WATER</t>
  </si>
  <si>
    <t>NATURAL WOOD</t>
  </si>
  <si>
    <t>RIF SIDE POOL</t>
  </si>
  <si>
    <t>RIF SIDE POOL SLOW WATER</t>
  </si>
  <si>
    <t>RIF WATER EDGE</t>
  </si>
  <si>
    <t>ROOT BALL</t>
  </si>
  <si>
    <t>BP EDGE SLOW WATER</t>
  </si>
  <si>
    <t>ROOT WAD NATURAL</t>
  </si>
  <si>
    <t>UNKNOWN SITE on last page of 595 YFSR Sluters Pitt Snorkel data sheets</t>
  </si>
  <si>
    <t>Totals</t>
  </si>
  <si>
    <t>YFI00001-002166</t>
  </si>
  <si>
    <t>YFI00001-001524</t>
  </si>
  <si>
    <t>YFI00001-000851</t>
  </si>
  <si>
    <t>YFI00001-000835</t>
  </si>
  <si>
    <t>YFI00001-000828</t>
  </si>
  <si>
    <t>YFI00001-000777</t>
  </si>
  <si>
    <t>YFI00001-000725</t>
  </si>
  <si>
    <t>YFI00001-000595</t>
  </si>
  <si>
    <t>YFI00001-000559</t>
  </si>
  <si>
    <t>YFI00001-000482</t>
  </si>
  <si>
    <t>YFI00001-000427</t>
  </si>
  <si>
    <t>YFI00001-000213</t>
  </si>
  <si>
    <t>YFI00001-000214</t>
  </si>
  <si>
    <t>YFI00001-000106</t>
  </si>
  <si>
    <t>SiteID</t>
  </si>
  <si>
    <t>CountofChinook</t>
  </si>
  <si>
    <t>CountofOmykiss</t>
  </si>
  <si>
    <t>YFI00001-001512</t>
  </si>
  <si>
    <t>YFI00001-001196</t>
  </si>
  <si>
    <t>YFI00001-001711</t>
  </si>
  <si>
    <t>YFI00001-001013</t>
  </si>
  <si>
    <t>YFI00001-001503</t>
  </si>
  <si>
    <t>YFI00001-000836</t>
  </si>
  <si>
    <t>YFI00001-001129</t>
  </si>
  <si>
    <t>YFI00001-002159</t>
  </si>
  <si>
    <t>YFI00001-001709</t>
  </si>
  <si>
    <t>Snorkldate</t>
  </si>
  <si>
    <t>YFI00001-000133</t>
  </si>
  <si>
    <t>YFI00001-000901</t>
  </si>
  <si>
    <t>1129 PS3</t>
  </si>
  <si>
    <t>1524 YFSR above 6 Mile</t>
  </si>
  <si>
    <t>Only 6 CHaMP Habitat Units surveyed in 2013</t>
  </si>
  <si>
    <t>Unit 25 not recorded as snorkeled; the side arm unit 24 is so thick with veg that snorkeling is impossible so typically the data recorder looks for fish from shore so we can say likely that there was no fish observed this day but recorder did not write it down; so SBT unit 23 is correctly 23 and 24 is unit 25, the actual 24 would have zero fish</t>
  </si>
  <si>
    <t>Site</t>
  </si>
  <si>
    <t>Site #</t>
  </si>
  <si>
    <t>Stream and Location</t>
  </si>
  <si>
    <t>Category</t>
  </si>
  <si>
    <t>Panel</t>
  </si>
  <si>
    <t>N</t>
  </si>
  <si>
    <t>Latitude</t>
  </si>
  <si>
    <t>Longitude</t>
  </si>
  <si>
    <t>Lightning Creek above mouth</t>
  </si>
  <si>
    <t>Transport</t>
  </si>
  <si>
    <t>Rotating Panel 1</t>
  </si>
  <si>
    <t>Pond Series 2 full  lower reach</t>
  </si>
  <si>
    <t>Adaptive Management-Treatment</t>
  </si>
  <si>
    <t>Annual</t>
  </si>
  <si>
    <t>Source</t>
  </si>
  <si>
    <t>Depositional</t>
  </si>
  <si>
    <t>Yankee Fork below West Fork</t>
  </si>
  <si>
    <t>Mainstem Control</t>
  </si>
  <si>
    <t>West Fork below Hindman Lake</t>
  </si>
  <si>
    <t>Yankee Fork above Sixmile Creek</t>
  </si>
  <si>
    <t>Yankee Fork below 4th of July Creek</t>
  </si>
  <si>
    <t>Rotating Panel 1 → Annual</t>
  </si>
  <si>
    <t>West Fork below Cabin Creek</t>
  </si>
  <si>
    <t>Yankee Fork above Fivemile Creek</t>
  </si>
  <si>
    <t>Yankee Fork Sluters Pitt/at Bonanza</t>
  </si>
  <si>
    <t>Floodplain Enhancement-Treatment</t>
  </si>
  <si>
    <t>Yankee Fork adjacent to Pond Series 3</t>
  </si>
  <si>
    <t>Yankee Fork lower Preachers Cove reach</t>
  </si>
  <si>
    <t>Eightmile Creek below Park Creek</t>
  </si>
  <si>
    <t>Yankee Fork mid Preachers Cove reach</t>
  </si>
  <si>
    <t>Fivemile Creek ~3 miles up from mouth</t>
  </si>
  <si>
    <t>Yankee Fork below Jordan Creek</t>
  </si>
  <si>
    <t>Step Panel 2013,2014,2016,2017,2018,2021</t>
  </si>
  <si>
    <t>Pond Series 2 full upper reach</t>
  </si>
  <si>
    <t>Step Panel 2013,2014,2015,2018,2021</t>
  </si>
  <si>
    <t>YFT00001-001013</t>
  </si>
  <si>
    <t>West Fork above new mouth</t>
  </si>
  <si>
    <t>Reconnection-Control</t>
  </si>
  <si>
    <t>Pond Series 3 full lower reach</t>
  </si>
  <si>
    <t>YFT00001-001196</t>
  </si>
  <si>
    <t>Yankee Fork at bridge below Bonanza</t>
  </si>
  <si>
    <t>Floodplain Enhancement-Control</t>
  </si>
  <si>
    <t>Step Panel 2013,2014,2017,2020</t>
  </si>
  <si>
    <t>Yankee Fork above Jerrys Creek</t>
  </si>
  <si>
    <t>Yankee Fork below Eightmile Creek</t>
  </si>
  <si>
    <t>Yankee Fork above West Fork</t>
  </si>
  <si>
    <t>West Fork above Deadwood Creek</t>
  </si>
  <si>
    <t>Pond Series 3 upper reach</t>
  </si>
  <si>
    <t>Yankee Fork upper Preachers Cove reach</t>
  </si>
  <si>
    <t>Step Panel 2013,2014,2015,2016,2019</t>
  </si>
  <si>
    <t>UTM 11T WGS84/NAD83</t>
  </si>
  <si>
    <t>2013 Yankee Fork Restoration Project CHaMP Site Snorkel Survey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</si>
</sst>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0000"/>
  </numFmts>
  <fonts count="12" x14ac:knownFonts="1">
    <font>
      <sz val="11"/>
      <color theme="1"/>
      <name val="Calibri"/>
      <family val="2"/>
      <scheme val="minor"/>
    </font>
    <font>
      <b/>
      <sz val="11"/>
      <color theme="1"/>
      <name val="Calibri"/>
      <family val="2"/>
      <scheme val="minor"/>
    </font>
    <font>
      <sz val="8"/>
      <color theme="1"/>
      <name val="Calibri"/>
      <family val="2"/>
      <scheme val="minor"/>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scheme val="minor"/>
    </font>
    <font>
      <sz val="10"/>
      <color indexed="8"/>
      <name val="Arial"/>
      <family val="2"/>
    </font>
    <font>
      <b/>
      <sz val="11"/>
      <color indexed="8"/>
      <name val="Calibri"/>
      <family val="2"/>
    </font>
    <font>
      <sz val="11"/>
      <color indexed="8"/>
      <name val="Calibri"/>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9" fillId="0" borderId="0"/>
    <xf numFmtId="0" fontId="8" fillId="0" borderId="0"/>
    <xf numFmtId="0" fontId="8" fillId="0" borderId="0"/>
  </cellStyleXfs>
  <cellXfs count="85">
    <xf numFmtId="0" fontId="0" fillId="0" borderId="0" xfId="0"/>
    <xf numFmtId="0" fontId="0" fillId="0" borderId="0" xfId="0" applyBorder="1"/>
    <xf numFmtId="0" fontId="0" fillId="0" borderId="0" xfId="0" applyFill="1" applyBorder="1"/>
    <xf numFmtId="0" fontId="0" fillId="0" borderId="0" xfId="0" applyFill="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xf>
    <xf numFmtId="164" fontId="3" fillId="0" borderId="0"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1" fillId="0" borderId="0" xfId="0" applyFont="1" applyBorder="1" applyAlignment="1"/>
    <xf numFmtId="0" fontId="1" fillId="0" borderId="0" xfId="0" applyFont="1" applyBorder="1" applyAlignment="1">
      <alignment horizontal="right"/>
    </xf>
    <xf numFmtId="0" fontId="0" fillId="0" borderId="0" xfId="0" applyBorder="1" applyAlignment="1">
      <alignment horizontal="left"/>
    </xf>
    <xf numFmtId="14" fontId="0" fillId="0" borderId="0" xfId="0" applyNumberFormat="1" applyBorder="1" applyAlignment="1">
      <alignment horizontal="left"/>
    </xf>
    <xf numFmtId="0" fontId="0" fillId="0" borderId="0" xfId="0" applyAlignment="1">
      <alignment horizontal="center"/>
    </xf>
    <xf numFmtId="0" fontId="0" fillId="0" borderId="0" xfId="0" applyBorder="1" applyAlignment="1">
      <alignment horizontal="center"/>
    </xf>
    <xf numFmtId="20" fontId="0" fillId="0" borderId="0" xfId="0" applyNumberFormat="1" applyBorder="1" applyAlignment="1">
      <alignment horizontal="center"/>
    </xf>
    <xf numFmtId="0" fontId="1" fillId="0" borderId="0" xfId="0" applyFont="1" applyBorder="1" applyAlignment="1">
      <alignment horizontal="left"/>
    </xf>
    <xf numFmtId="20" fontId="0" fillId="0" borderId="0" xfId="0" applyNumberFormat="1" applyBorder="1" applyAlignment="1">
      <alignment horizontal="left"/>
    </xf>
    <xf numFmtId="0" fontId="0" fillId="0" borderId="0" xfId="0" applyBorder="1" applyAlignment="1"/>
    <xf numFmtId="0" fontId="1" fillId="0" borderId="0" xfId="0" applyFont="1" applyBorder="1"/>
    <xf numFmtId="20" fontId="0" fillId="0" borderId="0" xfId="0" applyNumberFormat="1" applyBorder="1"/>
    <xf numFmtId="0" fontId="0" fillId="0" borderId="0" xfId="0" applyBorder="1" applyAlignment="1">
      <alignment horizontal="center" vertical="center"/>
    </xf>
    <xf numFmtId="0" fontId="0" fillId="0" borderId="0" xfId="0" applyBorder="1" applyAlignment="1"/>
    <xf numFmtId="0" fontId="0" fillId="0" borderId="0" xfId="0" applyBorder="1" applyAlignment="1">
      <alignment horizontal="center" vertical="top"/>
    </xf>
    <xf numFmtId="0" fontId="0" fillId="0" borderId="0" xfId="0" applyBorder="1" applyAlignment="1"/>
    <xf numFmtId="0" fontId="1" fillId="0" borderId="0" xfId="0" applyFont="1" applyBorder="1" applyAlignment="1">
      <alignment vertical="center"/>
    </xf>
    <xf numFmtId="0" fontId="0" fillId="0" borderId="0" xfId="0" applyBorder="1" applyAlignment="1">
      <alignment horizontal="center" vertical="top" wrapText="1"/>
    </xf>
    <xf numFmtId="0" fontId="4" fillId="0" borderId="0" xfId="0" applyFont="1" applyBorder="1"/>
    <xf numFmtId="0" fontId="0" fillId="0" borderId="0" xfId="0" applyBorder="1" applyAlignment="1"/>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49" fontId="0" fillId="0" borderId="0" xfId="0" applyNumberFormat="1" applyBorder="1" applyAlignment="1">
      <alignment horizontal="center"/>
    </xf>
    <xf numFmtId="49" fontId="1" fillId="0" borderId="0" xfId="0" applyNumberFormat="1" applyFont="1" applyBorder="1" applyAlignment="1">
      <alignment horizontal="center" vertical="center"/>
    </xf>
    <xf numFmtId="0" fontId="3" fillId="0" borderId="0" xfId="0" applyFont="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Border="1" applyAlignment="1">
      <alignment vertical="center"/>
    </xf>
    <xf numFmtId="0" fontId="0" fillId="0" borderId="0" xfId="0" applyFill="1" applyBorder="1" applyAlignment="1"/>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0" fillId="0" borderId="0" xfId="0" applyFill="1"/>
    <xf numFmtId="14" fontId="0" fillId="0" borderId="0" xfId="0" applyNumberFormat="1" applyFill="1"/>
    <xf numFmtId="0" fontId="5" fillId="2" borderId="0" xfId="0" applyFont="1" applyFill="1" applyAlignment="1">
      <alignment horizontal="center"/>
    </xf>
    <xf numFmtId="0" fontId="0" fillId="2" borderId="0" xfId="0"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Border="1"/>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Border="1"/>
    <xf numFmtId="0" fontId="7" fillId="0" borderId="0" xfId="0" applyFont="1" applyAlignment="1">
      <alignment horizontal="center"/>
    </xf>
    <xf numFmtId="0" fontId="10" fillId="0" borderId="1" xfId="1" applyFont="1" applyFill="1" applyBorder="1" applyAlignment="1">
      <alignment wrapText="1"/>
    </xf>
    <xf numFmtId="0" fontId="1" fillId="0" borderId="1" xfId="2" applyFont="1" applyFill="1" applyBorder="1" applyAlignment="1">
      <alignment horizontal="center"/>
    </xf>
    <xf numFmtId="0" fontId="1" fillId="0" borderId="1" xfId="2" applyFont="1" applyFill="1" applyBorder="1" applyAlignment="1">
      <alignment horizontal="left" wrapText="1"/>
    </xf>
    <xf numFmtId="1" fontId="1" fillId="0" borderId="1" xfId="2" applyNumberFormat="1" applyFont="1" applyFill="1" applyBorder="1" applyAlignment="1">
      <alignment horizontal="center" wrapText="1"/>
    </xf>
    <xf numFmtId="165" fontId="1" fillId="0" borderId="1" xfId="2" applyNumberFormat="1" applyFont="1" applyFill="1" applyBorder="1" applyAlignment="1">
      <alignment horizontal="center" wrapText="1"/>
    </xf>
    <xf numFmtId="0" fontId="1" fillId="0" borderId="0" xfId="2" applyFont="1" applyFill="1" applyAlignment="1">
      <alignment horizontal="center"/>
    </xf>
    <xf numFmtId="0" fontId="11" fillId="0" borderId="1" xfId="1" applyFont="1" applyFill="1" applyBorder="1" applyAlignment="1">
      <alignment wrapText="1"/>
    </xf>
    <xf numFmtId="0" fontId="1" fillId="0" borderId="2" xfId="2" applyFont="1" applyFill="1" applyBorder="1" applyAlignment="1">
      <alignment horizontal="center"/>
    </xf>
    <xf numFmtId="0" fontId="8" fillId="0" borderId="2" xfId="2" applyFont="1" applyFill="1" applyBorder="1" applyAlignment="1">
      <alignment horizontal="left"/>
    </xf>
    <xf numFmtId="0" fontId="8" fillId="0" borderId="2" xfId="2" applyFill="1" applyBorder="1" applyAlignment="1">
      <alignment horizontal="left"/>
    </xf>
    <xf numFmtId="1" fontId="8" fillId="0" borderId="2" xfId="2" applyNumberFormat="1" applyFill="1" applyBorder="1" applyAlignment="1">
      <alignment horizontal="center"/>
    </xf>
    <xf numFmtId="165" fontId="8" fillId="0" borderId="2" xfId="2" applyNumberFormat="1" applyFill="1" applyBorder="1" applyAlignment="1">
      <alignment horizontal="center"/>
    </xf>
    <xf numFmtId="0" fontId="8" fillId="0" borderId="0" xfId="2" applyFill="1" applyAlignment="1">
      <alignment horizontal="center"/>
    </xf>
    <xf numFmtId="0" fontId="8" fillId="0" borderId="1" xfId="2" applyFill="1" applyBorder="1" applyAlignment="1">
      <alignment horizontal="left"/>
    </xf>
    <xf numFmtId="1" fontId="8" fillId="0" borderId="1" xfId="2" applyNumberFormat="1" applyFill="1" applyBorder="1" applyAlignment="1">
      <alignment horizontal="center"/>
    </xf>
    <xf numFmtId="165" fontId="8" fillId="0" borderId="1" xfId="2" applyNumberFormat="1" applyFill="1" applyBorder="1" applyAlignment="1">
      <alignment horizontal="center"/>
    </xf>
    <xf numFmtId="0" fontId="5" fillId="0" borderId="2" xfId="2" applyFont="1" applyFill="1" applyBorder="1" applyAlignment="1">
      <alignment horizontal="center"/>
    </xf>
    <xf numFmtId="1" fontId="6" fillId="0" borderId="2" xfId="2" applyNumberFormat="1" applyFont="1" applyFill="1" applyBorder="1" applyAlignment="1">
      <alignment horizontal="center"/>
    </xf>
    <xf numFmtId="165" fontId="6" fillId="0" borderId="2" xfId="2" applyNumberFormat="1" applyFont="1" applyFill="1" applyBorder="1" applyAlignment="1">
      <alignment horizontal="center"/>
    </xf>
    <xf numFmtId="0" fontId="8" fillId="0" borderId="0" xfId="3" applyFill="1"/>
    <xf numFmtId="0" fontId="8" fillId="0" borderId="0" xfId="2" applyFill="1" applyAlignment="1">
      <alignment horizontal="left"/>
    </xf>
    <xf numFmtId="1" fontId="8" fillId="0" borderId="0" xfId="2" applyNumberFormat="1" applyFill="1" applyAlignment="1">
      <alignment horizontal="center"/>
    </xf>
    <xf numFmtId="165" fontId="8" fillId="0" borderId="0" xfId="2" applyNumberFormat="1" applyFill="1" applyAlignment="1">
      <alignment horizontal="center"/>
    </xf>
    <xf numFmtId="1" fontId="1" fillId="0" borderId="0" xfId="2" applyNumberFormat="1" applyFont="1" applyFill="1" applyAlignment="1">
      <alignment horizontal="left"/>
    </xf>
    <xf numFmtId="0" fontId="1" fillId="0" borderId="0" xfId="3" applyFont="1" applyFill="1"/>
    <xf numFmtId="0" fontId="0" fillId="0" borderId="0" xfId="0" applyBorder="1" applyAlignment="1"/>
  </cellXfs>
  <cellStyles count="4">
    <cellStyle name="Normal" xfId="0" builtinId="0"/>
    <cellStyle name="Normal 10" xfId="3" xr:uid="{128F2DEA-DB0F-4711-BBAA-3F55BE04B9E5}"/>
    <cellStyle name="Normal 8" xfId="2" xr:uid="{08A10A15-F3BC-451E-A8DB-3DDFEA43E252}"/>
    <cellStyle name="Normal_Sheet1" xfId="1" xr:uid="{A7CDAD16-2BDF-4664-913B-A14304C264B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87368-6EFC-4D37-AA98-5ABD8D1078A4}">
  <dimension ref="A1:I27"/>
  <sheetViews>
    <sheetView tabSelected="1" workbookViewId="0">
      <pane xSplit="2" topLeftCell="C1" activePane="topRight" state="frozen"/>
      <selection pane="topRight" activeCell="B29" sqref="B29"/>
    </sheetView>
  </sheetViews>
  <sheetFormatPr defaultColWidth="9" defaultRowHeight="14.4" x14ac:dyDescent="0.3"/>
  <cols>
    <col min="1" max="1" width="15.88671875" style="78" bestFit="1" customWidth="1"/>
    <col min="2" max="2" width="17.5546875" style="64" customWidth="1"/>
    <col min="3" max="3" width="37.6640625" style="79" customWidth="1"/>
    <col min="4" max="4" width="29.5546875" style="79" customWidth="1"/>
    <col min="5" max="5" width="36.44140625" style="79" customWidth="1"/>
    <col min="6" max="6" width="8.5546875" style="80" customWidth="1"/>
    <col min="7" max="7" width="10.44140625" style="80" customWidth="1"/>
    <col min="8" max="8" width="8.5546875" style="81" customWidth="1"/>
    <col min="9" max="9" width="10.44140625" style="81" customWidth="1"/>
    <col min="10" max="16384" width="9" style="71"/>
  </cols>
  <sheetData>
    <row r="1" spans="1:9" x14ac:dyDescent="0.3">
      <c r="A1" s="83" t="s">
        <v>550</v>
      </c>
      <c r="F1" s="82" t="s">
        <v>549</v>
      </c>
    </row>
    <row r="2" spans="1:9" s="64" customFormat="1" x14ac:dyDescent="0.3">
      <c r="A2" s="59" t="s">
        <v>499</v>
      </c>
      <c r="B2" s="60" t="s">
        <v>500</v>
      </c>
      <c r="C2" s="61" t="s">
        <v>501</v>
      </c>
      <c r="D2" s="61" t="s">
        <v>502</v>
      </c>
      <c r="E2" s="61" t="s">
        <v>503</v>
      </c>
      <c r="F2" s="62" t="s">
        <v>31</v>
      </c>
      <c r="G2" s="62" t="s">
        <v>504</v>
      </c>
      <c r="H2" s="63" t="s">
        <v>505</v>
      </c>
      <c r="I2" s="63" t="s">
        <v>506</v>
      </c>
    </row>
    <row r="3" spans="1:9" x14ac:dyDescent="0.3">
      <c r="A3" s="65" t="s">
        <v>479</v>
      </c>
      <c r="B3" s="66">
        <v>106</v>
      </c>
      <c r="C3" s="67" t="s">
        <v>507</v>
      </c>
      <c r="D3" s="68" t="s">
        <v>508</v>
      </c>
      <c r="E3" s="68" t="s">
        <v>509</v>
      </c>
      <c r="F3" s="69">
        <v>676151</v>
      </c>
      <c r="G3" s="69">
        <v>4918135</v>
      </c>
      <c r="H3" s="70">
        <v>44.395090000000003</v>
      </c>
      <c r="I3" s="70">
        <v>-114.78818</v>
      </c>
    </row>
    <row r="4" spans="1:9" x14ac:dyDescent="0.3">
      <c r="A4" s="65" t="s">
        <v>493</v>
      </c>
      <c r="B4" s="66">
        <v>133</v>
      </c>
      <c r="C4" s="68" t="s">
        <v>510</v>
      </c>
      <c r="D4" s="68" t="s">
        <v>511</v>
      </c>
      <c r="E4" s="68" t="s">
        <v>512</v>
      </c>
      <c r="F4" s="69">
        <v>681532</v>
      </c>
      <c r="G4" s="69">
        <v>4911361</v>
      </c>
      <c r="H4" s="70">
        <v>44.332820749344499</v>
      </c>
      <c r="I4" s="70">
        <v>-114.723025697374</v>
      </c>
    </row>
    <row r="5" spans="1:9" x14ac:dyDescent="0.3">
      <c r="A5" s="65" t="s">
        <v>477</v>
      </c>
      <c r="B5" s="66">
        <v>213</v>
      </c>
      <c r="C5" s="68" t="s">
        <v>515</v>
      </c>
      <c r="D5" s="68" t="s">
        <v>516</v>
      </c>
      <c r="E5" s="68" t="s">
        <v>512</v>
      </c>
      <c r="F5" s="69">
        <v>681396</v>
      </c>
      <c r="G5" s="69">
        <v>4913037</v>
      </c>
      <c r="H5" s="70">
        <v>44.347931791553997</v>
      </c>
      <c r="I5" s="70">
        <v>-114.724146754188</v>
      </c>
    </row>
    <row r="6" spans="1:9" x14ac:dyDescent="0.3">
      <c r="A6" s="65" t="s">
        <v>478</v>
      </c>
      <c r="B6" s="60">
        <v>214</v>
      </c>
      <c r="C6" s="72" t="s">
        <v>517</v>
      </c>
      <c r="D6" s="72" t="s">
        <v>513</v>
      </c>
      <c r="E6" s="72" t="s">
        <v>509</v>
      </c>
      <c r="F6" s="73">
        <v>668029</v>
      </c>
      <c r="G6" s="73">
        <v>4916992</v>
      </c>
      <c r="H6" s="74">
        <v>44.386731876460601</v>
      </c>
      <c r="I6" s="74">
        <v>-114.890458861311</v>
      </c>
    </row>
    <row r="7" spans="1:9" x14ac:dyDescent="0.3">
      <c r="A7" s="65" t="s">
        <v>476</v>
      </c>
      <c r="B7" s="66">
        <v>427</v>
      </c>
      <c r="C7" s="68" t="s">
        <v>519</v>
      </c>
      <c r="D7" s="68" t="s">
        <v>514</v>
      </c>
      <c r="E7" s="68" t="s">
        <v>520</v>
      </c>
      <c r="F7" s="69">
        <v>685050</v>
      </c>
      <c r="G7" s="69">
        <v>4918408</v>
      </c>
      <c r="H7" s="70">
        <v>44.395324354809901</v>
      </c>
      <c r="I7" s="70">
        <v>-114.676428999344</v>
      </c>
    </row>
    <row r="8" spans="1:9" x14ac:dyDescent="0.3">
      <c r="A8" s="65" t="s">
        <v>475</v>
      </c>
      <c r="B8" s="66">
        <v>482</v>
      </c>
      <c r="C8" s="68" t="s">
        <v>521</v>
      </c>
      <c r="D8" s="68" t="s">
        <v>508</v>
      </c>
      <c r="E8" s="68" t="s">
        <v>509</v>
      </c>
      <c r="F8" s="69">
        <v>673207</v>
      </c>
      <c r="G8" s="69">
        <v>4918185</v>
      </c>
      <c r="H8" s="70">
        <v>44.396245792318197</v>
      </c>
      <c r="I8" s="70">
        <v>-114.8250992318</v>
      </c>
    </row>
    <row r="9" spans="1:9" x14ac:dyDescent="0.3">
      <c r="A9" s="65" t="s">
        <v>474</v>
      </c>
      <c r="B9" s="66">
        <v>559</v>
      </c>
      <c r="C9" s="68" t="s">
        <v>522</v>
      </c>
      <c r="D9" s="68" t="s">
        <v>514</v>
      </c>
      <c r="E9" s="68" t="s">
        <v>520</v>
      </c>
      <c r="F9" s="69">
        <v>687012</v>
      </c>
      <c r="G9" s="69">
        <v>4919965</v>
      </c>
      <c r="H9" s="70">
        <v>44.408826372943501</v>
      </c>
      <c r="I9" s="70">
        <v>-114.651253108413</v>
      </c>
    </row>
    <row r="10" spans="1:9" x14ac:dyDescent="0.3">
      <c r="A10" s="65" t="s">
        <v>473</v>
      </c>
      <c r="B10" s="66">
        <v>595</v>
      </c>
      <c r="C10" s="68" t="s">
        <v>523</v>
      </c>
      <c r="D10" s="68" t="s">
        <v>524</v>
      </c>
      <c r="E10" s="68" t="s">
        <v>512</v>
      </c>
      <c r="F10" s="69">
        <v>681377</v>
      </c>
      <c r="G10" s="69">
        <v>4915953</v>
      </c>
      <c r="H10" s="70">
        <v>44.374168359263102</v>
      </c>
      <c r="I10" s="70">
        <v>-114.723368814251</v>
      </c>
    </row>
    <row r="11" spans="1:9" x14ac:dyDescent="0.3">
      <c r="A11" s="65" t="s">
        <v>472</v>
      </c>
      <c r="B11" s="66">
        <v>725</v>
      </c>
      <c r="C11" s="68" t="s">
        <v>525</v>
      </c>
      <c r="D11" s="68" t="s">
        <v>516</v>
      </c>
      <c r="E11" s="68" t="s">
        <v>512</v>
      </c>
      <c r="F11" s="69">
        <v>681388</v>
      </c>
      <c r="G11" s="69">
        <v>4912402</v>
      </c>
      <c r="H11" s="70">
        <v>44.342221425256</v>
      </c>
      <c r="I11" s="70">
        <v>-114.724468153576</v>
      </c>
    </row>
    <row r="12" spans="1:9" x14ac:dyDescent="0.3">
      <c r="A12" s="65" t="s">
        <v>471</v>
      </c>
      <c r="B12" s="66">
        <v>777</v>
      </c>
      <c r="C12" s="68" t="s">
        <v>526</v>
      </c>
      <c r="D12" s="68" t="s">
        <v>516</v>
      </c>
      <c r="E12" s="68" t="s">
        <v>512</v>
      </c>
      <c r="F12" s="69">
        <v>681035</v>
      </c>
      <c r="G12" s="69">
        <v>4914153</v>
      </c>
      <c r="H12" s="70">
        <v>44.358061303136999</v>
      </c>
      <c r="I12" s="70">
        <v>-114.728284441922</v>
      </c>
    </row>
    <row r="13" spans="1:9" x14ac:dyDescent="0.3">
      <c r="A13" s="65" t="s">
        <v>470</v>
      </c>
      <c r="B13" s="60">
        <v>828</v>
      </c>
      <c r="C13" s="72" t="s">
        <v>527</v>
      </c>
      <c r="D13" s="72" t="s">
        <v>513</v>
      </c>
      <c r="E13" s="72" t="s">
        <v>509</v>
      </c>
      <c r="F13" s="73">
        <v>685928</v>
      </c>
      <c r="G13" s="73">
        <v>4926218</v>
      </c>
      <c r="H13" s="74">
        <v>44.465353181992199</v>
      </c>
      <c r="I13" s="74">
        <v>-114.662613694252</v>
      </c>
    </row>
    <row r="14" spans="1:9" x14ac:dyDescent="0.3">
      <c r="A14" s="65" t="s">
        <v>469</v>
      </c>
      <c r="B14" s="66">
        <v>835</v>
      </c>
      <c r="C14" s="68" t="s">
        <v>528</v>
      </c>
      <c r="D14" s="68" t="s">
        <v>524</v>
      </c>
      <c r="E14" s="68" t="s">
        <v>512</v>
      </c>
      <c r="F14" s="69">
        <v>680957</v>
      </c>
      <c r="G14" s="69">
        <v>4914609</v>
      </c>
      <c r="H14" s="70">
        <v>44.3621828708268</v>
      </c>
      <c r="I14" s="70">
        <v>-114.72910393386999</v>
      </c>
    </row>
    <row r="15" spans="1:9" x14ac:dyDescent="0.3">
      <c r="A15" s="65" t="s">
        <v>488</v>
      </c>
      <c r="B15" s="60">
        <v>836</v>
      </c>
      <c r="C15" s="72" t="s">
        <v>529</v>
      </c>
      <c r="D15" s="72" t="s">
        <v>513</v>
      </c>
      <c r="E15" s="72" t="s">
        <v>509</v>
      </c>
      <c r="F15" s="73">
        <v>689845</v>
      </c>
      <c r="G15" s="73">
        <v>4916731</v>
      </c>
      <c r="H15" s="74">
        <v>44.378999308940301</v>
      </c>
      <c r="I15" s="74">
        <v>-114.61688442592001</v>
      </c>
    </row>
    <row r="16" spans="1:9" x14ac:dyDescent="0.3">
      <c r="A16" s="65" t="s">
        <v>468</v>
      </c>
      <c r="B16" s="66">
        <v>851</v>
      </c>
      <c r="C16" s="68" t="s">
        <v>530</v>
      </c>
      <c r="D16" s="68" t="s">
        <v>524</v>
      </c>
      <c r="E16" s="68" t="s">
        <v>531</v>
      </c>
      <c r="F16" s="69">
        <v>681533</v>
      </c>
      <c r="G16" s="69">
        <v>4916330</v>
      </c>
      <c r="H16" s="70">
        <v>44.3775207360503</v>
      </c>
      <c r="I16" s="70">
        <v>-114.72128066537201</v>
      </c>
    </row>
    <row r="17" spans="1:9" x14ac:dyDescent="0.3">
      <c r="A17" s="65" t="s">
        <v>494</v>
      </c>
      <c r="B17" s="66">
        <v>901</v>
      </c>
      <c r="C17" s="68" t="s">
        <v>532</v>
      </c>
      <c r="D17" s="68" t="s">
        <v>511</v>
      </c>
      <c r="E17" s="68" t="s">
        <v>533</v>
      </c>
      <c r="F17" s="69">
        <v>681542</v>
      </c>
      <c r="G17" s="69">
        <v>4911666</v>
      </c>
      <c r="H17" s="70">
        <v>44.335561986624597</v>
      </c>
      <c r="I17" s="70">
        <v>-114.722794133417</v>
      </c>
    </row>
    <row r="18" spans="1:9" x14ac:dyDescent="0.3">
      <c r="A18" s="65" t="s">
        <v>534</v>
      </c>
      <c r="B18" s="66">
        <v>1013</v>
      </c>
      <c r="C18" s="68" t="s">
        <v>535</v>
      </c>
      <c r="D18" s="68" t="s">
        <v>536</v>
      </c>
      <c r="E18" s="68" t="s">
        <v>531</v>
      </c>
      <c r="F18" s="69">
        <v>680704</v>
      </c>
      <c r="G18" s="69">
        <v>4913603</v>
      </c>
      <c r="H18" s="70">
        <v>44.3531960746081</v>
      </c>
      <c r="I18" s="70">
        <v>-114.732625649767</v>
      </c>
    </row>
    <row r="19" spans="1:9" x14ac:dyDescent="0.3">
      <c r="A19" s="65" t="s">
        <v>489</v>
      </c>
      <c r="B19" s="66">
        <v>1129</v>
      </c>
      <c r="C19" s="68" t="s">
        <v>537</v>
      </c>
      <c r="D19" s="68" t="s">
        <v>511</v>
      </c>
      <c r="E19" s="68" t="s">
        <v>512</v>
      </c>
      <c r="F19" s="69">
        <v>681637</v>
      </c>
      <c r="G19" s="69">
        <v>4912009</v>
      </c>
      <c r="H19" s="70">
        <v>44.3386238055786</v>
      </c>
      <c r="I19" s="70">
        <v>-114.72148387182401</v>
      </c>
    </row>
    <row r="20" spans="1:9" x14ac:dyDescent="0.3">
      <c r="A20" s="65" t="s">
        <v>538</v>
      </c>
      <c r="B20" s="66">
        <v>1196</v>
      </c>
      <c r="C20" s="68" t="s">
        <v>539</v>
      </c>
      <c r="D20" s="68" t="s">
        <v>540</v>
      </c>
      <c r="E20" s="68" t="s">
        <v>541</v>
      </c>
      <c r="F20" s="69">
        <v>681263</v>
      </c>
      <c r="G20" s="69">
        <v>4915233</v>
      </c>
      <c r="H20" s="70">
        <v>44.367719876747103</v>
      </c>
      <c r="I20" s="70">
        <v>-114.725049480888</v>
      </c>
    </row>
    <row r="21" spans="1:9" x14ac:dyDescent="0.3">
      <c r="A21" s="65" t="s">
        <v>487</v>
      </c>
      <c r="B21" s="66">
        <v>1503</v>
      </c>
      <c r="C21" s="68" t="s">
        <v>542</v>
      </c>
      <c r="D21" s="68" t="s">
        <v>516</v>
      </c>
      <c r="E21" s="68" t="s">
        <v>512</v>
      </c>
      <c r="F21" s="69">
        <v>681677</v>
      </c>
      <c r="G21" s="69">
        <v>4911654</v>
      </c>
      <c r="H21" s="70">
        <v>44.335420273799699</v>
      </c>
      <c r="I21" s="70">
        <v>-114.721106248903</v>
      </c>
    </row>
    <row r="22" spans="1:9" x14ac:dyDescent="0.3">
      <c r="A22" s="65" t="s">
        <v>483</v>
      </c>
      <c r="B22" s="66">
        <v>1512</v>
      </c>
      <c r="C22" s="68" t="s">
        <v>543</v>
      </c>
      <c r="D22" s="68" t="s">
        <v>508</v>
      </c>
      <c r="E22" s="68" t="s">
        <v>509</v>
      </c>
      <c r="F22" s="69">
        <v>689364</v>
      </c>
      <c r="G22" s="69">
        <v>4921919</v>
      </c>
      <c r="H22" s="70">
        <v>44.425791697458301</v>
      </c>
      <c r="I22" s="70">
        <v>-114.621025749525</v>
      </c>
    </row>
    <row r="23" spans="1:9" x14ac:dyDescent="0.3">
      <c r="A23" s="65" t="s">
        <v>467</v>
      </c>
      <c r="B23" s="75">
        <v>1524</v>
      </c>
      <c r="C23" s="68" t="s">
        <v>518</v>
      </c>
      <c r="D23" s="68" t="s">
        <v>514</v>
      </c>
      <c r="E23" s="68" t="s">
        <v>509</v>
      </c>
      <c r="F23" s="76">
        <v>688210</v>
      </c>
      <c r="G23" s="76">
        <v>4920365</v>
      </c>
      <c r="H23" s="77">
        <v>44.412114153534702</v>
      </c>
      <c r="I23" s="77">
        <v>-114.63607470635399</v>
      </c>
    </row>
    <row r="24" spans="1:9" x14ac:dyDescent="0.3">
      <c r="A24" s="65" t="s">
        <v>491</v>
      </c>
      <c r="B24" s="66">
        <v>1709</v>
      </c>
      <c r="C24" s="68" t="s">
        <v>544</v>
      </c>
      <c r="D24" s="68" t="s">
        <v>536</v>
      </c>
      <c r="E24" s="68" t="s">
        <v>512</v>
      </c>
      <c r="F24" s="69">
        <v>681075</v>
      </c>
      <c r="G24" s="69">
        <v>4913448</v>
      </c>
      <c r="H24" s="70">
        <v>44.3517092423252</v>
      </c>
      <c r="I24" s="70">
        <v>-114.728028077293</v>
      </c>
    </row>
    <row r="25" spans="1:9" x14ac:dyDescent="0.3">
      <c r="A25" s="65" t="s">
        <v>485</v>
      </c>
      <c r="B25" s="66">
        <v>1711</v>
      </c>
      <c r="C25" s="68" t="s">
        <v>545</v>
      </c>
      <c r="D25" s="68" t="s">
        <v>514</v>
      </c>
      <c r="E25" s="68" t="s">
        <v>509</v>
      </c>
      <c r="F25" s="76">
        <v>676896</v>
      </c>
      <c r="G25" s="76">
        <v>4915927</v>
      </c>
      <c r="H25" s="77">
        <v>44.375041380744797</v>
      </c>
      <c r="I25" s="77">
        <v>-114.779580342364</v>
      </c>
    </row>
    <row r="26" spans="1:9" x14ac:dyDescent="0.3">
      <c r="A26" s="65" t="s">
        <v>490</v>
      </c>
      <c r="B26" s="66">
        <v>2159</v>
      </c>
      <c r="C26" s="68" t="s">
        <v>546</v>
      </c>
      <c r="D26" s="68" t="s">
        <v>511</v>
      </c>
      <c r="E26" s="68" t="s">
        <v>541</v>
      </c>
      <c r="F26" s="69">
        <v>681454</v>
      </c>
      <c r="G26" s="69">
        <v>4912518</v>
      </c>
      <c r="H26" s="70">
        <v>44.343248451006097</v>
      </c>
      <c r="I26" s="70">
        <v>-114.723600424563</v>
      </c>
    </row>
    <row r="27" spans="1:9" x14ac:dyDescent="0.3">
      <c r="A27" s="65" t="s">
        <v>466</v>
      </c>
      <c r="B27" s="60">
        <v>2166</v>
      </c>
      <c r="C27" s="72" t="s">
        <v>547</v>
      </c>
      <c r="D27" s="72" t="s">
        <v>524</v>
      </c>
      <c r="E27" s="72" t="s">
        <v>548</v>
      </c>
      <c r="F27" s="73">
        <v>681083</v>
      </c>
      <c r="G27" s="73">
        <v>4915010</v>
      </c>
      <c r="H27" s="74">
        <v>44.365758764340796</v>
      </c>
      <c r="I27" s="74">
        <v>-114.727384418524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6"/>
  <sheetViews>
    <sheetView topLeftCell="A3" workbookViewId="0">
      <selection activeCell="C5" sqref="C5"/>
    </sheetView>
  </sheetViews>
  <sheetFormatPr defaultColWidth="8.88671875" defaultRowHeight="14.4" x14ac:dyDescent="0.3"/>
  <cols>
    <col min="1" max="1" width="12.33203125" style="14" customWidth="1"/>
    <col min="2" max="2" width="9.88671875" style="14" customWidth="1"/>
    <col min="3" max="3" width="7" style="14" customWidth="1"/>
    <col min="4" max="4" width="11.109375" style="14" customWidth="1"/>
    <col min="5" max="5" width="6.33203125" style="14" customWidth="1"/>
    <col min="6" max="6" width="7.44140625" style="14" customWidth="1"/>
    <col min="7" max="7" width="18.109375" style="11" customWidth="1"/>
    <col min="8" max="8" width="11.21875" style="11" customWidth="1"/>
    <col min="9" max="9" width="8.88671875" style="14"/>
    <col min="10" max="10" width="10.44140625" style="11" customWidth="1"/>
    <col min="11" max="255" width="8.88671875" style="1"/>
    <col min="256" max="256" width="14.33203125" style="1" customWidth="1"/>
    <col min="257" max="257" width="15" style="1" customWidth="1"/>
    <col min="258" max="258" width="8.88671875" style="1"/>
    <col min="259" max="259" width="12.88671875" style="1" customWidth="1"/>
    <col min="260" max="260" width="12.33203125" style="1" customWidth="1"/>
    <col min="261" max="511" width="8.88671875" style="1"/>
    <col min="512" max="512" width="14.33203125" style="1" customWidth="1"/>
    <col min="513" max="513" width="15" style="1" customWidth="1"/>
    <col min="514" max="514" width="8.88671875" style="1"/>
    <col min="515" max="515" width="12.88671875" style="1" customWidth="1"/>
    <col min="516" max="516" width="12.33203125" style="1" customWidth="1"/>
    <col min="517" max="767" width="8.88671875" style="1"/>
    <col min="768" max="768" width="14.33203125" style="1" customWidth="1"/>
    <col min="769" max="769" width="15" style="1" customWidth="1"/>
    <col min="770" max="770" width="8.88671875" style="1"/>
    <col min="771" max="771" width="12.88671875" style="1" customWidth="1"/>
    <col min="772" max="772" width="12.33203125" style="1" customWidth="1"/>
    <col min="773" max="1023" width="8.88671875" style="1"/>
    <col min="1024" max="1024" width="14.33203125" style="1" customWidth="1"/>
    <col min="1025" max="1025" width="15" style="1" customWidth="1"/>
    <col min="1026" max="1026" width="8.88671875" style="1"/>
    <col min="1027" max="1027" width="12.88671875" style="1" customWidth="1"/>
    <col min="1028" max="1028" width="12.33203125" style="1" customWidth="1"/>
    <col min="1029" max="1279" width="8.88671875" style="1"/>
    <col min="1280" max="1280" width="14.33203125" style="1" customWidth="1"/>
    <col min="1281" max="1281" width="15" style="1" customWidth="1"/>
    <col min="1282" max="1282" width="8.88671875" style="1"/>
    <col min="1283" max="1283" width="12.88671875" style="1" customWidth="1"/>
    <col min="1284" max="1284" width="12.33203125" style="1" customWidth="1"/>
    <col min="1285" max="1535" width="8.88671875" style="1"/>
    <col min="1536" max="1536" width="14.33203125" style="1" customWidth="1"/>
    <col min="1537" max="1537" width="15" style="1" customWidth="1"/>
    <col min="1538" max="1538" width="8.88671875" style="1"/>
    <col min="1539" max="1539" width="12.88671875" style="1" customWidth="1"/>
    <col min="1540" max="1540" width="12.33203125" style="1" customWidth="1"/>
    <col min="1541" max="1791" width="8.88671875" style="1"/>
    <col min="1792" max="1792" width="14.33203125" style="1" customWidth="1"/>
    <col min="1793" max="1793" width="15" style="1" customWidth="1"/>
    <col min="1794" max="1794" width="8.88671875" style="1"/>
    <col min="1795" max="1795" width="12.88671875" style="1" customWidth="1"/>
    <col min="1796" max="1796" width="12.33203125" style="1" customWidth="1"/>
    <col min="1797" max="2047" width="8.88671875" style="1"/>
    <col min="2048" max="2048" width="14.33203125" style="1" customWidth="1"/>
    <col min="2049" max="2049" width="15" style="1" customWidth="1"/>
    <col min="2050" max="2050" width="8.88671875" style="1"/>
    <col min="2051" max="2051" width="12.88671875" style="1" customWidth="1"/>
    <col min="2052" max="2052" width="12.33203125" style="1" customWidth="1"/>
    <col min="2053" max="2303" width="8.88671875" style="1"/>
    <col min="2304" max="2304" width="14.33203125" style="1" customWidth="1"/>
    <col min="2305" max="2305" width="15" style="1" customWidth="1"/>
    <col min="2306" max="2306" width="8.88671875" style="1"/>
    <col min="2307" max="2307" width="12.88671875" style="1" customWidth="1"/>
    <col min="2308" max="2308" width="12.33203125" style="1" customWidth="1"/>
    <col min="2309" max="2559" width="8.88671875" style="1"/>
    <col min="2560" max="2560" width="14.33203125" style="1" customWidth="1"/>
    <col min="2561" max="2561" width="15" style="1" customWidth="1"/>
    <col min="2562" max="2562" width="8.88671875" style="1"/>
    <col min="2563" max="2563" width="12.88671875" style="1" customWidth="1"/>
    <col min="2564" max="2564" width="12.33203125" style="1" customWidth="1"/>
    <col min="2565" max="2815" width="8.88671875" style="1"/>
    <col min="2816" max="2816" width="14.33203125" style="1" customWidth="1"/>
    <col min="2817" max="2817" width="15" style="1" customWidth="1"/>
    <col min="2818" max="2818" width="8.88671875" style="1"/>
    <col min="2819" max="2819" width="12.88671875" style="1" customWidth="1"/>
    <col min="2820" max="2820" width="12.33203125" style="1" customWidth="1"/>
    <col min="2821" max="3071" width="8.88671875" style="1"/>
    <col min="3072" max="3072" width="14.33203125" style="1" customWidth="1"/>
    <col min="3073" max="3073" width="15" style="1" customWidth="1"/>
    <col min="3074" max="3074" width="8.88671875" style="1"/>
    <col min="3075" max="3075" width="12.88671875" style="1" customWidth="1"/>
    <col min="3076" max="3076" width="12.33203125" style="1" customWidth="1"/>
    <col min="3077" max="3327" width="8.88671875" style="1"/>
    <col min="3328" max="3328" width="14.33203125" style="1" customWidth="1"/>
    <col min="3329" max="3329" width="15" style="1" customWidth="1"/>
    <col min="3330" max="3330" width="8.88671875" style="1"/>
    <col min="3331" max="3331" width="12.88671875" style="1" customWidth="1"/>
    <col min="3332" max="3332" width="12.33203125" style="1" customWidth="1"/>
    <col min="3333" max="3583" width="8.88671875" style="1"/>
    <col min="3584" max="3584" width="14.33203125" style="1" customWidth="1"/>
    <col min="3585" max="3585" width="15" style="1" customWidth="1"/>
    <col min="3586" max="3586" width="8.88671875" style="1"/>
    <col min="3587" max="3587" width="12.88671875" style="1" customWidth="1"/>
    <col min="3588" max="3588" width="12.33203125" style="1" customWidth="1"/>
    <col min="3589" max="3839" width="8.88671875" style="1"/>
    <col min="3840" max="3840" width="14.33203125" style="1" customWidth="1"/>
    <col min="3841" max="3841" width="15" style="1" customWidth="1"/>
    <col min="3842" max="3842" width="8.88671875" style="1"/>
    <col min="3843" max="3843" width="12.88671875" style="1" customWidth="1"/>
    <col min="3844" max="3844" width="12.33203125" style="1" customWidth="1"/>
    <col min="3845" max="4095" width="8.88671875" style="1"/>
    <col min="4096" max="4096" width="14.33203125" style="1" customWidth="1"/>
    <col min="4097" max="4097" width="15" style="1" customWidth="1"/>
    <col min="4098" max="4098" width="8.88671875" style="1"/>
    <col min="4099" max="4099" width="12.88671875" style="1" customWidth="1"/>
    <col min="4100" max="4100" width="12.33203125" style="1" customWidth="1"/>
    <col min="4101" max="4351" width="8.88671875" style="1"/>
    <col min="4352" max="4352" width="14.33203125" style="1" customWidth="1"/>
    <col min="4353" max="4353" width="15" style="1" customWidth="1"/>
    <col min="4354" max="4354" width="8.88671875" style="1"/>
    <col min="4355" max="4355" width="12.88671875" style="1" customWidth="1"/>
    <col min="4356" max="4356" width="12.33203125" style="1" customWidth="1"/>
    <col min="4357" max="4607" width="8.88671875" style="1"/>
    <col min="4608" max="4608" width="14.33203125" style="1" customWidth="1"/>
    <col min="4609" max="4609" width="15" style="1" customWidth="1"/>
    <col min="4610" max="4610" width="8.88671875" style="1"/>
    <col min="4611" max="4611" width="12.88671875" style="1" customWidth="1"/>
    <col min="4612" max="4612" width="12.33203125" style="1" customWidth="1"/>
    <col min="4613" max="4863" width="8.88671875" style="1"/>
    <col min="4864" max="4864" width="14.33203125" style="1" customWidth="1"/>
    <col min="4865" max="4865" width="15" style="1" customWidth="1"/>
    <col min="4866" max="4866" width="8.88671875" style="1"/>
    <col min="4867" max="4867" width="12.88671875" style="1" customWidth="1"/>
    <col min="4868" max="4868" width="12.33203125" style="1" customWidth="1"/>
    <col min="4869" max="5119" width="8.88671875" style="1"/>
    <col min="5120" max="5120" width="14.33203125" style="1" customWidth="1"/>
    <col min="5121" max="5121" width="15" style="1" customWidth="1"/>
    <col min="5122" max="5122" width="8.88671875" style="1"/>
    <col min="5123" max="5123" width="12.88671875" style="1" customWidth="1"/>
    <col min="5124" max="5124" width="12.33203125" style="1" customWidth="1"/>
    <col min="5125" max="5375" width="8.88671875" style="1"/>
    <col min="5376" max="5376" width="14.33203125" style="1" customWidth="1"/>
    <col min="5377" max="5377" width="15" style="1" customWidth="1"/>
    <col min="5378" max="5378" width="8.88671875" style="1"/>
    <col min="5379" max="5379" width="12.88671875" style="1" customWidth="1"/>
    <col min="5380" max="5380" width="12.33203125" style="1" customWidth="1"/>
    <col min="5381" max="5631" width="8.88671875" style="1"/>
    <col min="5632" max="5632" width="14.33203125" style="1" customWidth="1"/>
    <col min="5633" max="5633" width="15" style="1" customWidth="1"/>
    <col min="5634" max="5634" width="8.88671875" style="1"/>
    <col min="5635" max="5635" width="12.88671875" style="1" customWidth="1"/>
    <col min="5636" max="5636" width="12.33203125" style="1" customWidth="1"/>
    <col min="5637" max="5887" width="8.88671875" style="1"/>
    <col min="5888" max="5888" width="14.33203125" style="1" customWidth="1"/>
    <col min="5889" max="5889" width="15" style="1" customWidth="1"/>
    <col min="5890" max="5890" width="8.88671875" style="1"/>
    <col min="5891" max="5891" width="12.88671875" style="1" customWidth="1"/>
    <col min="5892" max="5892" width="12.33203125" style="1" customWidth="1"/>
    <col min="5893" max="6143" width="8.88671875" style="1"/>
    <col min="6144" max="6144" width="14.33203125" style="1" customWidth="1"/>
    <col min="6145" max="6145" width="15" style="1" customWidth="1"/>
    <col min="6146" max="6146" width="8.88671875" style="1"/>
    <col min="6147" max="6147" width="12.88671875" style="1" customWidth="1"/>
    <col min="6148" max="6148" width="12.33203125" style="1" customWidth="1"/>
    <col min="6149" max="6399" width="8.88671875" style="1"/>
    <col min="6400" max="6400" width="14.33203125" style="1" customWidth="1"/>
    <col min="6401" max="6401" width="15" style="1" customWidth="1"/>
    <col min="6402" max="6402" width="8.88671875" style="1"/>
    <col min="6403" max="6403" width="12.88671875" style="1" customWidth="1"/>
    <col min="6404" max="6404" width="12.33203125" style="1" customWidth="1"/>
    <col min="6405" max="6655" width="8.88671875" style="1"/>
    <col min="6656" max="6656" width="14.33203125" style="1" customWidth="1"/>
    <col min="6657" max="6657" width="15" style="1" customWidth="1"/>
    <col min="6658" max="6658" width="8.88671875" style="1"/>
    <col min="6659" max="6659" width="12.88671875" style="1" customWidth="1"/>
    <col min="6660" max="6660" width="12.33203125" style="1" customWidth="1"/>
    <col min="6661" max="6911" width="8.88671875" style="1"/>
    <col min="6912" max="6912" width="14.33203125" style="1" customWidth="1"/>
    <col min="6913" max="6913" width="15" style="1" customWidth="1"/>
    <col min="6914" max="6914" width="8.88671875" style="1"/>
    <col min="6915" max="6915" width="12.88671875" style="1" customWidth="1"/>
    <col min="6916" max="6916" width="12.33203125" style="1" customWidth="1"/>
    <col min="6917" max="7167" width="8.88671875" style="1"/>
    <col min="7168" max="7168" width="14.33203125" style="1" customWidth="1"/>
    <col min="7169" max="7169" width="15" style="1" customWidth="1"/>
    <col min="7170" max="7170" width="8.88671875" style="1"/>
    <col min="7171" max="7171" width="12.88671875" style="1" customWidth="1"/>
    <col min="7172" max="7172" width="12.33203125" style="1" customWidth="1"/>
    <col min="7173" max="7423" width="8.88671875" style="1"/>
    <col min="7424" max="7424" width="14.33203125" style="1" customWidth="1"/>
    <col min="7425" max="7425" width="15" style="1" customWidth="1"/>
    <col min="7426" max="7426" width="8.88671875" style="1"/>
    <col min="7427" max="7427" width="12.88671875" style="1" customWidth="1"/>
    <col min="7428" max="7428" width="12.33203125" style="1" customWidth="1"/>
    <col min="7429" max="7679" width="8.88671875" style="1"/>
    <col min="7680" max="7680" width="14.33203125" style="1" customWidth="1"/>
    <col min="7681" max="7681" width="15" style="1" customWidth="1"/>
    <col min="7682" max="7682" width="8.88671875" style="1"/>
    <col min="7683" max="7683" width="12.88671875" style="1" customWidth="1"/>
    <col min="7684" max="7684" width="12.33203125" style="1" customWidth="1"/>
    <col min="7685" max="7935" width="8.88671875" style="1"/>
    <col min="7936" max="7936" width="14.33203125" style="1" customWidth="1"/>
    <col min="7937" max="7937" width="15" style="1" customWidth="1"/>
    <col min="7938" max="7938" width="8.88671875" style="1"/>
    <col min="7939" max="7939" width="12.88671875" style="1" customWidth="1"/>
    <col min="7940" max="7940" width="12.33203125" style="1" customWidth="1"/>
    <col min="7941" max="8191" width="8.88671875" style="1"/>
    <col min="8192" max="8192" width="14.33203125" style="1" customWidth="1"/>
    <col min="8193" max="8193" width="15" style="1" customWidth="1"/>
    <col min="8194" max="8194" width="8.88671875" style="1"/>
    <col min="8195" max="8195" width="12.88671875" style="1" customWidth="1"/>
    <col min="8196" max="8196" width="12.33203125" style="1" customWidth="1"/>
    <col min="8197" max="8447" width="8.88671875" style="1"/>
    <col min="8448" max="8448" width="14.33203125" style="1" customWidth="1"/>
    <col min="8449" max="8449" width="15" style="1" customWidth="1"/>
    <col min="8450" max="8450" width="8.88671875" style="1"/>
    <col min="8451" max="8451" width="12.88671875" style="1" customWidth="1"/>
    <col min="8452" max="8452" width="12.33203125" style="1" customWidth="1"/>
    <col min="8453" max="8703" width="8.88671875" style="1"/>
    <col min="8704" max="8704" width="14.33203125" style="1" customWidth="1"/>
    <col min="8705" max="8705" width="15" style="1" customWidth="1"/>
    <col min="8706" max="8706" width="8.88671875" style="1"/>
    <col min="8707" max="8707" width="12.88671875" style="1" customWidth="1"/>
    <col min="8708" max="8708" width="12.33203125" style="1" customWidth="1"/>
    <col min="8709" max="8959" width="8.88671875" style="1"/>
    <col min="8960" max="8960" width="14.33203125" style="1" customWidth="1"/>
    <col min="8961" max="8961" width="15" style="1" customWidth="1"/>
    <col min="8962" max="8962" width="8.88671875" style="1"/>
    <col min="8963" max="8963" width="12.88671875" style="1" customWidth="1"/>
    <col min="8964" max="8964" width="12.33203125" style="1" customWidth="1"/>
    <col min="8965" max="9215" width="8.88671875" style="1"/>
    <col min="9216" max="9216" width="14.33203125" style="1" customWidth="1"/>
    <col min="9217" max="9217" width="15" style="1" customWidth="1"/>
    <col min="9218" max="9218" width="8.88671875" style="1"/>
    <col min="9219" max="9219" width="12.88671875" style="1" customWidth="1"/>
    <col min="9220" max="9220" width="12.33203125" style="1" customWidth="1"/>
    <col min="9221" max="9471" width="8.88671875" style="1"/>
    <col min="9472" max="9472" width="14.33203125" style="1" customWidth="1"/>
    <col min="9473" max="9473" width="15" style="1" customWidth="1"/>
    <col min="9474" max="9474" width="8.88671875" style="1"/>
    <col min="9475" max="9475" width="12.88671875" style="1" customWidth="1"/>
    <col min="9476" max="9476" width="12.33203125" style="1" customWidth="1"/>
    <col min="9477" max="9727" width="8.88671875" style="1"/>
    <col min="9728" max="9728" width="14.33203125" style="1" customWidth="1"/>
    <col min="9729" max="9729" width="15" style="1" customWidth="1"/>
    <col min="9730" max="9730" width="8.88671875" style="1"/>
    <col min="9731" max="9731" width="12.88671875" style="1" customWidth="1"/>
    <col min="9732" max="9732" width="12.33203125" style="1" customWidth="1"/>
    <col min="9733" max="9983" width="8.88671875" style="1"/>
    <col min="9984" max="9984" width="14.33203125" style="1" customWidth="1"/>
    <col min="9985" max="9985" width="15" style="1" customWidth="1"/>
    <col min="9986" max="9986" width="8.88671875" style="1"/>
    <col min="9987" max="9987" width="12.88671875" style="1" customWidth="1"/>
    <col min="9988" max="9988" width="12.33203125" style="1" customWidth="1"/>
    <col min="9989" max="10239" width="8.88671875" style="1"/>
    <col min="10240" max="10240" width="14.33203125" style="1" customWidth="1"/>
    <col min="10241" max="10241" width="15" style="1" customWidth="1"/>
    <col min="10242" max="10242" width="8.88671875" style="1"/>
    <col min="10243" max="10243" width="12.88671875" style="1" customWidth="1"/>
    <col min="10244" max="10244" width="12.33203125" style="1" customWidth="1"/>
    <col min="10245" max="10495" width="8.88671875" style="1"/>
    <col min="10496" max="10496" width="14.33203125" style="1" customWidth="1"/>
    <col min="10497" max="10497" width="15" style="1" customWidth="1"/>
    <col min="10498" max="10498" width="8.88671875" style="1"/>
    <col min="10499" max="10499" width="12.88671875" style="1" customWidth="1"/>
    <col min="10500" max="10500" width="12.33203125" style="1" customWidth="1"/>
    <col min="10501" max="10751" width="8.88671875" style="1"/>
    <col min="10752" max="10752" width="14.33203125" style="1" customWidth="1"/>
    <col min="10753" max="10753" width="15" style="1" customWidth="1"/>
    <col min="10754" max="10754" width="8.88671875" style="1"/>
    <col min="10755" max="10755" width="12.88671875" style="1" customWidth="1"/>
    <col min="10756" max="10756" width="12.33203125" style="1" customWidth="1"/>
    <col min="10757" max="11007" width="8.88671875" style="1"/>
    <col min="11008" max="11008" width="14.33203125" style="1" customWidth="1"/>
    <col min="11009" max="11009" width="15" style="1" customWidth="1"/>
    <col min="11010" max="11010" width="8.88671875" style="1"/>
    <col min="11011" max="11011" width="12.88671875" style="1" customWidth="1"/>
    <col min="11012" max="11012" width="12.33203125" style="1" customWidth="1"/>
    <col min="11013" max="11263" width="8.88671875" style="1"/>
    <col min="11264" max="11264" width="14.33203125" style="1" customWidth="1"/>
    <col min="11265" max="11265" width="15" style="1" customWidth="1"/>
    <col min="11266" max="11266" width="8.88671875" style="1"/>
    <col min="11267" max="11267" width="12.88671875" style="1" customWidth="1"/>
    <col min="11268" max="11268" width="12.33203125" style="1" customWidth="1"/>
    <col min="11269" max="11519" width="8.88671875" style="1"/>
    <col min="11520" max="11520" width="14.33203125" style="1" customWidth="1"/>
    <col min="11521" max="11521" width="15" style="1" customWidth="1"/>
    <col min="11522" max="11522" width="8.88671875" style="1"/>
    <col min="11523" max="11523" width="12.88671875" style="1" customWidth="1"/>
    <col min="11524" max="11524" width="12.33203125" style="1" customWidth="1"/>
    <col min="11525" max="11775" width="8.88671875" style="1"/>
    <col min="11776" max="11776" width="14.33203125" style="1" customWidth="1"/>
    <col min="11777" max="11777" width="15" style="1" customWidth="1"/>
    <col min="11778" max="11778" width="8.88671875" style="1"/>
    <col min="11779" max="11779" width="12.88671875" style="1" customWidth="1"/>
    <col min="11780" max="11780" width="12.33203125" style="1" customWidth="1"/>
    <col min="11781" max="12031" width="8.88671875" style="1"/>
    <col min="12032" max="12032" width="14.33203125" style="1" customWidth="1"/>
    <col min="12033" max="12033" width="15" style="1" customWidth="1"/>
    <col min="12034" max="12034" width="8.88671875" style="1"/>
    <col min="12035" max="12035" width="12.88671875" style="1" customWidth="1"/>
    <col min="12036" max="12036" width="12.33203125" style="1" customWidth="1"/>
    <col min="12037" max="12287" width="8.88671875" style="1"/>
    <col min="12288" max="12288" width="14.33203125" style="1" customWidth="1"/>
    <col min="12289" max="12289" width="15" style="1" customWidth="1"/>
    <col min="12290" max="12290" width="8.88671875" style="1"/>
    <col min="12291" max="12291" width="12.88671875" style="1" customWidth="1"/>
    <col min="12292" max="12292" width="12.33203125" style="1" customWidth="1"/>
    <col min="12293" max="12543" width="8.88671875" style="1"/>
    <col min="12544" max="12544" width="14.33203125" style="1" customWidth="1"/>
    <col min="12545" max="12545" width="15" style="1" customWidth="1"/>
    <col min="12546" max="12546" width="8.88671875" style="1"/>
    <col min="12547" max="12547" width="12.88671875" style="1" customWidth="1"/>
    <col min="12548" max="12548" width="12.33203125" style="1" customWidth="1"/>
    <col min="12549" max="12799" width="8.88671875" style="1"/>
    <col min="12800" max="12800" width="14.33203125" style="1" customWidth="1"/>
    <col min="12801" max="12801" width="15" style="1" customWidth="1"/>
    <col min="12802" max="12802" width="8.88671875" style="1"/>
    <col min="12803" max="12803" width="12.88671875" style="1" customWidth="1"/>
    <col min="12804" max="12804" width="12.33203125" style="1" customWidth="1"/>
    <col min="12805" max="13055" width="8.88671875" style="1"/>
    <col min="13056" max="13056" width="14.33203125" style="1" customWidth="1"/>
    <col min="13057" max="13057" width="15" style="1" customWidth="1"/>
    <col min="13058" max="13058" width="8.88671875" style="1"/>
    <col min="13059" max="13059" width="12.88671875" style="1" customWidth="1"/>
    <col min="13060" max="13060" width="12.33203125" style="1" customWidth="1"/>
    <col min="13061" max="13311" width="8.88671875" style="1"/>
    <col min="13312" max="13312" width="14.33203125" style="1" customWidth="1"/>
    <col min="13313" max="13313" width="15" style="1" customWidth="1"/>
    <col min="13314" max="13314" width="8.88671875" style="1"/>
    <col min="13315" max="13315" width="12.88671875" style="1" customWidth="1"/>
    <col min="13316" max="13316" width="12.33203125" style="1" customWidth="1"/>
    <col min="13317" max="13567" width="8.88671875" style="1"/>
    <col min="13568" max="13568" width="14.33203125" style="1" customWidth="1"/>
    <col min="13569" max="13569" width="15" style="1" customWidth="1"/>
    <col min="13570" max="13570" width="8.88671875" style="1"/>
    <col min="13571" max="13571" width="12.88671875" style="1" customWidth="1"/>
    <col min="13572" max="13572" width="12.33203125" style="1" customWidth="1"/>
    <col min="13573" max="13823" width="8.88671875" style="1"/>
    <col min="13824" max="13824" width="14.33203125" style="1" customWidth="1"/>
    <col min="13825" max="13825" width="15" style="1" customWidth="1"/>
    <col min="13826" max="13826" width="8.88671875" style="1"/>
    <col min="13827" max="13827" width="12.88671875" style="1" customWidth="1"/>
    <col min="13828" max="13828" width="12.33203125" style="1" customWidth="1"/>
    <col min="13829" max="14079" width="8.88671875" style="1"/>
    <col min="14080" max="14080" width="14.33203125" style="1" customWidth="1"/>
    <col min="14081" max="14081" width="15" style="1" customWidth="1"/>
    <col min="14082" max="14082" width="8.88671875" style="1"/>
    <col min="14083" max="14083" width="12.88671875" style="1" customWidth="1"/>
    <col min="14084" max="14084" width="12.33203125" style="1" customWidth="1"/>
    <col min="14085" max="14335" width="8.88671875" style="1"/>
    <col min="14336" max="14336" width="14.33203125" style="1" customWidth="1"/>
    <col min="14337" max="14337" width="15" style="1" customWidth="1"/>
    <col min="14338" max="14338" width="8.88671875" style="1"/>
    <col min="14339" max="14339" width="12.88671875" style="1" customWidth="1"/>
    <col min="14340" max="14340" width="12.33203125" style="1" customWidth="1"/>
    <col min="14341" max="14591" width="8.88671875" style="1"/>
    <col min="14592" max="14592" width="14.33203125" style="1" customWidth="1"/>
    <col min="14593" max="14593" width="15" style="1" customWidth="1"/>
    <col min="14594" max="14594" width="8.88671875" style="1"/>
    <col min="14595" max="14595" width="12.88671875" style="1" customWidth="1"/>
    <col min="14596" max="14596" width="12.33203125" style="1" customWidth="1"/>
    <col min="14597" max="14847" width="8.88671875" style="1"/>
    <col min="14848" max="14848" width="14.33203125" style="1" customWidth="1"/>
    <col min="14849" max="14849" width="15" style="1" customWidth="1"/>
    <col min="14850" max="14850" width="8.88671875" style="1"/>
    <col min="14851" max="14851" width="12.88671875" style="1" customWidth="1"/>
    <col min="14852" max="14852" width="12.33203125" style="1" customWidth="1"/>
    <col min="14853" max="15103" width="8.88671875" style="1"/>
    <col min="15104" max="15104" width="14.33203125" style="1" customWidth="1"/>
    <col min="15105" max="15105" width="15" style="1" customWidth="1"/>
    <col min="15106" max="15106" width="8.88671875" style="1"/>
    <col min="15107" max="15107" width="12.88671875" style="1" customWidth="1"/>
    <col min="15108" max="15108" width="12.33203125" style="1" customWidth="1"/>
    <col min="15109" max="15359" width="8.88671875" style="1"/>
    <col min="15360" max="15360" width="14.33203125" style="1" customWidth="1"/>
    <col min="15361" max="15361" width="15" style="1" customWidth="1"/>
    <col min="15362" max="15362" width="8.88671875" style="1"/>
    <col min="15363" max="15363" width="12.88671875" style="1" customWidth="1"/>
    <col min="15364" max="15364" width="12.33203125" style="1" customWidth="1"/>
    <col min="15365" max="15615" width="8.88671875" style="1"/>
    <col min="15616" max="15616" width="14.33203125" style="1" customWidth="1"/>
    <col min="15617" max="15617" width="15" style="1" customWidth="1"/>
    <col min="15618" max="15618" width="8.88671875" style="1"/>
    <col min="15619" max="15619" width="12.88671875" style="1" customWidth="1"/>
    <col min="15620" max="15620" width="12.33203125" style="1" customWidth="1"/>
    <col min="15621" max="15871" width="8.88671875" style="1"/>
    <col min="15872" max="15872" width="14.33203125" style="1" customWidth="1"/>
    <col min="15873" max="15873" width="15" style="1" customWidth="1"/>
    <col min="15874" max="15874" width="8.88671875" style="1"/>
    <col min="15875" max="15875" width="12.88671875" style="1" customWidth="1"/>
    <col min="15876" max="15876" width="12.33203125" style="1" customWidth="1"/>
    <col min="15877" max="16127" width="8.88671875" style="1"/>
    <col min="16128" max="16128" width="14.33203125" style="1" customWidth="1"/>
    <col min="16129" max="16129" width="15" style="1" customWidth="1"/>
    <col min="16130" max="16130" width="8.88671875" style="1"/>
    <col min="16131" max="16131" width="12.88671875" style="1" customWidth="1"/>
    <col min="16132" max="16132" width="12.33203125" style="1" customWidth="1"/>
    <col min="16133" max="16384" width="8.88671875" style="1"/>
  </cols>
  <sheetData>
    <row r="1" spans="1:10" x14ac:dyDescent="0.3">
      <c r="A1" s="16" t="s">
        <v>206</v>
      </c>
      <c r="F1" s="4"/>
    </row>
    <row r="2" spans="1:10" x14ac:dyDescent="0.3">
      <c r="A2" s="10" t="s">
        <v>199</v>
      </c>
      <c r="B2" s="11" t="s">
        <v>203</v>
      </c>
      <c r="F2" s="4"/>
    </row>
    <row r="3" spans="1:10" x14ac:dyDescent="0.3">
      <c r="A3" s="10" t="s">
        <v>200</v>
      </c>
      <c r="B3" s="11" t="s">
        <v>464</v>
      </c>
      <c r="F3" s="4"/>
    </row>
    <row r="4" spans="1:10" x14ac:dyDescent="0.3">
      <c r="A4" s="10" t="s">
        <v>198</v>
      </c>
      <c r="B4" s="12">
        <v>41534</v>
      </c>
      <c r="F4" s="4"/>
    </row>
    <row r="5" spans="1:10" x14ac:dyDescent="0.3">
      <c r="A5" s="10" t="s">
        <v>258</v>
      </c>
      <c r="B5" s="11" t="s">
        <v>204</v>
      </c>
      <c r="F5" s="4"/>
    </row>
    <row r="6" spans="1:10" x14ac:dyDescent="0.3">
      <c r="A6" s="10" t="s">
        <v>201</v>
      </c>
      <c r="B6" s="11"/>
    </row>
    <row r="7" spans="1:10" x14ac:dyDescent="0.3">
      <c r="A7" s="10" t="s">
        <v>209</v>
      </c>
      <c r="B7" s="11" t="s">
        <v>205</v>
      </c>
    </row>
    <row r="8" spans="1:10" x14ac:dyDescent="0.3">
      <c r="A8" s="10" t="s">
        <v>202</v>
      </c>
      <c r="B8" s="11" t="s">
        <v>286</v>
      </c>
    </row>
    <row r="9" spans="1:10" x14ac:dyDescent="0.3">
      <c r="A9" s="5" t="s">
        <v>7</v>
      </c>
      <c r="B9" s="4" t="s">
        <v>6</v>
      </c>
      <c r="C9" s="5" t="s">
        <v>8</v>
      </c>
      <c r="D9" s="4" t="s">
        <v>197</v>
      </c>
      <c r="E9" s="4" t="s">
        <v>287</v>
      </c>
      <c r="F9" s="5" t="s">
        <v>282</v>
      </c>
      <c r="G9" s="5" t="s">
        <v>9</v>
      </c>
      <c r="H9" s="5" t="s">
        <v>283</v>
      </c>
      <c r="I9" s="5" t="s">
        <v>10</v>
      </c>
      <c r="J9" s="5" t="s">
        <v>0</v>
      </c>
    </row>
    <row r="10" spans="1:10" x14ac:dyDescent="0.3">
      <c r="A10" s="4">
        <v>1</v>
      </c>
      <c r="B10" s="4" t="s">
        <v>32</v>
      </c>
      <c r="C10" s="4">
        <v>90</v>
      </c>
      <c r="D10" s="4" t="s">
        <v>87</v>
      </c>
      <c r="E10" s="4"/>
      <c r="F10" s="4" t="s">
        <v>20</v>
      </c>
      <c r="G10" s="16" t="s">
        <v>272</v>
      </c>
      <c r="I10" s="16" t="s">
        <v>284</v>
      </c>
    </row>
    <row r="11" spans="1:10" x14ac:dyDescent="0.3">
      <c r="A11" s="4">
        <v>1</v>
      </c>
      <c r="B11" s="4" t="s">
        <v>15</v>
      </c>
      <c r="C11" s="4">
        <v>70</v>
      </c>
      <c r="D11" s="4" t="s">
        <v>89</v>
      </c>
      <c r="E11" s="4"/>
      <c r="F11" s="4" t="s">
        <v>20</v>
      </c>
      <c r="G11" s="16" t="s">
        <v>193</v>
      </c>
      <c r="H11" s="16"/>
    </row>
    <row r="12" spans="1:10" x14ac:dyDescent="0.3">
      <c r="A12" s="4">
        <v>1</v>
      </c>
      <c r="B12" s="4" t="s">
        <v>15</v>
      </c>
      <c r="C12" s="4">
        <v>80</v>
      </c>
      <c r="D12" s="4" t="s">
        <v>89</v>
      </c>
      <c r="E12" s="4"/>
      <c r="F12" s="4" t="s">
        <v>20</v>
      </c>
      <c r="G12" s="16" t="s">
        <v>193</v>
      </c>
      <c r="H12" s="16"/>
    </row>
    <row r="13" spans="1:10" x14ac:dyDescent="0.3">
      <c r="A13" s="4">
        <v>1</v>
      </c>
      <c r="B13" s="4" t="s">
        <v>16</v>
      </c>
      <c r="C13" s="4">
        <v>100</v>
      </c>
      <c r="D13" s="4" t="s">
        <v>92</v>
      </c>
      <c r="E13" s="4"/>
      <c r="F13" s="4" t="s">
        <v>20</v>
      </c>
      <c r="G13" s="16" t="s">
        <v>193</v>
      </c>
      <c r="H13" s="16"/>
    </row>
    <row r="14" spans="1:10" x14ac:dyDescent="0.3">
      <c r="A14" s="4">
        <v>1</v>
      </c>
      <c r="B14" s="4" t="s">
        <v>14</v>
      </c>
      <c r="C14" s="4">
        <v>200</v>
      </c>
      <c r="D14" s="4" t="s">
        <v>87</v>
      </c>
      <c r="E14" s="4"/>
      <c r="F14" s="4" t="s">
        <v>20</v>
      </c>
      <c r="G14" s="16" t="s">
        <v>272</v>
      </c>
      <c r="H14" s="16"/>
    </row>
    <row r="15" spans="1:10" x14ac:dyDescent="0.3">
      <c r="A15" s="4">
        <v>1</v>
      </c>
      <c r="B15" s="4" t="s">
        <v>285</v>
      </c>
      <c r="C15" s="4"/>
      <c r="D15" s="4" t="s">
        <v>89</v>
      </c>
      <c r="E15" s="4"/>
      <c r="F15" s="4" t="s">
        <v>20</v>
      </c>
      <c r="G15" s="16" t="s">
        <v>193</v>
      </c>
      <c r="H15" s="16"/>
    </row>
    <row r="16" spans="1:10" x14ac:dyDescent="0.3">
      <c r="A16" s="4">
        <v>6</v>
      </c>
      <c r="B16" s="4" t="s">
        <v>15</v>
      </c>
      <c r="C16" s="4">
        <v>60</v>
      </c>
      <c r="D16" s="4" t="s">
        <v>89</v>
      </c>
      <c r="E16" s="4"/>
      <c r="F16" s="4" t="s">
        <v>20</v>
      </c>
      <c r="G16" s="16" t="s">
        <v>193</v>
      </c>
      <c r="H16" s="16"/>
    </row>
    <row r="17" spans="1:8" x14ac:dyDescent="0.3">
      <c r="A17" s="4">
        <v>1</v>
      </c>
      <c r="B17" s="4" t="s">
        <v>32</v>
      </c>
      <c r="C17" s="4">
        <v>60</v>
      </c>
      <c r="D17" s="4" t="s">
        <v>89</v>
      </c>
      <c r="E17" s="4"/>
      <c r="F17" s="4" t="s">
        <v>20</v>
      </c>
      <c r="G17" s="16" t="s">
        <v>193</v>
      </c>
      <c r="H17" s="16"/>
    </row>
    <row r="18" spans="1:8" x14ac:dyDescent="0.3">
      <c r="A18" s="4">
        <v>1</v>
      </c>
      <c r="B18" s="4" t="s">
        <v>15</v>
      </c>
      <c r="C18" s="4">
        <v>70</v>
      </c>
      <c r="D18" s="4" t="s">
        <v>89</v>
      </c>
      <c r="E18" s="4"/>
      <c r="F18" s="4" t="s">
        <v>20</v>
      </c>
      <c r="G18" s="16" t="s">
        <v>193</v>
      </c>
      <c r="H18" s="16"/>
    </row>
    <row r="19" spans="1:8" x14ac:dyDescent="0.3">
      <c r="A19" s="4">
        <v>3</v>
      </c>
      <c r="B19" s="4" t="s">
        <v>15</v>
      </c>
      <c r="C19" s="4">
        <v>70</v>
      </c>
      <c r="D19" s="4" t="s">
        <v>89</v>
      </c>
      <c r="E19" s="4"/>
      <c r="F19" s="4" t="s">
        <v>20</v>
      </c>
      <c r="G19" s="16" t="s">
        <v>276</v>
      </c>
      <c r="H19" s="16"/>
    </row>
    <row r="20" spans="1:8" x14ac:dyDescent="0.3">
      <c r="A20" s="4">
        <v>1</v>
      </c>
      <c r="B20" s="4" t="s">
        <v>15</v>
      </c>
      <c r="C20" s="4">
        <v>60</v>
      </c>
      <c r="D20" s="4" t="s">
        <v>87</v>
      </c>
      <c r="E20" s="4"/>
      <c r="F20" s="4" t="s">
        <v>20</v>
      </c>
      <c r="G20" s="16"/>
      <c r="H20" s="16" t="s">
        <v>127</v>
      </c>
    </row>
    <row r="21" spans="1:8" x14ac:dyDescent="0.3">
      <c r="A21" s="4">
        <v>3</v>
      </c>
      <c r="B21" s="4" t="s">
        <v>14</v>
      </c>
      <c r="C21" s="4">
        <v>250</v>
      </c>
      <c r="D21" s="4" t="s">
        <v>128</v>
      </c>
      <c r="E21" s="4"/>
      <c r="F21" s="4" t="s">
        <v>20</v>
      </c>
      <c r="G21" s="16" t="s">
        <v>193</v>
      </c>
      <c r="H21" s="16"/>
    </row>
    <row r="22" spans="1:8" x14ac:dyDescent="0.3">
      <c r="A22" s="4">
        <v>1</v>
      </c>
      <c r="B22" s="4" t="s">
        <v>14</v>
      </c>
      <c r="C22" s="4">
        <v>200</v>
      </c>
      <c r="D22" s="4" t="s">
        <v>89</v>
      </c>
      <c r="E22" s="4"/>
      <c r="F22" s="4" t="s">
        <v>20</v>
      </c>
      <c r="G22" s="16" t="s">
        <v>193</v>
      </c>
      <c r="H22" s="16"/>
    </row>
    <row r="23" spans="1:8" x14ac:dyDescent="0.3">
      <c r="A23" s="4">
        <v>1</v>
      </c>
      <c r="B23" s="4" t="s">
        <v>15</v>
      </c>
      <c r="C23" s="4">
        <v>300</v>
      </c>
      <c r="D23" s="4" t="s">
        <v>87</v>
      </c>
      <c r="E23" s="4"/>
      <c r="F23" s="4" t="s">
        <v>20</v>
      </c>
      <c r="G23" s="16" t="s">
        <v>272</v>
      </c>
      <c r="H23" s="16"/>
    </row>
    <row r="24" spans="1:8" x14ac:dyDescent="0.3">
      <c r="A24" s="4">
        <v>1</v>
      </c>
      <c r="B24" s="4" t="s">
        <v>32</v>
      </c>
      <c r="C24" s="4">
        <v>70</v>
      </c>
      <c r="D24" s="4" t="s">
        <v>92</v>
      </c>
      <c r="E24" s="4"/>
      <c r="F24" s="4" t="s">
        <v>20</v>
      </c>
      <c r="G24" s="16" t="s">
        <v>193</v>
      </c>
      <c r="H24" s="16"/>
    </row>
    <row r="25" spans="1:8" x14ac:dyDescent="0.3">
      <c r="A25" s="4">
        <v>1</v>
      </c>
      <c r="B25" s="4" t="s">
        <v>32</v>
      </c>
      <c r="C25" s="4">
        <v>80</v>
      </c>
      <c r="D25" s="4" t="s">
        <v>92</v>
      </c>
      <c r="E25" s="4"/>
      <c r="F25" s="4" t="s">
        <v>20</v>
      </c>
      <c r="G25" s="16" t="s">
        <v>193</v>
      </c>
      <c r="H25" s="16"/>
    </row>
    <row r="26" spans="1:8" x14ac:dyDescent="0.3">
      <c r="A26" s="4">
        <v>1</v>
      </c>
      <c r="B26" s="4" t="s">
        <v>32</v>
      </c>
      <c r="C26" s="4">
        <v>90</v>
      </c>
      <c r="D26" s="4" t="s">
        <v>92</v>
      </c>
      <c r="E26" s="4"/>
      <c r="F26" s="4" t="s">
        <v>20</v>
      </c>
      <c r="G26" s="16" t="s">
        <v>193</v>
      </c>
      <c r="H26" s="1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16"/>
  <sheetViews>
    <sheetView workbookViewId="0">
      <selection activeCell="D5" sqref="D5"/>
    </sheetView>
  </sheetViews>
  <sheetFormatPr defaultColWidth="9" defaultRowHeight="14.4" x14ac:dyDescent="0.3"/>
  <cols>
    <col min="1" max="1" width="11.21875" style="14" customWidth="1"/>
    <col min="2" max="3" width="9" style="14"/>
    <col min="4" max="4" width="8.21875" style="14" customWidth="1"/>
    <col min="5" max="5" width="19.6640625" style="1" customWidth="1"/>
    <col min="6" max="6" width="18.109375" style="11" customWidth="1"/>
    <col min="7" max="7" width="9" style="14"/>
    <col min="8" max="8" width="10.6640625" style="14" customWidth="1"/>
    <col min="9" max="9" width="13.33203125" style="11" customWidth="1"/>
    <col min="10" max="10" width="9" style="1"/>
    <col min="11" max="13" width="9" style="13"/>
    <col min="14" max="16384" width="9" style="1"/>
  </cols>
  <sheetData>
    <row r="1" spans="1:13" x14ac:dyDescent="0.3">
      <c r="A1" s="16" t="s">
        <v>206</v>
      </c>
      <c r="D1" s="4"/>
    </row>
    <row r="2" spans="1:13" x14ac:dyDescent="0.3">
      <c r="A2" s="10" t="s">
        <v>199</v>
      </c>
      <c r="B2" s="11" t="s">
        <v>229</v>
      </c>
      <c r="D2" s="4"/>
    </row>
    <row r="3" spans="1:13" x14ac:dyDescent="0.3">
      <c r="A3" s="10" t="s">
        <v>200</v>
      </c>
      <c r="B3" s="11" t="s">
        <v>391</v>
      </c>
      <c r="D3" s="4"/>
    </row>
    <row r="4" spans="1:13" x14ac:dyDescent="0.3">
      <c r="A4" s="10" t="s">
        <v>198</v>
      </c>
      <c r="B4" s="12">
        <v>41522</v>
      </c>
      <c r="D4" s="4"/>
    </row>
    <row r="5" spans="1:13" x14ac:dyDescent="0.3">
      <c r="A5" s="10" t="s">
        <v>258</v>
      </c>
      <c r="B5" s="11" t="s">
        <v>230</v>
      </c>
      <c r="D5" s="4"/>
    </row>
    <row r="6" spans="1:13" x14ac:dyDescent="0.3">
      <c r="A6" s="10" t="s">
        <v>201</v>
      </c>
      <c r="B6" s="11"/>
      <c r="E6" s="14"/>
    </row>
    <row r="7" spans="1:13" x14ac:dyDescent="0.3">
      <c r="A7" s="10" t="s">
        <v>209</v>
      </c>
      <c r="B7" s="11" t="s">
        <v>231</v>
      </c>
      <c r="E7" s="14"/>
    </row>
    <row r="8" spans="1:13" x14ac:dyDescent="0.3">
      <c r="A8" s="10" t="s">
        <v>202</v>
      </c>
      <c r="B8" s="11"/>
      <c r="E8" s="14"/>
      <c r="K8" s="45" t="s">
        <v>465</v>
      </c>
    </row>
    <row r="9" spans="1:13" x14ac:dyDescent="0.3">
      <c r="A9" s="5" t="s">
        <v>7</v>
      </c>
      <c r="B9" s="4" t="s">
        <v>6</v>
      </c>
      <c r="C9" s="5" t="s">
        <v>8</v>
      </c>
      <c r="D9" s="5" t="s">
        <v>282</v>
      </c>
      <c r="E9" s="5" t="s">
        <v>9</v>
      </c>
      <c r="F9" s="5" t="s">
        <v>283</v>
      </c>
      <c r="G9" s="5" t="s">
        <v>10</v>
      </c>
      <c r="H9" s="4" t="s">
        <v>197</v>
      </c>
      <c r="I9" s="29" t="s">
        <v>0</v>
      </c>
      <c r="K9" s="45" t="s">
        <v>7</v>
      </c>
      <c r="L9" s="45" t="s">
        <v>6</v>
      </c>
      <c r="M9" s="45" t="s">
        <v>282</v>
      </c>
    </row>
    <row r="10" spans="1:13" x14ac:dyDescent="0.3">
      <c r="A10" s="14">
        <v>1</v>
      </c>
      <c r="B10" s="14" t="s">
        <v>32</v>
      </c>
      <c r="C10" s="14">
        <v>250</v>
      </c>
      <c r="D10" s="14" t="s">
        <v>20</v>
      </c>
      <c r="E10" s="1" t="s">
        <v>17</v>
      </c>
      <c r="F10" s="30" t="s">
        <v>193</v>
      </c>
      <c r="G10" s="15" t="s">
        <v>82</v>
      </c>
      <c r="H10" s="14" t="s">
        <v>88</v>
      </c>
      <c r="I10" s="17"/>
      <c r="K10" s="46">
        <f>SUMIFS($A$10:$A$370,$B$10:$B$370,"CH",$D$10:$D$370,"U1")</f>
        <v>22</v>
      </c>
      <c r="L10" s="46" t="s">
        <v>15</v>
      </c>
      <c r="M10" s="46" t="s">
        <v>20</v>
      </c>
    </row>
    <row r="11" spans="1:13" x14ac:dyDescent="0.3">
      <c r="A11" s="14">
        <v>3</v>
      </c>
      <c r="B11" s="14" t="s">
        <v>14</v>
      </c>
      <c r="C11" s="14">
        <v>300</v>
      </c>
      <c r="D11" s="14" t="s">
        <v>20</v>
      </c>
      <c r="E11" s="1" t="s">
        <v>407</v>
      </c>
      <c r="F11" s="30" t="s">
        <v>193</v>
      </c>
      <c r="G11" s="15"/>
      <c r="H11" s="14" t="s">
        <v>88</v>
      </c>
      <c r="I11" s="17"/>
      <c r="K11" s="46">
        <f>SUMIFS($A$10:$A$370,$B$10:$B$370,"CH",$D$10:$D$370,"U2")</f>
        <v>0</v>
      </c>
      <c r="L11" s="46" t="s">
        <v>15</v>
      </c>
      <c r="M11" s="46" t="s">
        <v>1</v>
      </c>
    </row>
    <row r="12" spans="1:13" x14ac:dyDescent="0.3">
      <c r="A12" s="14">
        <v>1</v>
      </c>
      <c r="B12" s="14" t="s">
        <v>15</v>
      </c>
      <c r="C12" s="14">
        <v>60</v>
      </c>
      <c r="D12" s="14" t="s">
        <v>20</v>
      </c>
      <c r="E12" s="1" t="s">
        <v>408</v>
      </c>
      <c r="F12" s="30" t="s">
        <v>193</v>
      </c>
      <c r="H12" s="14" t="s">
        <v>13</v>
      </c>
      <c r="K12" s="46">
        <f>SUMIFS($A$10:$A$370,$B$10:$B$370,"CH",$D$10:$D$370,"U3")</f>
        <v>10</v>
      </c>
      <c r="L12" s="46" t="s">
        <v>15</v>
      </c>
      <c r="M12" s="46" t="s">
        <v>19</v>
      </c>
    </row>
    <row r="13" spans="1:13" x14ac:dyDescent="0.3">
      <c r="A13" s="14">
        <v>1</v>
      </c>
      <c r="B13" s="14" t="s">
        <v>285</v>
      </c>
      <c r="C13" s="14">
        <v>70</v>
      </c>
      <c r="D13" s="14" t="s">
        <v>20</v>
      </c>
      <c r="E13" s="1" t="s">
        <v>409</v>
      </c>
      <c r="F13" s="30"/>
      <c r="H13" s="14" t="s">
        <v>13</v>
      </c>
      <c r="K13" s="46">
        <f>SUMIFS($A$10:$A$370,$B$10:$B$370,"CH",$D$10:$D$370,"U4")</f>
        <v>67</v>
      </c>
      <c r="L13" s="46" t="s">
        <v>15</v>
      </c>
      <c r="M13" s="46" t="s">
        <v>2</v>
      </c>
    </row>
    <row r="14" spans="1:13" x14ac:dyDescent="0.3">
      <c r="A14" s="14">
        <v>1</v>
      </c>
      <c r="B14" s="26" t="s">
        <v>32</v>
      </c>
      <c r="C14" s="14">
        <v>250</v>
      </c>
      <c r="D14" s="14" t="s">
        <v>20</v>
      </c>
      <c r="E14" s="1" t="s">
        <v>17</v>
      </c>
      <c r="F14" s="30" t="s">
        <v>193</v>
      </c>
      <c r="H14" s="14" t="s">
        <v>88</v>
      </c>
      <c r="K14" s="46">
        <f>SUMIFS($A$10:$A$370,$B$10:$B$370,"CH",$D$10:$D$370,"U5")</f>
        <v>25</v>
      </c>
      <c r="L14" s="46" t="s">
        <v>15</v>
      </c>
      <c r="M14" s="46" t="s">
        <v>48</v>
      </c>
    </row>
    <row r="15" spans="1:13" x14ac:dyDescent="0.3">
      <c r="A15" s="14">
        <v>1</v>
      </c>
      <c r="B15" s="14" t="s">
        <v>14</v>
      </c>
      <c r="C15" s="14">
        <v>250</v>
      </c>
      <c r="D15" s="14" t="s">
        <v>20</v>
      </c>
      <c r="E15" s="1" t="s">
        <v>17</v>
      </c>
      <c r="F15" s="30" t="s">
        <v>193</v>
      </c>
      <c r="H15" s="3" t="s">
        <v>88</v>
      </c>
      <c r="K15" s="46">
        <f>SUMIFS($A$10:$A$370,$B$10:$B$370,"CH",$D$10:$D$370,"U6")</f>
        <v>15</v>
      </c>
      <c r="L15" s="46" t="s">
        <v>15</v>
      </c>
      <c r="M15" s="46" t="s">
        <v>3</v>
      </c>
    </row>
    <row r="16" spans="1:13" x14ac:dyDescent="0.3">
      <c r="A16" s="14">
        <v>1</v>
      </c>
      <c r="B16" s="14" t="s">
        <v>14</v>
      </c>
      <c r="C16" s="14">
        <v>220</v>
      </c>
      <c r="D16" s="14" t="s">
        <v>20</v>
      </c>
      <c r="E16" s="1" t="s">
        <v>330</v>
      </c>
      <c r="F16" s="30" t="s">
        <v>193</v>
      </c>
      <c r="H16" s="14" t="s">
        <v>89</v>
      </c>
      <c r="K16" s="46">
        <f>SUMIFS($A$10:$A$370,$B$10:$B$370,"CH",$D$10:$D$370,"U7")</f>
        <v>14</v>
      </c>
      <c r="L16" s="46" t="s">
        <v>15</v>
      </c>
      <c r="M16" s="46" t="s">
        <v>182</v>
      </c>
    </row>
    <row r="17" spans="1:13" x14ac:dyDescent="0.3">
      <c r="A17" s="14">
        <v>1</v>
      </c>
      <c r="B17" s="14" t="s">
        <v>14</v>
      </c>
      <c r="C17" s="14">
        <v>60</v>
      </c>
      <c r="D17" s="14" t="s">
        <v>20</v>
      </c>
      <c r="E17" s="1" t="s">
        <v>330</v>
      </c>
      <c r="F17" s="30" t="s">
        <v>193</v>
      </c>
      <c r="H17" s="14" t="s">
        <v>12</v>
      </c>
      <c r="K17" s="46">
        <f>SUMIFS($A$10:$A$370,$B$10:$B$370,"CH",$D$10:$D$370,"U8")</f>
        <v>1</v>
      </c>
      <c r="L17" s="46" t="s">
        <v>15</v>
      </c>
      <c r="M17" s="46" t="s">
        <v>49</v>
      </c>
    </row>
    <row r="18" spans="1:13" x14ac:dyDescent="0.3">
      <c r="A18" s="14">
        <v>3</v>
      </c>
      <c r="B18" s="14" t="s">
        <v>32</v>
      </c>
      <c r="C18" s="14">
        <v>70</v>
      </c>
      <c r="D18" s="14" t="s">
        <v>20</v>
      </c>
      <c r="E18" s="1" t="s">
        <v>330</v>
      </c>
      <c r="F18" s="30" t="s">
        <v>193</v>
      </c>
      <c r="H18" s="14" t="s">
        <v>12</v>
      </c>
      <c r="K18" s="46">
        <f>SUMIFS($A$10:$A$370,$B$10:$B$370,"CH",$D$10:$D$370,"U9")</f>
        <v>0</v>
      </c>
      <c r="L18" s="46" t="s">
        <v>15</v>
      </c>
      <c r="M18" s="46" t="s">
        <v>34</v>
      </c>
    </row>
    <row r="19" spans="1:13" x14ac:dyDescent="0.3">
      <c r="A19" s="14">
        <v>2</v>
      </c>
      <c r="B19" s="14" t="s">
        <v>14</v>
      </c>
      <c r="C19" s="14">
        <v>250</v>
      </c>
      <c r="D19" s="14" t="s">
        <v>20</v>
      </c>
      <c r="E19" s="1" t="s">
        <v>330</v>
      </c>
      <c r="F19" s="30" t="s">
        <v>193</v>
      </c>
      <c r="H19" s="14" t="s">
        <v>90</v>
      </c>
      <c r="K19" s="46">
        <f>SUMIFS($A$10:$A$370,$B$10:$B$370,"CH",$D$10:$D$370,"U10")</f>
        <v>1</v>
      </c>
      <c r="L19" s="46" t="s">
        <v>15</v>
      </c>
      <c r="M19" s="46" t="s">
        <v>4</v>
      </c>
    </row>
    <row r="20" spans="1:13" x14ac:dyDescent="0.3">
      <c r="A20" s="14">
        <v>1</v>
      </c>
      <c r="B20" s="14" t="s">
        <v>32</v>
      </c>
      <c r="C20" s="14">
        <v>250</v>
      </c>
      <c r="D20" s="14" t="s">
        <v>20</v>
      </c>
      <c r="E20" s="1" t="s">
        <v>330</v>
      </c>
      <c r="F20" s="30" t="s">
        <v>193</v>
      </c>
      <c r="H20" s="14" t="s">
        <v>90</v>
      </c>
      <c r="K20" s="46">
        <f>SUMIFS($A$10:$A$370,$B$10:$B$370,"CH",$D$10:$D$370,"U11")</f>
        <v>3</v>
      </c>
      <c r="L20" s="46" t="s">
        <v>15</v>
      </c>
      <c r="M20" s="46" t="s">
        <v>5</v>
      </c>
    </row>
    <row r="21" spans="1:13" x14ac:dyDescent="0.3">
      <c r="A21" s="14">
        <v>2</v>
      </c>
      <c r="B21" s="14" t="s">
        <v>32</v>
      </c>
      <c r="C21" s="14">
        <v>260</v>
      </c>
      <c r="D21" s="14" t="s">
        <v>20</v>
      </c>
      <c r="E21" s="1" t="s">
        <v>330</v>
      </c>
      <c r="F21" s="30" t="s">
        <v>193</v>
      </c>
      <c r="H21" s="14" t="s">
        <v>12</v>
      </c>
      <c r="K21" s="46">
        <f>SUM(K10:K20)</f>
        <v>158</v>
      </c>
      <c r="L21" s="46"/>
      <c r="M21" s="46"/>
    </row>
    <row r="22" spans="1:13" x14ac:dyDescent="0.3">
      <c r="A22" s="14">
        <v>1</v>
      </c>
      <c r="B22" s="14" t="s">
        <v>32</v>
      </c>
      <c r="C22" s="14">
        <v>55</v>
      </c>
      <c r="D22" s="14" t="s">
        <v>20</v>
      </c>
      <c r="E22" s="1" t="s">
        <v>330</v>
      </c>
      <c r="F22" s="30" t="s">
        <v>193</v>
      </c>
      <c r="H22" s="14" t="s">
        <v>12</v>
      </c>
      <c r="K22" s="46"/>
      <c r="L22" s="46"/>
      <c r="M22" s="46"/>
    </row>
    <row r="23" spans="1:13" x14ac:dyDescent="0.3">
      <c r="A23" s="14">
        <v>1</v>
      </c>
      <c r="B23" s="14" t="s">
        <v>32</v>
      </c>
      <c r="C23" s="14">
        <v>70</v>
      </c>
      <c r="D23" s="14" t="s">
        <v>20</v>
      </c>
      <c r="E23" s="1" t="s">
        <v>330</v>
      </c>
      <c r="F23" s="30" t="s">
        <v>193</v>
      </c>
      <c r="H23" s="14" t="s">
        <v>12</v>
      </c>
      <c r="K23" s="46">
        <f>SUMIFS($A$10:$A$370,$B$10:$B$370,"RT",$D$10:$D$370,"U1")</f>
        <v>39</v>
      </c>
      <c r="L23" s="46" t="s">
        <v>32</v>
      </c>
      <c r="M23" s="46" t="s">
        <v>20</v>
      </c>
    </row>
    <row r="24" spans="1:13" x14ac:dyDescent="0.3">
      <c r="A24" s="14">
        <v>1</v>
      </c>
      <c r="B24" s="14" t="s">
        <v>32</v>
      </c>
      <c r="C24" s="14">
        <v>90</v>
      </c>
      <c r="D24" s="14" t="s">
        <v>20</v>
      </c>
      <c r="E24" s="1" t="s">
        <v>330</v>
      </c>
      <c r="F24" s="30" t="s">
        <v>193</v>
      </c>
      <c r="H24" s="14" t="s">
        <v>12</v>
      </c>
      <c r="K24" s="46">
        <f>SUMIFS($A$10:$A$370,$B$10:$B$370,"RT",$D$10:$D$370,"U2")</f>
        <v>0</v>
      </c>
      <c r="L24" s="46" t="s">
        <v>32</v>
      </c>
      <c r="M24" s="46" t="s">
        <v>1</v>
      </c>
    </row>
    <row r="25" spans="1:13" x14ac:dyDescent="0.3">
      <c r="A25" s="14">
        <v>1</v>
      </c>
      <c r="B25" s="14" t="s">
        <v>32</v>
      </c>
      <c r="C25" s="14">
        <v>70</v>
      </c>
      <c r="D25" s="14" t="s">
        <v>20</v>
      </c>
      <c r="E25" s="1" t="s">
        <v>330</v>
      </c>
      <c r="F25" s="30" t="s">
        <v>193</v>
      </c>
      <c r="H25" s="14" t="s">
        <v>12</v>
      </c>
      <c r="K25" s="46">
        <f>SUMIFS($A$10:$A$370,$B$10:$B$370,"RT",$D$10:$D$370,"U3")</f>
        <v>1</v>
      </c>
      <c r="L25" s="46" t="s">
        <v>32</v>
      </c>
      <c r="M25" s="46" t="s">
        <v>19</v>
      </c>
    </row>
    <row r="26" spans="1:13" x14ac:dyDescent="0.3">
      <c r="A26" s="14">
        <v>1</v>
      </c>
      <c r="B26" s="14" t="s">
        <v>14</v>
      </c>
      <c r="C26" s="14">
        <v>50</v>
      </c>
      <c r="D26" s="14" t="s">
        <v>20</v>
      </c>
      <c r="E26" s="1" t="s">
        <v>330</v>
      </c>
      <c r="F26" s="30" t="s">
        <v>193</v>
      </c>
      <c r="H26" s="14" t="s">
        <v>90</v>
      </c>
      <c r="K26" s="46">
        <f>SUMIFS($A$10:$A$370,$B$10:$B$370,"RT",$D$10:$D$370,"U4")</f>
        <v>1</v>
      </c>
      <c r="L26" s="46" t="s">
        <v>32</v>
      </c>
      <c r="M26" s="46" t="s">
        <v>2</v>
      </c>
    </row>
    <row r="27" spans="1:13" x14ac:dyDescent="0.3">
      <c r="A27" s="14">
        <v>1</v>
      </c>
      <c r="B27" s="14" t="s">
        <v>32</v>
      </c>
      <c r="C27" s="14">
        <v>70</v>
      </c>
      <c r="D27" s="14" t="s">
        <v>20</v>
      </c>
      <c r="E27" s="1" t="s">
        <v>330</v>
      </c>
      <c r="F27" s="11" t="s">
        <v>193</v>
      </c>
      <c r="H27" s="14" t="s">
        <v>12</v>
      </c>
      <c r="K27" s="46">
        <f>SUMIFS($A$10:$A$370,$B$10:$B$370,"RT",$D$10:$D$370,"U5")</f>
        <v>12</v>
      </c>
      <c r="L27" s="46" t="s">
        <v>32</v>
      </c>
      <c r="M27" s="46" t="s">
        <v>48</v>
      </c>
    </row>
    <row r="28" spans="1:13" x14ac:dyDescent="0.3">
      <c r="A28" s="14">
        <v>3</v>
      </c>
      <c r="B28" s="14" t="s">
        <v>32</v>
      </c>
      <c r="C28" s="14">
        <v>50</v>
      </c>
      <c r="D28" s="14" t="s">
        <v>20</v>
      </c>
      <c r="E28" s="1" t="s">
        <v>330</v>
      </c>
      <c r="F28" s="11" t="s">
        <v>193</v>
      </c>
      <c r="K28" s="46">
        <f>SUMIFS($A$10:$A$370,$B$10:$B$370,"RT",$D$10:$D$370,"U6")</f>
        <v>2</v>
      </c>
      <c r="L28" s="46" t="s">
        <v>32</v>
      </c>
      <c r="M28" s="46" t="s">
        <v>3</v>
      </c>
    </row>
    <row r="29" spans="1:13" x14ac:dyDescent="0.3">
      <c r="A29" s="14">
        <v>1</v>
      </c>
      <c r="B29" s="14" t="s">
        <v>15</v>
      </c>
      <c r="C29" s="14">
        <v>90</v>
      </c>
      <c r="D29" s="14" t="s">
        <v>20</v>
      </c>
      <c r="E29" s="1" t="s">
        <v>330</v>
      </c>
      <c r="F29" s="11" t="s">
        <v>193</v>
      </c>
      <c r="K29" s="46">
        <f>SUMIFS($A$10:$A$370,$B$10:$B$370,"RT",$D$10:$D$370,"U7")</f>
        <v>5</v>
      </c>
      <c r="L29" s="46" t="s">
        <v>32</v>
      </c>
      <c r="M29" s="46" t="s">
        <v>182</v>
      </c>
    </row>
    <row r="30" spans="1:13" x14ac:dyDescent="0.3">
      <c r="A30" s="14">
        <v>3</v>
      </c>
      <c r="B30" s="14" t="s">
        <v>15</v>
      </c>
      <c r="C30" s="14">
        <v>90</v>
      </c>
      <c r="D30" s="14" t="s">
        <v>20</v>
      </c>
      <c r="E30" s="1" t="s">
        <v>330</v>
      </c>
      <c r="F30" s="11" t="s">
        <v>193</v>
      </c>
      <c r="K30" s="46">
        <f>SUMIFS($A$10:$A$370,$B$10:$B$370,"RT",$D$10:$D$370,"U8")</f>
        <v>30</v>
      </c>
      <c r="L30" s="46" t="s">
        <v>32</v>
      </c>
      <c r="M30" s="46" t="s">
        <v>49</v>
      </c>
    </row>
    <row r="31" spans="1:13" x14ac:dyDescent="0.3">
      <c r="A31" s="14">
        <v>2</v>
      </c>
      <c r="B31" s="14" t="s">
        <v>16</v>
      </c>
      <c r="D31" s="14" t="s">
        <v>20</v>
      </c>
      <c r="E31" s="1" t="s">
        <v>330</v>
      </c>
      <c r="F31" s="11" t="s">
        <v>193</v>
      </c>
      <c r="H31" s="14" t="s">
        <v>89</v>
      </c>
      <c r="K31" s="46">
        <f>SUMIFS($A$10:$A$370,$B$10:$B$370,"RT",$D$10:$D$370,"U9")</f>
        <v>1</v>
      </c>
      <c r="L31" s="46" t="s">
        <v>32</v>
      </c>
      <c r="M31" s="46" t="s">
        <v>34</v>
      </c>
    </row>
    <row r="32" spans="1:13" x14ac:dyDescent="0.3">
      <c r="A32" s="14">
        <v>1</v>
      </c>
      <c r="B32" s="14" t="s">
        <v>32</v>
      </c>
      <c r="C32" s="14">
        <v>60</v>
      </c>
      <c r="D32" s="14" t="s">
        <v>20</v>
      </c>
      <c r="E32" s="1" t="s">
        <v>330</v>
      </c>
      <c r="F32" s="11" t="s">
        <v>396</v>
      </c>
      <c r="H32" s="14" t="s">
        <v>12</v>
      </c>
      <c r="K32" s="46">
        <f>SUMIFS($A$10:$A$370,$B$10:$B$370,"RT",$D$10:$D$370,"U10")</f>
        <v>3</v>
      </c>
      <c r="L32" s="46" t="s">
        <v>32</v>
      </c>
      <c r="M32" s="46" t="s">
        <v>4</v>
      </c>
    </row>
    <row r="33" spans="1:13" x14ac:dyDescent="0.3">
      <c r="A33" s="14">
        <v>2</v>
      </c>
      <c r="B33" s="14" t="s">
        <v>32</v>
      </c>
      <c r="C33" s="14">
        <v>80</v>
      </c>
      <c r="D33" s="14" t="s">
        <v>20</v>
      </c>
      <c r="E33" s="1" t="s">
        <v>330</v>
      </c>
      <c r="F33" s="11" t="s">
        <v>193</v>
      </c>
      <c r="K33" s="46">
        <f>SUMIFS($A$10:$A$370,$B$10:$B$370,"RT",$D$10:$D$370,"U11")</f>
        <v>2</v>
      </c>
      <c r="L33" s="46" t="s">
        <v>32</v>
      </c>
      <c r="M33" s="46" t="s">
        <v>5</v>
      </c>
    </row>
    <row r="34" spans="1:13" x14ac:dyDescent="0.3">
      <c r="A34" s="14">
        <v>1</v>
      </c>
      <c r="B34" s="14" t="s">
        <v>14</v>
      </c>
      <c r="C34" s="14">
        <v>250</v>
      </c>
      <c r="D34" s="14" t="s">
        <v>20</v>
      </c>
      <c r="E34" s="1" t="s">
        <v>330</v>
      </c>
      <c r="F34" s="11" t="s">
        <v>193</v>
      </c>
      <c r="H34" s="14" t="s">
        <v>90</v>
      </c>
      <c r="K34" s="46">
        <f>SUM(K23:K33)</f>
        <v>96</v>
      </c>
      <c r="L34" s="47"/>
      <c r="M34" s="47"/>
    </row>
    <row r="35" spans="1:13" x14ac:dyDescent="0.3">
      <c r="A35" s="3">
        <v>2</v>
      </c>
      <c r="B35" s="3" t="s">
        <v>32</v>
      </c>
      <c r="C35" s="14">
        <v>60</v>
      </c>
      <c r="D35" s="14" t="s">
        <v>20</v>
      </c>
      <c r="E35" s="1" t="s">
        <v>330</v>
      </c>
      <c r="F35" s="11" t="s">
        <v>193</v>
      </c>
      <c r="H35" s="3" t="s">
        <v>12</v>
      </c>
      <c r="K35" s="47"/>
      <c r="L35" s="47"/>
      <c r="M35" s="47"/>
    </row>
    <row r="36" spans="1:13" x14ac:dyDescent="0.3">
      <c r="A36" s="3">
        <v>1</v>
      </c>
      <c r="B36" s="3" t="s">
        <v>15</v>
      </c>
      <c r="C36" s="14">
        <v>80</v>
      </c>
      <c r="D36" s="14" t="s">
        <v>20</v>
      </c>
      <c r="E36" s="1" t="s">
        <v>330</v>
      </c>
      <c r="F36" s="11" t="s">
        <v>193</v>
      </c>
      <c r="H36" s="3" t="s">
        <v>12</v>
      </c>
      <c r="K36" s="47"/>
      <c r="L36" s="47"/>
      <c r="M36" s="47"/>
    </row>
    <row r="37" spans="1:13" x14ac:dyDescent="0.3">
      <c r="A37" s="3">
        <v>1</v>
      </c>
      <c r="B37" s="14" t="s">
        <v>32</v>
      </c>
      <c r="C37" s="14">
        <v>70</v>
      </c>
      <c r="D37" s="14" t="s">
        <v>20</v>
      </c>
      <c r="E37" s="1" t="s">
        <v>330</v>
      </c>
      <c r="F37" s="11" t="s">
        <v>193</v>
      </c>
      <c r="H37" s="3" t="s">
        <v>12</v>
      </c>
      <c r="K37" s="47"/>
      <c r="L37" s="47"/>
      <c r="M37" s="47"/>
    </row>
    <row r="38" spans="1:13" x14ac:dyDescent="0.3">
      <c r="A38" s="3">
        <v>1</v>
      </c>
      <c r="B38" s="14" t="s">
        <v>194</v>
      </c>
      <c r="C38" s="14">
        <v>50</v>
      </c>
      <c r="D38" s="14" t="s">
        <v>20</v>
      </c>
      <c r="E38" s="1" t="s">
        <v>330</v>
      </c>
      <c r="F38" s="11" t="s">
        <v>193</v>
      </c>
      <c r="H38" s="3" t="s">
        <v>90</v>
      </c>
      <c r="K38" s="47"/>
      <c r="L38" s="47"/>
      <c r="M38" s="47"/>
    </row>
    <row r="39" spans="1:13" x14ac:dyDescent="0.3">
      <c r="A39" s="3">
        <v>1</v>
      </c>
      <c r="B39" s="14" t="s">
        <v>15</v>
      </c>
      <c r="C39" s="14">
        <v>60</v>
      </c>
      <c r="D39" s="14" t="s">
        <v>20</v>
      </c>
      <c r="E39" s="1" t="s">
        <v>330</v>
      </c>
      <c r="F39" s="11" t="s">
        <v>193</v>
      </c>
      <c r="H39" s="3" t="s">
        <v>91</v>
      </c>
      <c r="K39" s="47"/>
      <c r="L39" s="47"/>
      <c r="M39" s="47"/>
    </row>
    <row r="40" spans="1:13" x14ac:dyDescent="0.3">
      <c r="A40" s="3">
        <v>2</v>
      </c>
      <c r="B40" s="14" t="s">
        <v>32</v>
      </c>
      <c r="C40" s="14">
        <v>120</v>
      </c>
      <c r="D40" s="14" t="s">
        <v>20</v>
      </c>
      <c r="E40" s="1" t="s">
        <v>330</v>
      </c>
      <c r="F40" s="11" t="s">
        <v>193</v>
      </c>
      <c r="H40" s="3" t="s">
        <v>87</v>
      </c>
      <c r="K40" s="47"/>
      <c r="L40" s="47"/>
      <c r="M40" s="47"/>
    </row>
    <row r="41" spans="1:13" x14ac:dyDescent="0.3">
      <c r="A41" s="3">
        <v>2</v>
      </c>
      <c r="B41" s="14" t="s">
        <v>32</v>
      </c>
      <c r="C41" s="14">
        <v>100</v>
      </c>
      <c r="D41" s="14" t="s">
        <v>20</v>
      </c>
      <c r="E41" s="1" t="s">
        <v>330</v>
      </c>
      <c r="F41" s="11" t="s">
        <v>193</v>
      </c>
      <c r="H41" s="3" t="s">
        <v>88</v>
      </c>
      <c r="K41" s="47"/>
      <c r="L41" s="47"/>
      <c r="M41" s="47"/>
    </row>
    <row r="42" spans="1:13" x14ac:dyDescent="0.3">
      <c r="A42" s="3">
        <v>1</v>
      </c>
      <c r="B42" s="14" t="s">
        <v>32</v>
      </c>
      <c r="C42" s="14">
        <v>70</v>
      </c>
      <c r="D42" s="14" t="s">
        <v>20</v>
      </c>
      <c r="E42" s="1" t="s">
        <v>330</v>
      </c>
      <c r="F42" s="11" t="s">
        <v>193</v>
      </c>
      <c r="H42" s="3" t="s">
        <v>86</v>
      </c>
      <c r="K42" s="47"/>
      <c r="L42" s="47"/>
      <c r="M42" s="47"/>
    </row>
    <row r="43" spans="1:13" x14ac:dyDescent="0.3">
      <c r="A43" s="3">
        <v>1</v>
      </c>
      <c r="B43" s="14" t="s">
        <v>15</v>
      </c>
      <c r="C43" s="14">
        <v>50</v>
      </c>
      <c r="D43" s="14" t="s">
        <v>20</v>
      </c>
      <c r="E43" s="1" t="s">
        <v>330</v>
      </c>
      <c r="F43" s="11" t="s">
        <v>193</v>
      </c>
      <c r="H43" s="3" t="s">
        <v>87</v>
      </c>
      <c r="K43" s="47"/>
      <c r="L43" s="47"/>
      <c r="M43" s="47"/>
    </row>
    <row r="44" spans="1:13" x14ac:dyDescent="0.3">
      <c r="A44" s="3">
        <v>2</v>
      </c>
      <c r="B44" s="14" t="s">
        <v>15</v>
      </c>
      <c r="C44" s="14">
        <v>60</v>
      </c>
      <c r="D44" s="14" t="s">
        <v>20</v>
      </c>
      <c r="E44" s="1" t="s">
        <v>330</v>
      </c>
      <c r="F44" s="11" t="s">
        <v>397</v>
      </c>
      <c r="H44" s="3" t="s">
        <v>86</v>
      </c>
      <c r="K44" s="47"/>
      <c r="L44" s="47"/>
      <c r="M44" s="47"/>
    </row>
    <row r="45" spans="1:13" x14ac:dyDescent="0.3">
      <c r="A45" s="3">
        <v>1</v>
      </c>
      <c r="B45" s="14" t="s">
        <v>32</v>
      </c>
      <c r="C45" s="14">
        <v>80</v>
      </c>
      <c r="D45" s="14" t="s">
        <v>20</v>
      </c>
      <c r="E45" s="1" t="s">
        <v>330</v>
      </c>
      <c r="F45" s="11" t="s">
        <v>193</v>
      </c>
      <c r="H45" s="3" t="s">
        <v>86</v>
      </c>
      <c r="K45" s="47"/>
      <c r="L45" s="47"/>
      <c r="M45" s="47"/>
    </row>
    <row r="46" spans="1:13" x14ac:dyDescent="0.3">
      <c r="A46" s="3">
        <v>1</v>
      </c>
      <c r="B46" s="14" t="s">
        <v>15</v>
      </c>
      <c r="C46" s="14">
        <v>50</v>
      </c>
      <c r="D46" s="14" t="s">
        <v>20</v>
      </c>
      <c r="E46" s="1" t="s">
        <v>330</v>
      </c>
      <c r="F46" s="11" t="s">
        <v>193</v>
      </c>
      <c r="H46" s="3" t="s">
        <v>86</v>
      </c>
      <c r="K46" s="47"/>
      <c r="L46" s="47"/>
      <c r="M46" s="47"/>
    </row>
    <row r="47" spans="1:13" x14ac:dyDescent="0.3">
      <c r="A47" s="3">
        <v>1</v>
      </c>
      <c r="B47" s="14" t="s">
        <v>14</v>
      </c>
      <c r="C47" s="14">
        <v>200</v>
      </c>
      <c r="D47" s="14" t="s">
        <v>20</v>
      </c>
      <c r="E47" s="1" t="s">
        <v>330</v>
      </c>
      <c r="F47" s="11" t="s">
        <v>193</v>
      </c>
      <c r="H47" s="3" t="s">
        <v>87</v>
      </c>
      <c r="K47" s="47"/>
      <c r="L47" s="47"/>
      <c r="M47" s="47"/>
    </row>
    <row r="48" spans="1:13" x14ac:dyDescent="0.3">
      <c r="A48" s="3">
        <v>5</v>
      </c>
      <c r="B48" s="14" t="s">
        <v>15</v>
      </c>
      <c r="C48" s="14">
        <v>40</v>
      </c>
      <c r="D48" s="14" t="s">
        <v>20</v>
      </c>
      <c r="E48" s="1" t="s">
        <v>330</v>
      </c>
      <c r="F48" s="11" t="s">
        <v>193</v>
      </c>
      <c r="H48" s="3" t="s">
        <v>11</v>
      </c>
      <c r="K48" s="47"/>
      <c r="L48" s="47"/>
      <c r="M48" s="47"/>
    </row>
    <row r="49" spans="1:13" x14ac:dyDescent="0.3">
      <c r="A49" s="3">
        <v>1</v>
      </c>
      <c r="B49" s="14" t="s">
        <v>32</v>
      </c>
      <c r="C49" s="14">
        <v>90</v>
      </c>
      <c r="D49" s="14" t="s">
        <v>20</v>
      </c>
      <c r="E49" s="1" t="s">
        <v>378</v>
      </c>
      <c r="F49" s="11" t="s">
        <v>193</v>
      </c>
      <c r="H49" s="3" t="s">
        <v>86</v>
      </c>
      <c r="K49" s="47"/>
      <c r="L49" s="47"/>
      <c r="M49" s="47"/>
    </row>
    <row r="50" spans="1:13" x14ac:dyDescent="0.3">
      <c r="A50" s="3">
        <v>1</v>
      </c>
      <c r="B50" s="14" t="s">
        <v>32</v>
      </c>
      <c r="C50" s="14">
        <v>50</v>
      </c>
      <c r="D50" s="14" t="s">
        <v>20</v>
      </c>
      <c r="E50" s="1" t="s">
        <v>330</v>
      </c>
      <c r="F50" s="11" t="s">
        <v>193</v>
      </c>
      <c r="K50" s="47"/>
      <c r="L50" s="47"/>
      <c r="M50" s="47"/>
    </row>
    <row r="51" spans="1:13" x14ac:dyDescent="0.3">
      <c r="A51" s="14">
        <v>1</v>
      </c>
      <c r="B51" s="14" t="s">
        <v>15</v>
      </c>
      <c r="C51" s="14">
        <v>80</v>
      </c>
      <c r="D51" s="14" t="s">
        <v>20</v>
      </c>
      <c r="E51" s="1" t="s">
        <v>378</v>
      </c>
      <c r="F51" s="11" t="s">
        <v>193</v>
      </c>
      <c r="K51" s="47"/>
      <c r="L51" s="47"/>
      <c r="M51" s="47"/>
    </row>
    <row r="52" spans="1:13" x14ac:dyDescent="0.3">
      <c r="A52" s="14">
        <v>1</v>
      </c>
      <c r="B52" s="14" t="s">
        <v>32</v>
      </c>
      <c r="C52" s="14">
        <v>30</v>
      </c>
      <c r="D52" s="14" t="s">
        <v>20</v>
      </c>
      <c r="E52" s="1" t="s">
        <v>378</v>
      </c>
      <c r="F52" s="30" t="s">
        <v>193</v>
      </c>
      <c r="G52" s="35"/>
      <c r="H52" s="14" t="s">
        <v>86</v>
      </c>
      <c r="I52" s="36"/>
      <c r="K52" s="47"/>
      <c r="L52" s="47"/>
      <c r="M52" s="47"/>
    </row>
    <row r="53" spans="1:13" x14ac:dyDescent="0.3">
      <c r="A53" s="14">
        <v>1</v>
      </c>
      <c r="B53" s="14" t="s">
        <v>15</v>
      </c>
      <c r="C53" s="14">
        <v>70</v>
      </c>
      <c r="D53" s="14" t="s">
        <v>20</v>
      </c>
      <c r="E53" s="1" t="s">
        <v>378</v>
      </c>
      <c r="F53" s="30" t="s">
        <v>193</v>
      </c>
      <c r="K53" s="47"/>
      <c r="L53" s="47"/>
      <c r="M53" s="47"/>
    </row>
    <row r="54" spans="1:13" x14ac:dyDescent="0.3">
      <c r="A54" s="14">
        <v>1</v>
      </c>
      <c r="B54" s="14" t="s">
        <v>14</v>
      </c>
      <c r="C54" s="14">
        <v>60</v>
      </c>
      <c r="D54" s="14" t="s">
        <v>20</v>
      </c>
      <c r="E54" s="1" t="s">
        <v>378</v>
      </c>
      <c r="F54" s="30" t="s">
        <v>193</v>
      </c>
      <c r="H54" s="14" t="s">
        <v>11</v>
      </c>
      <c r="K54" s="47"/>
      <c r="L54" s="47"/>
      <c r="M54" s="47"/>
    </row>
    <row r="55" spans="1:13" x14ac:dyDescent="0.3">
      <c r="A55" s="14">
        <v>1</v>
      </c>
      <c r="B55" s="14" t="s">
        <v>32</v>
      </c>
      <c r="C55" s="14">
        <v>50</v>
      </c>
      <c r="D55" s="14" t="s">
        <v>20</v>
      </c>
      <c r="E55" s="1" t="s">
        <v>378</v>
      </c>
      <c r="F55" s="30" t="s">
        <v>193</v>
      </c>
      <c r="H55" s="14" t="s">
        <v>86</v>
      </c>
      <c r="K55" s="47"/>
      <c r="L55" s="47"/>
      <c r="M55" s="47"/>
    </row>
    <row r="56" spans="1:13" x14ac:dyDescent="0.3">
      <c r="A56" s="14">
        <v>1</v>
      </c>
      <c r="B56" s="26" t="s">
        <v>32</v>
      </c>
      <c r="C56" s="14">
        <v>60</v>
      </c>
      <c r="D56" s="14" t="s">
        <v>20</v>
      </c>
      <c r="E56" s="1" t="s">
        <v>378</v>
      </c>
      <c r="F56" s="30" t="s">
        <v>193</v>
      </c>
      <c r="K56" s="47"/>
      <c r="L56" s="47"/>
      <c r="M56" s="47"/>
    </row>
    <row r="57" spans="1:13" x14ac:dyDescent="0.3">
      <c r="A57" s="14">
        <v>1</v>
      </c>
      <c r="B57" s="14" t="s">
        <v>14</v>
      </c>
      <c r="C57" s="14">
        <v>80</v>
      </c>
      <c r="D57" s="14" t="s">
        <v>20</v>
      </c>
      <c r="E57" s="1" t="s">
        <v>330</v>
      </c>
      <c r="F57" s="30" t="s">
        <v>193</v>
      </c>
      <c r="K57" s="47"/>
      <c r="L57" s="47"/>
      <c r="M57" s="47"/>
    </row>
    <row r="58" spans="1:13" x14ac:dyDescent="0.3">
      <c r="A58" s="14">
        <v>1</v>
      </c>
      <c r="B58" s="14" t="s">
        <v>15</v>
      </c>
      <c r="C58" s="14">
        <v>70</v>
      </c>
      <c r="D58" s="14" t="s">
        <v>20</v>
      </c>
      <c r="E58" s="1" t="s">
        <v>378</v>
      </c>
      <c r="F58" s="30" t="s">
        <v>193</v>
      </c>
      <c r="K58" s="47"/>
      <c r="L58" s="47"/>
      <c r="M58" s="47"/>
    </row>
    <row r="59" spans="1:13" x14ac:dyDescent="0.3">
      <c r="A59" s="14">
        <v>1</v>
      </c>
      <c r="B59" s="14" t="s">
        <v>14</v>
      </c>
      <c r="C59" s="14">
        <v>350</v>
      </c>
      <c r="D59" s="14" t="s">
        <v>20</v>
      </c>
      <c r="E59" s="1" t="s">
        <v>330</v>
      </c>
      <c r="F59" s="30" t="s">
        <v>193</v>
      </c>
      <c r="H59" s="14" t="s">
        <v>87</v>
      </c>
      <c r="K59" s="47"/>
      <c r="L59" s="47"/>
      <c r="M59" s="47"/>
    </row>
    <row r="60" spans="1:13" x14ac:dyDescent="0.3">
      <c r="A60" s="14">
        <v>2</v>
      </c>
      <c r="B60" s="14" t="s">
        <v>32</v>
      </c>
      <c r="C60" s="14">
        <v>30</v>
      </c>
      <c r="D60" s="14" t="s">
        <v>20</v>
      </c>
      <c r="E60" s="1" t="s">
        <v>330</v>
      </c>
      <c r="F60" s="30" t="s">
        <v>193</v>
      </c>
      <c r="H60" s="14" t="s">
        <v>11</v>
      </c>
      <c r="K60" s="47"/>
      <c r="L60" s="47"/>
      <c r="M60" s="47"/>
    </row>
    <row r="61" spans="1:13" x14ac:dyDescent="0.3">
      <c r="A61" s="14">
        <v>1</v>
      </c>
      <c r="B61" s="14" t="s">
        <v>14</v>
      </c>
      <c r="C61" s="14">
        <v>250</v>
      </c>
      <c r="D61" s="14" t="s">
        <v>20</v>
      </c>
      <c r="E61" s="1" t="s">
        <v>330</v>
      </c>
      <c r="F61" s="30" t="s">
        <v>193</v>
      </c>
      <c r="H61" s="14" t="s">
        <v>13</v>
      </c>
      <c r="K61" s="47"/>
      <c r="L61" s="47"/>
      <c r="M61" s="47"/>
    </row>
    <row r="62" spans="1:13" x14ac:dyDescent="0.3">
      <c r="A62" s="14">
        <v>1</v>
      </c>
      <c r="B62" s="14" t="s">
        <v>14</v>
      </c>
      <c r="C62" s="14">
        <v>280</v>
      </c>
      <c r="D62" s="14" t="s">
        <v>20</v>
      </c>
      <c r="E62" s="1" t="s">
        <v>330</v>
      </c>
      <c r="F62" s="30" t="s">
        <v>193</v>
      </c>
      <c r="H62" s="14" t="s">
        <v>86</v>
      </c>
      <c r="K62" s="47"/>
      <c r="L62" s="47"/>
      <c r="M62" s="47"/>
    </row>
    <row r="63" spans="1:13" x14ac:dyDescent="0.3">
      <c r="A63" s="14">
        <v>1</v>
      </c>
      <c r="B63" s="14" t="s">
        <v>32</v>
      </c>
      <c r="C63" s="14">
        <v>60</v>
      </c>
      <c r="D63" s="14" t="s">
        <v>20</v>
      </c>
      <c r="E63" s="1" t="s">
        <v>378</v>
      </c>
      <c r="F63" s="30" t="s">
        <v>193</v>
      </c>
      <c r="H63" s="14" t="s">
        <v>86</v>
      </c>
      <c r="K63" s="47"/>
      <c r="L63" s="47"/>
      <c r="M63" s="47"/>
    </row>
    <row r="64" spans="1:13" x14ac:dyDescent="0.3">
      <c r="A64" s="14">
        <v>3</v>
      </c>
      <c r="B64" s="14" t="s">
        <v>32</v>
      </c>
      <c r="C64" s="14">
        <v>40</v>
      </c>
      <c r="D64" s="14" t="s">
        <v>20</v>
      </c>
      <c r="E64" s="1" t="s">
        <v>378</v>
      </c>
      <c r="F64" s="30" t="s">
        <v>193</v>
      </c>
      <c r="K64" s="47"/>
      <c r="L64" s="47"/>
      <c r="M64" s="47"/>
    </row>
    <row r="65" spans="1:13" x14ac:dyDescent="0.3">
      <c r="A65" s="14">
        <v>2</v>
      </c>
      <c r="B65" s="14" t="s">
        <v>15</v>
      </c>
      <c r="C65" s="14">
        <v>60</v>
      </c>
      <c r="D65" s="14" t="s">
        <v>20</v>
      </c>
      <c r="E65" s="1" t="s">
        <v>378</v>
      </c>
      <c r="F65" s="30" t="s">
        <v>193</v>
      </c>
      <c r="K65" s="47"/>
      <c r="L65" s="47"/>
      <c r="M65" s="47"/>
    </row>
    <row r="66" spans="1:13" x14ac:dyDescent="0.3">
      <c r="A66" s="14">
        <v>1</v>
      </c>
      <c r="B66" s="14" t="s">
        <v>15</v>
      </c>
      <c r="C66" s="14">
        <v>70</v>
      </c>
      <c r="D66" s="14" t="s">
        <v>20</v>
      </c>
      <c r="E66" s="1" t="s">
        <v>378</v>
      </c>
      <c r="F66" s="30" t="s">
        <v>193</v>
      </c>
      <c r="K66" s="47"/>
      <c r="L66" s="47"/>
      <c r="M66" s="47"/>
    </row>
    <row r="67" spans="1:13" x14ac:dyDescent="0.3">
      <c r="A67" s="14">
        <v>0</v>
      </c>
      <c r="B67" s="14">
        <v>0</v>
      </c>
      <c r="C67" s="14">
        <v>0</v>
      </c>
      <c r="D67" s="14" t="s">
        <v>1</v>
      </c>
      <c r="E67" s="1" t="s">
        <v>145</v>
      </c>
      <c r="F67" s="30"/>
      <c r="K67" s="47"/>
      <c r="L67" s="47"/>
      <c r="M67" s="47"/>
    </row>
    <row r="68" spans="1:13" x14ac:dyDescent="0.3">
      <c r="A68" s="14">
        <v>1</v>
      </c>
      <c r="B68" s="14" t="s">
        <v>16</v>
      </c>
      <c r="C68" s="14">
        <v>60</v>
      </c>
      <c r="D68" s="14" t="s">
        <v>19</v>
      </c>
      <c r="E68" s="1" t="s">
        <v>121</v>
      </c>
      <c r="F68" s="30" t="s">
        <v>398</v>
      </c>
      <c r="G68" s="15"/>
      <c r="H68" s="14" t="s">
        <v>92</v>
      </c>
      <c r="I68" s="17"/>
      <c r="K68" s="47"/>
      <c r="L68" s="47"/>
      <c r="M68" s="47"/>
    </row>
    <row r="69" spans="1:13" x14ac:dyDescent="0.3">
      <c r="A69" s="14">
        <v>1</v>
      </c>
      <c r="B69" s="14" t="s">
        <v>16</v>
      </c>
      <c r="C69" s="14">
        <v>20</v>
      </c>
      <c r="D69" s="14" t="s">
        <v>19</v>
      </c>
      <c r="E69" s="1" t="s">
        <v>121</v>
      </c>
      <c r="F69" s="30" t="s">
        <v>193</v>
      </c>
      <c r="H69" s="14" t="s">
        <v>89</v>
      </c>
      <c r="K69" s="47"/>
      <c r="L69" s="47"/>
      <c r="M69" s="47"/>
    </row>
    <row r="70" spans="1:13" x14ac:dyDescent="0.3">
      <c r="A70" s="14">
        <v>3</v>
      </c>
      <c r="B70" s="14" t="s">
        <v>15</v>
      </c>
      <c r="C70" s="14">
        <v>90</v>
      </c>
      <c r="D70" s="14" t="s">
        <v>19</v>
      </c>
      <c r="E70" s="1" t="s">
        <v>121</v>
      </c>
      <c r="F70" s="30" t="s">
        <v>193</v>
      </c>
      <c r="H70" s="14" t="s">
        <v>92</v>
      </c>
      <c r="K70" s="47"/>
      <c r="L70" s="47"/>
      <c r="M70" s="47"/>
    </row>
    <row r="71" spans="1:13" x14ac:dyDescent="0.3">
      <c r="A71" s="14">
        <v>1</v>
      </c>
      <c r="B71" s="14" t="s">
        <v>15</v>
      </c>
      <c r="C71" s="14">
        <v>60</v>
      </c>
      <c r="D71" s="14" t="s">
        <v>19</v>
      </c>
      <c r="E71" s="1" t="s">
        <v>380</v>
      </c>
      <c r="F71" s="30" t="s">
        <v>398</v>
      </c>
      <c r="H71" s="14" t="s">
        <v>11</v>
      </c>
      <c r="K71" s="47"/>
      <c r="L71" s="47"/>
      <c r="M71" s="47"/>
    </row>
    <row r="72" spans="1:13" x14ac:dyDescent="0.3">
      <c r="A72" s="14">
        <v>1</v>
      </c>
      <c r="B72" s="26" t="s">
        <v>16</v>
      </c>
      <c r="C72" s="14">
        <v>40</v>
      </c>
      <c r="D72" s="14" t="s">
        <v>19</v>
      </c>
      <c r="E72" s="1" t="s">
        <v>121</v>
      </c>
      <c r="F72" s="30" t="s">
        <v>193</v>
      </c>
      <c r="H72" s="14" t="s">
        <v>89</v>
      </c>
      <c r="K72" s="47"/>
      <c r="L72" s="47"/>
      <c r="M72" s="47"/>
    </row>
    <row r="73" spans="1:13" x14ac:dyDescent="0.3">
      <c r="A73" s="14">
        <v>3</v>
      </c>
      <c r="B73" s="14" t="s">
        <v>15</v>
      </c>
      <c r="C73" s="14">
        <v>90</v>
      </c>
      <c r="D73" s="14" t="s">
        <v>19</v>
      </c>
      <c r="E73" s="1" t="s">
        <v>121</v>
      </c>
      <c r="F73" s="30" t="s">
        <v>193</v>
      </c>
      <c r="H73" s="14" t="s">
        <v>92</v>
      </c>
      <c r="K73" s="47"/>
      <c r="L73" s="47"/>
      <c r="M73" s="47"/>
    </row>
    <row r="74" spans="1:13" x14ac:dyDescent="0.3">
      <c r="A74" s="14">
        <v>1</v>
      </c>
      <c r="B74" s="14" t="s">
        <v>16</v>
      </c>
      <c r="C74" s="14">
        <v>80</v>
      </c>
      <c r="D74" s="14" t="s">
        <v>19</v>
      </c>
      <c r="E74" s="1" t="s">
        <v>380</v>
      </c>
      <c r="F74" s="30" t="s">
        <v>398</v>
      </c>
      <c r="H74" s="14" t="s">
        <v>93</v>
      </c>
      <c r="K74" s="47"/>
      <c r="L74" s="47"/>
      <c r="M74" s="47"/>
    </row>
    <row r="75" spans="1:13" x14ac:dyDescent="0.3">
      <c r="A75" s="14">
        <v>1</v>
      </c>
      <c r="B75" s="14" t="s">
        <v>15</v>
      </c>
      <c r="C75" s="14">
        <v>70</v>
      </c>
      <c r="D75" s="14" t="s">
        <v>19</v>
      </c>
      <c r="E75" s="1" t="s">
        <v>121</v>
      </c>
      <c r="F75" s="30" t="s">
        <v>398</v>
      </c>
      <c r="H75" s="14" t="s">
        <v>11</v>
      </c>
      <c r="K75" s="47"/>
      <c r="L75" s="47"/>
      <c r="M75" s="47"/>
    </row>
    <row r="76" spans="1:13" x14ac:dyDescent="0.3">
      <c r="A76" s="14">
        <v>1</v>
      </c>
      <c r="B76" s="14" t="s">
        <v>14</v>
      </c>
      <c r="C76" s="14">
        <v>70</v>
      </c>
      <c r="D76" s="14" t="s">
        <v>19</v>
      </c>
      <c r="E76" s="1" t="s">
        <v>121</v>
      </c>
      <c r="F76" s="30" t="s">
        <v>193</v>
      </c>
      <c r="H76" s="14" t="s">
        <v>11</v>
      </c>
      <c r="K76" s="47"/>
      <c r="L76" s="47"/>
      <c r="M76" s="47"/>
    </row>
    <row r="77" spans="1:13" x14ac:dyDescent="0.3">
      <c r="A77" s="14">
        <v>1</v>
      </c>
      <c r="B77" s="14" t="s">
        <v>15</v>
      </c>
      <c r="C77" s="14">
        <v>80</v>
      </c>
      <c r="D77" s="14" t="s">
        <v>19</v>
      </c>
      <c r="E77" s="1" t="s">
        <v>121</v>
      </c>
      <c r="F77" s="30" t="s">
        <v>193</v>
      </c>
      <c r="H77" s="14" t="s">
        <v>11</v>
      </c>
      <c r="K77" s="47"/>
      <c r="L77" s="47"/>
      <c r="M77" s="47"/>
    </row>
    <row r="78" spans="1:13" x14ac:dyDescent="0.3">
      <c r="A78" s="14">
        <v>1</v>
      </c>
      <c r="B78" s="14" t="s">
        <v>32</v>
      </c>
      <c r="C78" s="14">
        <v>70</v>
      </c>
      <c r="D78" s="14" t="s">
        <v>19</v>
      </c>
      <c r="E78" s="1" t="s">
        <v>121</v>
      </c>
      <c r="F78" s="30" t="s">
        <v>193</v>
      </c>
      <c r="H78" s="14" t="s">
        <v>11</v>
      </c>
      <c r="K78" s="47"/>
      <c r="L78" s="47"/>
      <c r="M78" s="47"/>
    </row>
    <row r="79" spans="1:13" x14ac:dyDescent="0.3">
      <c r="A79" s="14">
        <v>1</v>
      </c>
      <c r="B79" s="14" t="s">
        <v>15</v>
      </c>
      <c r="C79" s="14">
        <v>70</v>
      </c>
      <c r="D79" s="14" t="s">
        <v>19</v>
      </c>
      <c r="E79" s="1" t="s">
        <v>121</v>
      </c>
      <c r="F79" s="30" t="s">
        <v>193</v>
      </c>
      <c r="H79" s="14" t="s">
        <v>92</v>
      </c>
      <c r="K79" s="47"/>
      <c r="L79" s="47"/>
      <c r="M79" s="47"/>
    </row>
    <row r="80" spans="1:13" x14ac:dyDescent="0.3">
      <c r="A80" s="14">
        <v>1</v>
      </c>
      <c r="B80" s="14" t="s">
        <v>16</v>
      </c>
      <c r="C80" s="14">
        <v>20</v>
      </c>
      <c r="D80" s="14" t="s">
        <v>19</v>
      </c>
      <c r="E80" s="1" t="s">
        <v>121</v>
      </c>
      <c r="F80" s="30" t="s">
        <v>193</v>
      </c>
      <c r="H80" s="14" t="s">
        <v>89</v>
      </c>
      <c r="K80" s="47"/>
      <c r="L80" s="47"/>
      <c r="M80" s="47"/>
    </row>
    <row r="81" spans="1:13" x14ac:dyDescent="0.3">
      <c r="A81" s="14">
        <v>1</v>
      </c>
      <c r="B81" s="14" t="s">
        <v>16</v>
      </c>
      <c r="C81" s="14">
        <v>60</v>
      </c>
      <c r="D81" s="14" t="s">
        <v>19</v>
      </c>
      <c r="E81" s="1" t="s">
        <v>121</v>
      </c>
      <c r="F81" s="30" t="s">
        <v>398</v>
      </c>
      <c r="H81" s="14" t="s">
        <v>93</v>
      </c>
      <c r="K81" s="47"/>
      <c r="L81" s="47"/>
      <c r="M81" s="47"/>
    </row>
    <row r="82" spans="1:13" x14ac:dyDescent="0.3">
      <c r="A82" s="14">
        <v>1</v>
      </c>
      <c r="B82" s="14" t="s">
        <v>16</v>
      </c>
      <c r="C82" s="14">
        <v>30</v>
      </c>
      <c r="D82" s="14" t="s">
        <v>2</v>
      </c>
      <c r="E82" s="1" t="s">
        <v>69</v>
      </c>
      <c r="F82" s="30" t="s">
        <v>411</v>
      </c>
      <c r="G82" s="15"/>
      <c r="H82" s="14" t="s">
        <v>89</v>
      </c>
      <c r="I82" s="17"/>
      <c r="K82" s="47"/>
      <c r="L82" s="47"/>
      <c r="M82" s="47"/>
    </row>
    <row r="83" spans="1:13" x14ac:dyDescent="0.3">
      <c r="A83" s="14">
        <v>30</v>
      </c>
      <c r="B83" s="14" t="s">
        <v>15</v>
      </c>
      <c r="C83" s="14" t="s">
        <v>96</v>
      </c>
      <c r="D83" s="14" t="s">
        <v>2</v>
      </c>
      <c r="E83" s="1" t="s">
        <v>69</v>
      </c>
      <c r="F83" s="30" t="s">
        <v>193</v>
      </c>
      <c r="H83" s="14" t="s">
        <v>11</v>
      </c>
      <c r="K83" s="47"/>
      <c r="L83" s="47"/>
      <c r="M83" s="47"/>
    </row>
    <row r="84" spans="1:13" x14ac:dyDescent="0.3">
      <c r="A84" s="14">
        <v>1</v>
      </c>
      <c r="B84" s="14" t="s">
        <v>16</v>
      </c>
      <c r="C84" s="14">
        <v>35</v>
      </c>
      <c r="D84" s="14" t="s">
        <v>2</v>
      </c>
      <c r="E84" s="1" t="s">
        <v>69</v>
      </c>
      <c r="F84" s="30" t="s">
        <v>193</v>
      </c>
      <c r="H84" s="14" t="s">
        <v>89</v>
      </c>
      <c r="K84" s="47"/>
      <c r="L84" s="47"/>
      <c r="M84" s="47"/>
    </row>
    <row r="85" spans="1:13" x14ac:dyDescent="0.3">
      <c r="A85" s="14">
        <v>1</v>
      </c>
      <c r="B85" s="14" t="s">
        <v>14</v>
      </c>
      <c r="C85" s="14">
        <v>60</v>
      </c>
      <c r="D85" s="14" t="s">
        <v>2</v>
      </c>
      <c r="E85" s="1" t="s">
        <v>386</v>
      </c>
      <c r="F85" s="30" t="s">
        <v>193</v>
      </c>
      <c r="H85" s="14" t="s">
        <v>89</v>
      </c>
      <c r="K85" s="47"/>
      <c r="L85" s="47"/>
      <c r="M85" s="47"/>
    </row>
    <row r="86" spans="1:13" x14ac:dyDescent="0.3">
      <c r="A86" s="14">
        <v>1</v>
      </c>
      <c r="B86" s="26" t="s">
        <v>14</v>
      </c>
      <c r="C86" s="14">
        <v>100</v>
      </c>
      <c r="D86" s="14" t="s">
        <v>2</v>
      </c>
      <c r="E86" s="1" t="s">
        <v>69</v>
      </c>
      <c r="F86" s="30" t="s">
        <v>193</v>
      </c>
      <c r="H86" s="14" t="s">
        <v>92</v>
      </c>
      <c r="K86" s="47"/>
      <c r="L86" s="47"/>
      <c r="M86" s="47"/>
    </row>
    <row r="87" spans="1:13" x14ac:dyDescent="0.3">
      <c r="A87" s="14">
        <v>1</v>
      </c>
      <c r="B87" s="14" t="s">
        <v>16</v>
      </c>
      <c r="C87" s="14">
        <v>100</v>
      </c>
      <c r="D87" s="14" t="s">
        <v>2</v>
      </c>
      <c r="E87" s="1" t="s">
        <v>69</v>
      </c>
      <c r="F87" s="30" t="s">
        <v>193</v>
      </c>
      <c r="H87" s="14" t="s">
        <v>92</v>
      </c>
      <c r="K87" s="47"/>
      <c r="L87" s="47"/>
      <c r="M87" s="47"/>
    </row>
    <row r="88" spans="1:13" x14ac:dyDescent="0.3">
      <c r="A88" s="14">
        <v>1</v>
      </c>
      <c r="B88" s="14" t="s">
        <v>301</v>
      </c>
      <c r="C88" s="14">
        <v>80</v>
      </c>
      <c r="D88" s="14" t="s">
        <v>2</v>
      </c>
      <c r="E88" s="1" t="s">
        <v>69</v>
      </c>
      <c r="F88" s="30" t="s">
        <v>193</v>
      </c>
      <c r="H88" s="14" t="s">
        <v>11</v>
      </c>
      <c r="K88" s="47"/>
      <c r="L88" s="47"/>
      <c r="M88" s="47"/>
    </row>
    <row r="89" spans="1:13" x14ac:dyDescent="0.3">
      <c r="A89" s="14">
        <v>1</v>
      </c>
      <c r="B89" s="14" t="s">
        <v>14</v>
      </c>
      <c r="C89" s="14">
        <v>250</v>
      </c>
      <c r="D89" s="14" t="s">
        <v>2</v>
      </c>
      <c r="E89" s="1" t="s">
        <v>386</v>
      </c>
      <c r="F89" s="30" t="s">
        <v>193</v>
      </c>
      <c r="H89" s="14" t="s">
        <v>89</v>
      </c>
      <c r="K89" s="47"/>
      <c r="L89" s="47"/>
      <c r="M89" s="47"/>
    </row>
    <row r="90" spans="1:13" x14ac:dyDescent="0.3">
      <c r="A90" s="14">
        <v>20</v>
      </c>
      <c r="B90" s="14" t="s">
        <v>15</v>
      </c>
      <c r="C90" s="14" t="s">
        <v>96</v>
      </c>
      <c r="D90" s="14" t="s">
        <v>2</v>
      </c>
      <c r="E90" s="1" t="s">
        <v>69</v>
      </c>
      <c r="F90" s="30" t="s">
        <v>193</v>
      </c>
      <c r="H90" s="14" t="s">
        <v>11</v>
      </c>
      <c r="K90" s="47"/>
      <c r="L90" s="47"/>
      <c r="M90" s="47"/>
    </row>
    <row r="91" spans="1:13" x14ac:dyDescent="0.3">
      <c r="A91" s="14">
        <v>2</v>
      </c>
      <c r="B91" s="14" t="s">
        <v>14</v>
      </c>
      <c r="C91" s="14">
        <v>80</v>
      </c>
      <c r="D91" s="14" t="s">
        <v>2</v>
      </c>
      <c r="E91" s="1" t="s">
        <v>69</v>
      </c>
      <c r="F91" s="30" t="s">
        <v>193</v>
      </c>
      <c r="H91" s="14" t="s">
        <v>92</v>
      </c>
      <c r="K91" s="47"/>
      <c r="L91" s="47"/>
      <c r="M91" s="47"/>
    </row>
    <row r="92" spans="1:13" x14ac:dyDescent="0.3">
      <c r="A92" s="14">
        <v>1</v>
      </c>
      <c r="B92" s="14" t="s">
        <v>32</v>
      </c>
      <c r="C92" s="14">
        <v>250</v>
      </c>
      <c r="D92" s="14" t="s">
        <v>2</v>
      </c>
      <c r="E92" s="1" t="s">
        <v>69</v>
      </c>
      <c r="F92" s="30" t="s">
        <v>193</v>
      </c>
      <c r="H92" s="14" t="s">
        <v>92</v>
      </c>
      <c r="K92" s="47"/>
      <c r="L92" s="47"/>
      <c r="M92" s="47"/>
    </row>
    <row r="93" spans="1:13" x14ac:dyDescent="0.3">
      <c r="A93" s="14">
        <v>17</v>
      </c>
      <c r="B93" s="14" t="s">
        <v>15</v>
      </c>
      <c r="C93" s="14">
        <v>80</v>
      </c>
      <c r="D93" s="14" t="s">
        <v>2</v>
      </c>
      <c r="E93" s="1" t="s">
        <v>69</v>
      </c>
      <c r="F93" s="30" t="s">
        <v>193</v>
      </c>
      <c r="H93" s="14" t="s">
        <v>11</v>
      </c>
      <c r="K93" s="47"/>
      <c r="L93" s="47"/>
      <c r="M93" s="47"/>
    </row>
    <row r="94" spans="1:13" x14ac:dyDescent="0.3">
      <c r="A94" s="14">
        <v>1</v>
      </c>
      <c r="B94" s="14" t="s">
        <v>32</v>
      </c>
      <c r="C94" s="14">
        <v>200</v>
      </c>
      <c r="D94" s="14" t="s">
        <v>48</v>
      </c>
      <c r="E94" s="1" t="s">
        <v>121</v>
      </c>
      <c r="F94" s="30" t="s">
        <v>193</v>
      </c>
      <c r="G94" s="15"/>
      <c r="H94" s="14" t="s">
        <v>92</v>
      </c>
      <c r="I94" s="17"/>
      <c r="K94" s="47"/>
      <c r="L94" s="47"/>
      <c r="M94" s="47"/>
    </row>
    <row r="95" spans="1:13" x14ac:dyDescent="0.3">
      <c r="A95" s="14">
        <v>2</v>
      </c>
      <c r="B95" s="14" t="s">
        <v>15</v>
      </c>
      <c r="C95" s="14">
        <v>70</v>
      </c>
      <c r="D95" s="14" t="s">
        <v>48</v>
      </c>
      <c r="E95" s="1" t="s">
        <v>121</v>
      </c>
      <c r="F95" s="32" t="s">
        <v>193</v>
      </c>
      <c r="H95" s="14" t="s">
        <v>93</v>
      </c>
      <c r="K95" s="47"/>
      <c r="L95" s="47"/>
      <c r="M95" s="47"/>
    </row>
    <row r="96" spans="1:13" x14ac:dyDescent="0.3">
      <c r="A96" s="14">
        <v>1</v>
      </c>
      <c r="B96" s="14" t="s">
        <v>15</v>
      </c>
      <c r="C96" s="14">
        <v>80</v>
      </c>
      <c r="D96" s="14" t="s">
        <v>48</v>
      </c>
      <c r="E96" s="1" t="s">
        <v>382</v>
      </c>
      <c r="F96" s="30" t="s">
        <v>193</v>
      </c>
      <c r="H96" s="14" t="s">
        <v>93</v>
      </c>
      <c r="K96" s="47"/>
      <c r="L96" s="47"/>
      <c r="M96" s="47"/>
    </row>
    <row r="97" spans="1:13" x14ac:dyDescent="0.3">
      <c r="A97" s="14">
        <v>2</v>
      </c>
      <c r="B97" s="14" t="s">
        <v>32</v>
      </c>
      <c r="C97" s="14">
        <v>60</v>
      </c>
      <c r="D97" s="14" t="s">
        <v>48</v>
      </c>
      <c r="E97" s="1" t="s">
        <v>382</v>
      </c>
      <c r="F97" s="30" t="s">
        <v>399</v>
      </c>
      <c r="H97" s="14" t="s">
        <v>11</v>
      </c>
      <c r="K97" s="47"/>
      <c r="L97" s="47"/>
      <c r="M97" s="47"/>
    </row>
    <row r="98" spans="1:13" x14ac:dyDescent="0.3">
      <c r="A98" s="14">
        <v>10</v>
      </c>
      <c r="B98" s="26" t="s">
        <v>15</v>
      </c>
      <c r="C98" s="14">
        <v>60</v>
      </c>
      <c r="D98" s="14" t="s">
        <v>48</v>
      </c>
      <c r="E98" s="1" t="s">
        <v>121</v>
      </c>
      <c r="F98" s="30" t="s">
        <v>193</v>
      </c>
      <c r="H98" s="14" t="s">
        <v>11</v>
      </c>
      <c r="K98" s="47"/>
      <c r="L98" s="47"/>
      <c r="M98" s="47"/>
    </row>
    <row r="99" spans="1:13" x14ac:dyDescent="0.3">
      <c r="A99" s="14">
        <v>1</v>
      </c>
      <c r="B99" s="14" t="s">
        <v>32</v>
      </c>
      <c r="C99" s="14">
        <v>100</v>
      </c>
      <c r="D99" s="14" t="s">
        <v>48</v>
      </c>
      <c r="E99" s="1" t="s">
        <v>121</v>
      </c>
      <c r="F99" s="30" t="s">
        <v>193</v>
      </c>
      <c r="H99" s="14" t="s">
        <v>93</v>
      </c>
      <c r="K99" s="47"/>
      <c r="L99" s="47"/>
      <c r="M99" s="47"/>
    </row>
    <row r="100" spans="1:13" x14ac:dyDescent="0.3">
      <c r="A100" s="14">
        <v>1</v>
      </c>
      <c r="B100" s="14" t="s">
        <v>32</v>
      </c>
      <c r="C100" s="14">
        <v>20</v>
      </c>
      <c r="D100" s="14" t="s">
        <v>48</v>
      </c>
      <c r="E100" s="1" t="s">
        <v>121</v>
      </c>
      <c r="F100" s="30" t="s">
        <v>193</v>
      </c>
      <c r="H100" s="14" t="s">
        <v>92</v>
      </c>
      <c r="K100" s="47"/>
      <c r="L100" s="47"/>
      <c r="M100" s="47"/>
    </row>
    <row r="101" spans="1:13" x14ac:dyDescent="0.3">
      <c r="A101" s="14">
        <v>1</v>
      </c>
      <c r="B101" s="14" t="s">
        <v>14</v>
      </c>
      <c r="C101" s="14">
        <v>200</v>
      </c>
      <c r="D101" s="14" t="s">
        <v>48</v>
      </c>
      <c r="E101" s="1" t="s">
        <v>385</v>
      </c>
      <c r="F101" s="30" t="s">
        <v>193</v>
      </c>
      <c r="H101" s="14" t="s">
        <v>89</v>
      </c>
      <c r="K101" s="47"/>
      <c r="L101" s="47"/>
      <c r="M101" s="47"/>
    </row>
    <row r="102" spans="1:13" x14ac:dyDescent="0.3">
      <c r="A102" s="14">
        <v>1</v>
      </c>
      <c r="B102" s="14" t="s">
        <v>16</v>
      </c>
      <c r="C102" s="14">
        <v>40</v>
      </c>
      <c r="D102" s="14" t="s">
        <v>48</v>
      </c>
      <c r="E102" s="1" t="s">
        <v>121</v>
      </c>
      <c r="F102" s="30" t="s">
        <v>193</v>
      </c>
      <c r="H102" s="14" t="s">
        <v>89</v>
      </c>
      <c r="K102" s="47"/>
      <c r="L102" s="47"/>
      <c r="M102" s="47"/>
    </row>
    <row r="103" spans="1:13" x14ac:dyDescent="0.3">
      <c r="A103" s="14">
        <v>1</v>
      </c>
      <c r="B103" s="14" t="s">
        <v>301</v>
      </c>
      <c r="C103" s="14">
        <v>100</v>
      </c>
      <c r="D103" s="14" t="s">
        <v>48</v>
      </c>
      <c r="E103" s="1" t="s">
        <v>121</v>
      </c>
      <c r="F103" s="30" t="s">
        <v>193</v>
      </c>
      <c r="H103" s="3" t="s">
        <v>89</v>
      </c>
      <c r="K103" s="47"/>
      <c r="L103" s="47"/>
      <c r="M103" s="47"/>
    </row>
    <row r="104" spans="1:13" x14ac:dyDescent="0.3">
      <c r="A104" s="14">
        <v>1</v>
      </c>
      <c r="B104" s="14" t="s">
        <v>32</v>
      </c>
      <c r="C104" s="14">
        <v>120</v>
      </c>
      <c r="D104" s="14" t="s">
        <v>48</v>
      </c>
      <c r="E104" s="1" t="s">
        <v>384</v>
      </c>
      <c r="F104" s="30" t="s">
        <v>193</v>
      </c>
      <c r="H104" s="14" t="s">
        <v>93</v>
      </c>
      <c r="K104" s="47"/>
      <c r="L104" s="47"/>
      <c r="M104" s="47"/>
    </row>
    <row r="105" spans="1:13" x14ac:dyDescent="0.3">
      <c r="A105" s="14">
        <v>2</v>
      </c>
      <c r="B105" s="14" t="s">
        <v>32</v>
      </c>
      <c r="C105" s="14">
        <v>90</v>
      </c>
      <c r="D105" s="14" t="s">
        <v>48</v>
      </c>
      <c r="E105" s="1" t="s">
        <v>121</v>
      </c>
      <c r="F105" s="30" t="s">
        <v>193</v>
      </c>
      <c r="H105" s="14" t="s">
        <v>11</v>
      </c>
      <c r="K105" s="47"/>
      <c r="L105" s="47"/>
      <c r="M105" s="47"/>
    </row>
    <row r="106" spans="1:13" x14ac:dyDescent="0.3">
      <c r="A106" s="14">
        <v>5</v>
      </c>
      <c r="B106" s="14" t="s">
        <v>15</v>
      </c>
      <c r="C106" s="14">
        <v>70</v>
      </c>
      <c r="D106" s="14" t="s">
        <v>48</v>
      </c>
      <c r="E106" s="1" t="s">
        <v>121</v>
      </c>
      <c r="F106" s="30" t="s">
        <v>193</v>
      </c>
      <c r="H106" s="14" t="s">
        <v>11</v>
      </c>
      <c r="K106" s="47"/>
      <c r="L106" s="47"/>
      <c r="M106" s="47"/>
    </row>
    <row r="107" spans="1:13" x14ac:dyDescent="0.3">
      <c r="A107" s="14">
        <v>1</v>
      </c>
      <c r="B107" s="14" t="s">
        <v>14</v>
      </c>
      <c r="C107" s="14">
        <v>70</v>
      </c>
      <c r="D107" s="14" t="s">
        <v>48</v>
      </c>
      <c r="E107" s="1" t="s">
        <v>384</v>
      </c>
      <c r="F107" s="30" t="s">
        <v>193</v>
      </c>
      <c r="H107" s="14" t="s">
        <v>89</v>
      </c>
      <c r="K107" s="47"/>
      <c r="L107" s="47"/>
      <c r="M107" s="47"/>
    </row>
    <row r="108" spans="1:13" x14ac:dyDescent="0.3">
      <c r="A108" s="14">
        <v>1</v>
      </c>
      <c r="B108" s="14" t="s">
        <v>14</v>
      </c>
      <c r="C108" s="14">
        <v>220</v>
      </c>
      <c r="D108" s="14" t="s">
        <v>48</v>
      </c>
      <c r="E108" s="1" t="s">
        <v>121</v>
      </c>
      <c r="F108" s="30" t="s">
        <v>193</v>
      </c>
      <c r="H108" s="14" t="s">
        <v>89</v>
      </c>
      <c r="K108" s="47"/>
      <c r="L108" s="47"/>
      <c r="M108" s="47"/>
    </row>
    <row r="109" spans="1:13" x14ac:dyDescent="0.3">
      <c r="A109" s="14">
        <v>1</v>
      </c>
      <c r="B109" s="14" t="s">
        <v>14</v>
      </c>
      <c r="C109" s="14">
        <v>100</v>
      </c>
      <c r="D109" s="14" t="s">
        <v>48</v>
      </c>
      <c r="E109" s="1" t="s">
        <v>121</v>
      </c>
      <c r="F109" s="30" t="s">
        <v>193</v>
      </c>
      <c r="H109" s="14" t="s">
        <v>92</v>
      </c>
      <c r="K109" s="47"/>
      <c r="L109" s="47"/>
      <c r="M109" s="47"/>
    </row>
    <row r="110" spans="1:13" x14ac:dyDescent="0.3">
      <c r="A110" s="14">
        <v>5</v>
      </c>
      <c r="B110" s="14" t="s">
        <v>15</v>
      </c>
      <c r="C110" s="14">
        <v>70</v>
      </c>
      <c r="D110" s="14" t="s">
        <v>48</v>
      </c>
      <c r="E110" s="1" t="s">
        <v>121</v>
      </c>
      <c r="F110" s="30" t="s">
        <v>193</v>
      </c>
      <c r="H110" s="14" t="s">
        <v>11</v>
      </c>
      <c r="K110" s="47"/>
      <c r="L110" s="47"/>
      <c r="M110" s="47"/>
    </row>
    <row r="111" spans="1:13" x14ac:dyDescent="0.3">
      <c r="A111" s="14">
        <v>1</v>
      </c>
      <c r="B111" s="14" t="s">
        <v>14</v>
      </c>
      <c r="C111" s="14">
        <v>70</v>
      </c>
      <c r="D111" s="14" t="s">
        <v>48</v>
      </c>
      <c r="E111" s="1" t="s">
        <v>383</v>
      </c>
      <c r="F111" s="11" t="s">
        <v>400</v>
      </c>
      <c r="H111" s="14" t="s">
        <v>89</v>
      </c>
      <c r="K111" s="47"/>
      <c r="L111" s="47"/>
      <c r="M111" s="47"/>
    </row>
    <row r="112" spans="1:13" x14ac:dyDescent="0.3">
      <c r="A112" s="14">
        <v>1</v>
      </c>
      <c r="B112" s="14" t="s">
        <v>15</v>
      </c>
      <c r="C112" s="14">
        <v>60</v>
      </c>
      <c r="D112" s="14" t="s">
        <v>48</v>
      </c>
      <c r="E112" s="1" t="s">
        <v>121</v>
      </c>
      <c r="F112" s="11" t="s">
        <v>193</v>
      </c>
      <c r="H112" s="14" t="s">
        <v>89</v>
      </c>
      <c r="K112" s="47"/>
      <c r="L112" s="47"/>
      <c r="M112" s="47"/>
    </row>
    <row r="113" spans="1:13" x14ac:dyDescent="0.3">
      <c r="A113" s="14">
        <v>3</v>
      </c>
      <c r="B113" s="14" t="s">
        <v>14</v>
      </c>
      <c r="C113" s="14">
        <v>70</v>
      </c>
      <c r="D113" s="14" t="s">
        <v>48</v>
      </c>
      <c r="E113" s="1" t="s">
        <v>121</v>
      </c>
      <c r="F113" s="11" t="s">
        <v>398</v>
      </c>
      <c r="H113" s="14" t="s">
        <v>11</v>
      </c>
      <c r="K113" s="47"/>
      <c r="L113" s="47"/>
      <c r="M113" s="47"/>
    </row>
    <row r="114" spans="1:13" x14ac:dyDescent="0.3">
      <c r="A114" s="14">
        <v>1</v>
      </c>
      <c r="B114" s="14" t="s">
        <v>15</v>
      </c>
      <c r="C114" s="14">
        <v>80</v>
      </c>
      <c r="D114" s="14" t="s">
        <v>48</v>
      </c>
      <c r="E114" s="1" t="s">
        <v>121</v>
      </c>
      <c r="F114" s="11" t="s">
        <v>193</v>
      </c>
      <c r="H114" s="14" t="s">
        <v>93</v>
      </c>
      <c r="K114" s="47"/>
      <c r="L114" s="47"/>
      <c r="M114" s="47"/>
    </row>
    <row r="115" spans="1:13" x14ac:dyDescent="0.3">
      <c r="A115" s="14">
        <v>1</v>
      </c>
      <c r="B115" s="14" t="s">
        <v>32</v>
      </c>
      <c r="C115" s="14">
        <v>250</v>
      </c>
      <c r="D115" s="14" t="s">
        <v>48</v>
      </c>
      <c r="E115" s="1" t="s">
        <v>121</v>
      </c>
      <c r="F115" s="11" t="s">
        <v>193</v>
      </c>
      <c r="H115" s="14" t="s">
        <v>92</v>
      </c>
      <c r="K115" s="47"/>
      <c r="L115" s="47"/>
      <c r="M115" s="47"/>
    </row>
    <row r="116" spans="1:13" x14ac:dyDescent="0.3">
      <c r="A116" s="14">
        <v>1</v>
      </c>
      <c r="B116" s="14" t="s">
        <v>14</v>
      </c>
      <c r="C116" s="14">
        <v>70</v>
      </c>
      <c r="D116" s="14" t="s">
        <v>48</v>
      </c>
      <c r="E116" s="1" t="s">
        <v>382</v>
      </c>
      <c r="F116" s="11" t="s">
        <v>193</v>
      </c>
      <c r="H116" s="14" t="s">
        <v>11</v>
      </c>
      <c r="K116" s="47"/>
      <c r="L116" s="47"/>
      <c r="M116" s="47"/>
    </row>
    <row r="117" spans="1:13" x14ac:dyDescent="0.3">
      <c r="A117" s="14">
        <v>1</v>
      </c>
      <c r="B117" s="14" t="s">
        <v>32</v>
      </c>
      <c r="C117" s="14">
        <v>120</v>
      </c>
      <c r="D117" s="14" t="s">
        <v>48</v>
      </c>
      <c r="E117" s="1" t="s">
        <v>121</v>
      </c>
      <c r="F117" s="11" t="s">
        <v>193</v>
      </c>
      <c r="H117" s="14" t="s">
        <v>93</v>
      </c>
      <c r="K117" s="47"/>
      <c r="L117" s="47"/>
      <c r="M117" s="47"/>
    </row>
    <row r="118" spans="1:13" x14ac:dyDescent="0.3">
      <c r="A118" s="14">
        <v>1</v>
      </c>
      <c r="B118" s="14" t="s">
        <v>32</v>
      </c>
      <c r="C118" s="14">
        <v>100</v>
      </c>
      <c r="D118" s="14" t="s">
        <v>48</v>
      </c>
      <c r="E118" s="1" t="s">
        <v>121</v>
      </c>
      <c r="F118" s="11" t="s">
        <v>193</v>
      </c>
      <c r="H118" s="14" t="s">
        <v>93</v>
      </c>
      <c r="K118" s="47"/>
      <c r="L118" s="47"/>
      <c r="M118" s="47"/>
    </row>
    <row r="119" spans="1:13" x14ac:dyDescent="0.3">
      <c r="A119" s="3">
        <v>1</v>
      </c>
      <c r="B119" s="3" t="s">
        <v>14</v>
      </c>
      <c r="C119" s="14">
        <v>60</v>
      </c>
      <c r="D119" s="14" t="s">
        <v>48</v>
      </c>
      <c r="E119" s="1" t="s">
        <v>121</v>
      </c>
      <c r="F119" s="11" t="s">
        <v>193</v>
      </c>
      <c r="H119" s="14" t="s">
        <v>92</v>
      </c>
      <c r="K119" s="47"/>
      <c r="L119" s="47"/>
      <c r="M119" s="47"/>
    </row>
    <row r="120" spans="1:13" x14ac:dyDescent="0.3">
      <c r="A120" s="3">
        <v>1</v>
      </c>
      <c r="B120" s="3" t="s">
        <v>16</v>
      </c>
      <c r="C120" s="14">
        <v>35</v>
      </c>
      <c r="D120" s="14" t="s">
        <v>48</v>
      </c>
      <c r="E120" s="1" t="s">
        <v>121</v>
      </c>
      <c r="F120" s="11" t="s">
        <v>193</v>
      </c>
      <c r="H120" s="14" t="s">
        <v>89</v>
      </c>
      <c r="K120" s="47"/>
      <c r="L120" s="47"/>
      <c r="M120" s="47"/>
    </row>
    <row r="121" spans="1:13" x14ac:dyDescent="0.3">
      <c r="A121" s="3">
        <v>1</v>
      </c>
      <c r="B121" s="14" t="s">
        <v>32</v>
      </c>
      <c r="C121" s="14">
        <v>60</v>
      </c>
      <c r="D121" s="14" t="s">
        <v>48</v>
      </c>
      <c r="E121" s="1" t="s">
        <v>121</v>
      </c>
      <c r="F121" s="11" t="s">
        <v>193</v>
      </c>
      <c r="H121" s="14" t="s">
        <v>92</v>
      </c>
      <c r="K121" s="47"/>
      <c r="L121" s="47"/>
      <c r="M121" s="47"/>
    </row>
    <row r="122" spans="1:13" x14ac:dyDescent="0.3">
      <c r="A122" s="14">
        <v>1</v>
      </c>
      <c r="B122" s="14" t="s">
        <v>14</v>
      </c>
      <c r="C122" s="14">
        <v>70</v>
      </c>
      <c r="D122" s="14" t="s">
        <v>3</v>
      </c>
      <c r="E122" s="1" t="s">
        <v>69</v>
      </c>
      <c r="F122" s="30" t="s">
        <v>193</v>
      </c>
      <c r="G122" s="15"/>
      <c r="H122" s="14" t="s">
        <v>11</v>
      </c>
      <c r="I122" s="17"/>
      <c r="K122" s="47"/>
      <c r="L122" s="47"/>
      <c r="M122" s="47"/>
    </row>
    <row r="123" spans="1:13" x14ac:dyDescent="0.3">
      <c r="A123" s="14">
        <v>1</v>
      </c>
      <c r="B123" s="14" t="s">
        <v>16</v>
      </c>
      <c r="C123" s="14">
        <v>35</v>
      </c>
      <c r="D123" s="14" t="s">
        <v>3</v>
      </c>
      <c r="E123" s="1" t="s">
        <v>69</v>
      </c>
      <c r="F123" s="30" t="s">
        <v>193</v>
      </c>
      <c r="H123" s="14" t="s">
        <v>89</v>
      </c>
      <c r="K123" s="47"/>
      <c r="L123" s="47"/>
      <c r="M123" s="47"/>
    </row>
    <row r="124" spans="1:13" x14ac:dyDescent="0.3">
      <c r="A124" s="14">
        <v>1</v>
      </c>
      <c r="B124" s="14" t="s">
        <v>16</v>
      </c>
      <c r="C124" s="14">
        <v>40</v>
      </c>
      <c r="D124" s="14" t="s">
        <v>3</v>
      </c>
      <c r="E124" s="1" t="s">
        <v>69</v>
      </c>
      <c r="F124" s="30" t="s">
        <v>401</v>
      </c>
      <c r="H124" s="14" t="s">
        <v>89</v>
      </c>
      <c r="K124" s="47"/>
      <c r="L124" s="47"/>
      <c r="M124" s="47"/>
    </row>
    <row r="125" spans="1:13" x14ac:dyDescent="0.3">
      <c r="A125" s="14">
        <v>3</v>
      </c>
      <c r="B125" s="14" t="s">
        <v>14</v>
      </c>
      <c r="C125" s="14">
        <v>70</v>
      </c>
      <c r="D125" s="14" t="s">
        <v>3</v>
      </c>
      <c r="E125" s="1" t="s">
        <v>392</v>
      </c>
      <c r="F125" s="30" t="s">
        <v>402</v>
      </c>
      <c r="H125" s="14" t="s">
        <v>11</v>
      </c>
      <c r="K125" s="47"/>
      <c r="L125" s="47"/>
      <c r="M125" s="47"/>
    </row>
    <row r="126" spans="1:13" x14ac:dyDescent="0.3">
      <c r="A126" s="14">
        <v>5</v>
      </c>
      <c r="B126" s="26" t="s">
        <v>15</v>
      </c>
      <c r="C126" s="14">
        <v>80</v>
      </c>
      <c r="D126" s="14" t="s">
        <v>3</v>
      </c>
      <c r="E126" s="1" t="s">
        <v>392</v>
      </c>
      <c r="F126" s="30" t="s">
        <v>402</v>
      </c>
      <c r="H126" s="14" t="s">
        <v>11</v>
      </c>
      <c r="K126" s="47"/>
      <c r="L126" s="47"/>
      <c r="M126" s="47"/>
    </row>
    <row r="127" spans="1:13" x14ac:dyDescent="0.3">
      <c r="A127" s="14">
        <v>67</v>
      </c>
      <c r="B127" s="14" t="s">
        <v>14</v>
      </c>
      <c r="C127" s="14">
        <v>250</v>
      </c>
      <c r="D127" s="14" t="s">
        <v>3</v>
      </c>
      <c r="E127" s="1" t="s">
        <v>393</v>
      </c>
      <c r="F127" s="30" t="s">
        <v>403</v>
      </c>
      <c r="H127" s="14" t="s">
        <v>93</v>
      </c>
      <c r="K127" s="47"/>
      <c r="L127" s="47"/>
      <c r="M127" s="47"/>
    </row>
    <row r="128" spans="1:13" x14ac:dyDescent="0.3">
      <c r="A128" s="14">
        <v>10</v>
      </c>
      <c r="B128" s="14" t="s">
        <v>15</v>
      </c>
      <c r="C128" s="14">
        <v>60</v>
      </c>
      <c r="D128" s="14" t="s">
        <v>3</v>
      </c>
      <c r="E128" s="1" t="s">
        <v>394</v>
      </c>
      <c r="F128" s="30" t="s">
        <v>193</v>
      </c>
      <c r="H128" s="14" t="s">
        <v>11</v>
      </c>
      <c r="K128" s="47"/>
      <c r="L128" s="47"/>
      <c r="M128" s="47"/>
    </row>
    <row r="129" spans="1:13" x14ac:dyDescent="0.3">
      <c r="A129" s="14">
        <v>2</v>
      </c>
      <c r="B129" s="14" t="s">
        <v>32</v>
      </c>
      <c r="C129" s="14">
        <v>180</v>
      </c>
      <c r="D129" s="14" t="s">
        <v>3</v>
      </c>
      <c r="E129" s="1" t="s">
        <v>69</v>
      </c>
      <c r="F129" s="30" t="s">
        <v>193</v>
      </c>
      <c r="H129" s="14" t="s">
        <v>89</v>
      </c>
      <c r="K129" s="47"/>
      <c r="L129" s="47"/>
      <c r="M129" s="47"/>
    </row>
    <row r="130" spans="1:13" x14ac:dyDescent="0.3">
      <c r="A130" s="14">
        <v>1</v>
      </c>
      <c r="B130" s="14" t="s">
        <v>15</v>
      </c>
      <c r="C130" s="14">
        <v>190</v>
      </c>
      <c r="D130" s="14" t="s">
        <v>182</v>
      </c>
      <c r="F130" s="30"/>
      <c r="G130" s="15"/>
      <c r="H130" s="14" t="s">
        <v>11</v>
      </c>
      <c r="I130" s="17" t="s">
        <v>395</v>
      </c>
      <c r="K130" s="47"/>
      <c r="L130" s="47"/>
      <c r="M130" s="47"/>
    </row>
    <row r="131" spans="1:13" x14ac:dyDescent="0.3">
      <c r="A131" s="14">
        <v>1</v>
      </c>
      <c r="B131" s="14" t="s">
        <v>16</v>
      </c>
      <c r="C131" s="14">
        <v>100</v>
      </c>
      <c r="D131" s="14" t="s">
        <v>182</v>
      </c>
      <c r="E131" s="1" t="s">
        <v>17</v>
      </c>
      <c r="F131" s="30" t="s">
        <v>404</v>
      </c>
      <c r="H131" s="14" t="s">
        <v>89</v>
      </c>
      <c r="K131" s="47"/>
      <c r="L131" s="47"/>
      <c r="M131" s="47"/>
    </row>
    <row r="132" spans="1:13" x14ac:dyDescent="0.3">
      <c r="A132" s="14">
        <v>1</v>
      </c>
      <c r="B132" s="14" t="s">
        <v>16</v>
      </c>
      <c r="C132" s="14">
        <v>100</v>
      </c>
      <c r="D132" s="14" t="s">
        <v>182</v>
      </c>
      <c r="E132" s="1" t="s">
        <v>94</v>
      </c>
      <c r="F132" s="30" t="s">
        <v>405</v>
      </c>
      <c r="H132" s="14" t="s">
        <v>23</v>
      </c>
      <c r="K132" s="47"/>
      <c r="L132" s="47"/>
      <c r="M132" s="47"/>
    </row>
    <row r="133" spans="1:13" x14ac:dyDescent="0.3">
      <c r="A133" s="14">
        <v>1</v>
      </c>
      <c r="B133" s="3" t="s">
        <v>301</v>
      </c>
      <c r="C133" s="14">
        <v>250</v>
      </c>
      <c r="D133" s="14" t="s">
        <v>182</v>
      </c>
      <c r="E133" s="1" t="s">
        <v>94</v>
      </c>
      <c r="F133" s="30" t="s">
        <v>193</v>
      </c>
      <c r="H133" s="14" t="s">
        <v>92</v>
      </c>
      <c r="K133" s="47"/>
      <c r="L133" s="47"/>
      <c r="M133" s="47"/>
    </row>
    <row r="134" spans="1:13" x14ac:dyDescent="0.3">
      <c r="A134" s="14">
        <v>1</v>
      </c>
      <c r="B134" s="26" t="s">
        <v>32</v>
      </c>
      <c r="C134" s="14">
        <v>180</v>
      </c>
      <c r="D134" s="14" t="s">
        <v>182</v>
      </c>
      <c r="F134" s="30" t="s">
        <v>193</v>
      </c>
      <c r="H134" s="14" t="s">
        <v>92</v>
      </c>
      <c r="K134" s="47"/>
      <c r="L134" s="47"/>
      <c r="M134" s="47"/>
    </row>
    <row r="135" spans="1:13" x14ac:dyDescent="0.3">
      <c r="A135" s="14">
        <v>1</v>
      </c>
      <c r="B135" s="3" t="s">
        <v>32</v>
      </c>
      <c r="C135" s="14">
        <v>200</v>
      </c>
      <c r="D135" s="14" t="s">
        <v>182</v>
      </c>
      <c r="E135" s="1" t="s">
        <v>94</v>
      </c>
      <c r="F135" s="30" t="s">
        <v>404</v>
      </c>
      <c r="H135" s="14" t="s">
        <v>89</v>
      </c>
      <c r="K135" s="47"/>
      <c r="L135" s="47"/>
      <c r="M135" s="47"/>
    </row>
    <row r="136" spans="1:13" x14ac:dyDescent="0.3">
      <c r="A136" s="14">
        <v>1</v>
      </c>
      <c r="B136" s="14" t="s">
        <v>15</v>
      </c>
      <c r="C136" s="14">
        <v>390</v>
      </c>
      <c r="D136" s="14" t="s">
        <v>182</v>
      </c>
      <c r="F136" s="30" t="s">
        <v>193</v>
      </c>
      <c r="H136" s="14" t="s">
        <v>92</v>
      </c>
      <c r="K136" s="47"/>
      <c r="L136" s="47"/>
      <c r="M136" s="47"/>
    </row>
    <row r="137" spans="1:13" x14ac:dyDescent="0.3">
      <c r="A137" s="14">
        <v>1</v>
      </c>
      <c r="B137" s="14" t="s">
        <v>98</v>
      </c>
      <c r="C137" s="14">
        <v>250</v>
      </c>
      <c r="D137" s="14" t="s">
        <v>182</v>
      </c>
      <c r="F137" s="30" t="s">
        <v>193</v>
      </c>
      <c r="H137" s="14" t="s">
        <v>92</v>
      </c>
      <c r="K137" s="47"/>
      <c r="L137" s="47"/>
      <c r="M137" s="47"/>
    </row>
    <row r="138" spans="1:13" x14ac:dyDescent="0.3">
      <c r="A138" s="14">
        <v>1</v>
      </c>
      <c r="B138" s="14" t="s">
        <v>32</v>
      </c>
      <c r="C138" s="14">
        <v>180</v>
      </c>
      <c r="D138" s="14" t="s">
        <v>182</v>
      </c>
      <c r="E138" s="1" t="s">
        <v>100</v>
      </c>
      <c r="F138" s="30"/>
      <c r="H138" s="14" t="s">
        <v>89</v>
      </c>
      <c r="K138" s="47"/>
      <c r="L138" s="47"/>
      <c r="M138" s="47"/>
    </row>
    <row r="139" spans="1:13" x14ac:dyDescent="0.3">
      <c r="A139" s="14">
        <v>1</v>
      </c>
      <c r="B139" s="14" t="s">
        <v>32</v>
      </c>
      <c r="C139" s="14">
        <v>150</v>
      </c>
      <c r="D139" s="14" t="s">
        <v>182</v>
      </c>
      <c r="F139" s="30"/>
      <c r="H139" s="3" t="s">
        <v>92</v>
      </c>
      <c r="K139" s="47"/>
      <c r="L139" s="47"/>
      <c r="M139" s="47"/>
    </row>
    <row r="140" spans="1:13" x14ac:dyDescent="0.3">
      <c r="A140" s="14">
        <v>1</v>
      </c>
      <c r="B140" s="14" t="s">
        <v>32</v>
      </c>
      <c r="C140" s="14">
        <v>180</v>
      </c>
      <c r="D140" s="14" t="s">
        <v>182</v>
      </c>
      <c r="E140" s="1" t="s">
        <v>100</v>
      </c>
      <c r="F140" s="30"/>
      <c r="H140" s="14" t="s">
        <v>89</v>
      </c>
    </row>
    <row r="141" spans="1:13" x14ac:dyDescent="0.3">
      <c r="A141" s="14">
        <v>5</v>
      </c>
      <c r="B141" s="14" t="s">
        <v>15</v>
      </c>
      <c r="C141" s="14">
        <v>450</v>
      </c>
      <c r="D141" s="14" t="s">
        <v>182</v>
      </c>
      <c r="E141" s="1" t="s">
        <v>381</v>
      </c>
      <c r="F141" s="30"/>
      <c r="H141" s="14" t="s">
        <v>89</v>
      </c>
    </row>
    <row r="142" spans="1:13" x14ac:dyDescent="0.3">
      <c r="A142" s="14">
        <v>1</v>
      </c>
      <c r="B142" s="14" t="s">
        <v>15</v>
      </c>
      <c r="C142" s="14">
        <v>730</v>
      </c>
      <c r="D142" s="14" t="s">
        <v>182</v>
      </c>
      <c r="E142" s="1" t="s">
        <v>381</v>
      </c>
      <c r="F142" s="30"/>
      <c r="H142" s="14" t="s">
        <v>89</v>
      </c>
    </row>
    <row r="143" spans="1:13" x14ac:dyDescent="0.3">
      <c r="A143" s="14">
        <v>1</v>
      </c>
      <c r="B143" s="14" t="s">
        <v>15</v>
      </c>
      <c r="C143" s="14">
        <v>80</v>
      </c>
      <c r="D143" s="14" t="s">
        <v>182</v>
      </c>
      <c r="F143" s="30" t="s">
        <v>193</v>
      </c>
      <c r="H143" s="14" t="s">
        <v>23</v>
      </c>
    </row>
    <row r="144" spans="1:13" x14ac:dyDescent="0.3">
      <c r="A144" s="14">
        <v>1</v>
      </c>
      <c r="B144" s="14" t="s">
        <v>16</v>
      </c>
      <c r="C144" s="14">
        <v>100</v>
      </c>
      <c r="D144" s="14" t="s">
        <v>182</v>
      </c>
      <c r="E144" s="1" t="s">
        <v>94</v>
      </c>
      <c r="F144" s="30" t="s">
        <v>193</v>
      </c>
      <c r="H144" s="14" t="s">
        <v>23</v>
      </c>
    </row>
    <row r="145" spans="1:9" x14ac:dyDescent="0.3">
      <c r="A145" s="14">
        <v>1</v>
      </c>
      <c r="B145" s="14" t="s">
        <v>16</v>
      </c>
      <c r="C145" s="14">
        <v>10</v>
      </c>
      <c r="D145" s="14" t="s">
        <v>182</v>
      </c>
      <c r="F145" s="30" t="s">
        <v>193</v>
      </c>
      <c r="H145" s="14" t="s">
        <v>89</v>
      </c>
    </row>
    <row r="146" spans="1:9" x14ac:dyDescent="0.3">
      <c r="A146" s="14">
        <v>2</v>
      </c>
      <c r="B146" s="14" t="s">
        <v>16</v>
      </c>
      <c r="C146" s="14">
        <v>60</v>
      </c>
      <c r="D146" s="14" t="s">
        <v>182</v>
      </c>
      <c r="F146" s="30" t="s">
        <v>193</v>
      </c>
      <c r="H146" s="14" t="s">
        <v>92</v>
      </c>
    </row>
    <row r="147" spans="1:9" x14ac:dyDescent="0.3">
      <c r="A147" s="14">
        <v>2</v>
      </c>
      <c r="B147" s="14" t="s">
        <v>15</v>
      </c>
      <c r="C147" s="14">
        <v>180</v>
      </c>
      <c r="D147" s="14" t="s">
        <v>182</v>
      </c>
      <c r="F147" s="11" t="s">
        <v>406</v>
      </c>
      <c r="H147" s="14" t="s">
        <v>92</v>
      </c>
    </row>
    <row r="148" spans="1:9" x14ac:dyDescent="0.3">
      <c r="A148" s="14">
        <v>1</v>
      </c>
      <c r="B148" s="14" t="s">
        <v>15</v>
      </c>
      <c r="D148" s="14" t="s">
        <v>182</v>
      </c>
      <c r="F148" s="11" t="s">
        <v>193</v>
      </c>
      <c r="H148" s="14" t="s">
        <v>92</v>
      </c>
    </row>
    <row r="149" spans="1:9" x14ac:dyDescent="0.3">
      <c r="A149" s="14">
        <v>1</v>
      </c>
      <c r="B149" s="14" t="s">
        <v>14</v>
      </c>
      <c r="C149" s="14">
        <v>80</v>
      </c>
      <c r="D149" s="14" t="s">
        <v>182</v>
      </c>
      <c r="F149" s="11" t="s">
        <v>193</v>
      </c>
      <c r="H149" s="14" t="s">
        <v>23</v>
      </c>
    </row>
    <row r="150" spans="1:9" x14ac:dyDescent="0.3">
      <c r="A150" s="14">
        <v>1</v>
      </c>
      <c r="B150" s="14" t="s">
        <v>15</v>
      </c>
      <c r="D150" s="14" t="s">
        <v>182</v>
      </c>
      <c r="E150" s="1" t="s">
        <v>17</v>
      </c>
      <c r="F150" s="11" t="s">
        <v>193</v>
      </c>
      <c r="H150" s="14" t="s">
        <v>93</v>
      </c>
      <c r="I150" s="11" t="s">
        <v>101</v>
      </c>
    </row>
    <row r="151" spans="1:9" x14ac:dyDescent="0.3">
      <c r="A151" s="14">
        <v>1</v>
      </c>
      <c r="B151" s="14" t="s">
        <v>16</v>
      </c>
      <c r="C151" s="14">
        <v>90</v>
      </c>
      <c r="D151" s="14" t="s">
        <v>182</v>
      </c>
      <c r="E151" s="1" t="s">
        <v>94</v>
      </c>
      <c r="F151" s="11" t="s">
        <v>193</v>
      </c>
      <c r="H151" s="14" t="s">
        <v>23</v>
      </c>
    </row>
    <row r="152" spans="1:9" x14ac:dyDescent="0.3">
      <c r="A152" s="14">
        <v>1</v>
      </c>
      <c r="B152" s="14" t="s">
        <v>16</v>
      </c>
      <c r="C152" s="14">
        <v>60</v>
      </c>
      <c r="D152" s="14" t="s">
        <v>182</v>
      </c>
      <c r="F152" s="11" t="s">
        <v>193</v>
      </c>
      <c r="H152" s="14" t="s">
        <v>23</v>
      </c>
    </row>
    <row r="153" spans="1:9" x14ac:dyDescent="0.3">
      <c r="A153" s="14">
        <v>1</v>
      </c>
      <c r="B153" s="14" t="s">
        <v>15</v>
      </c>
      <c r="C153" s="14">
        <v>90</v>
      </c>
      <c r="D153" s="14" t="s">
        <v>182</v>
      </c>
      <c r="E153" s="1" t="s">
        <v>94</v>
      </c>
      <c r="F153" s="11" t="s">
        <v>193</v>
      </c>
      <c r="H153" s="14" t="s">
        <v>92</v>
      </c>
    </row>
    <row r="154" spans="1:9" x14ac:dyDescent="0.3">
      <c r="A154" s="14">
        <v>13</v>
      </c>
      <c r="B154" s="14" t="s">
        <v>14</v>
      </c>
      <c r="C154" s="14">
        <v>250</v>
      </c>
      <c r="D154" s="14" t="s">
        <v>49</v>
      </c>
      <c r="E154" s="1" t="s">
        <v>121</v>
      </c>
      <c r="F154" s="30" t="s">
        <v>193</v>
      </c>
      <c r="G154" s="15"/>
      <c r="H154" s="14" t="s">
        <v>89</v>
      </c>
      <c r="I154" s="17"/>
    </row>
    <row r="155" spans="1:9" x14ac:dyDescent="0.3">
      <c r="A155" s="14">
        <v>6</v>
      </c>
      <c r="B155" s="14" t="s">
        <v>32</v>
      </c>
      <c r="C155" s="14">
        <v>60</v>
      </c>
      <c r="D155" s="14" t="s">
        <v>49</v>
      </c>
      <c r="E155" s="1" t="s">
        <v>384</v>
      </c>
      <c r="F155" s="32" t="s">
        <v>193</v>
      </c>
      <c r="H155" s="14" t="s">
        <v>93</v>
      </c>
    </row>
    <row r="156" spans="1:9" x14ac:dyDescent="0.3">
      <c r="A156" s="14">
        <v>1</v>
      </c>
      <c r="B156" s="14" t="s">
        <v>301</v>
      </c>
      <c r="C156" s="14">
        <v>240</v>
      </c>
      <c r="D156" s="14" t="s">
        <v>49</v>
      </c>
      <c r="E156" s="1" t="s">
        <v>121</v>
      </c>
      <c r="F156" s="30" t="s">
        <v>193</v>
      </c>
      <c r="H156" s="14" t="s">
        <v>93</v>
      </c>
    </row>
    <row r="157" spans="1:9" x14ac:dyDescent="0.3">
      <c r="A157" s="14">
        <v>1</v>
      </c>
      <c r="B157" s="14" t="s">
        <v>32</v>
      </c>
      <c r="C157" s="14">
        <v>250</v>
      </c>
      <c r="D157" s="14" t="s">
        <v>49</v>
      </c>
      <c r="E157" s="1" t="s">
        <v>121</v>
      </c>
      <c r="F157" s="30" t="s">
        <v>193</v>
      </c>
      <c r="H157" s="14" t="s">
        <v>93</v>
      </c>
    </row>
    <row r="158" spans="1:9" x14ac:dyDescent="0.3">
      <c r="A158" s="14">
        <v>1</v>
      </c>
      <c r="B158" s="26" t="s">
        <v>15</v>
      </c>
      <c r="C158" s="14">
        <v>75</v>
      </c>
      <c r="D158" s="14" t="s">
        <v>49</v>
      </c>
      <c r="E158" s="1" t="s">
        <v>121</v>
      </c>
      <c r="F158" s="30" t="s">
        <v>193</v>
      </c>
      <c r="H158" s="14" t="s">
        <v>93</v>
      </c>
    </row>
    <row r="159" spans="1:9" x14ac:dyDescent="0.3">
      <c r="A159" s="14">
        <v>1</v>
      </c>
      <c r="B159" s="14" t="s">
        <v>32</v>
      </c>
      <c r="C159" s="14">
        <v>120</v>
      </c>
      <c r="D159" s="14" t="s">
        <v>49</v>
      </c>
      <c r="E159" s="1" t="s">
        <v>121</v>
      </c>
      <c r="F159" s="30" t="s">
        <v>193</v>
      </c>
      <c r="H159" s="14" t="s">
        <v>89</v>
      </c>
    </row>
    <row r="160" spans="1:9" x14ac:dyDescent="0.3">
      <c r="A160" s="14">
        <v>7</v>
      </c>
      <c r="B160" s="14" t="s">
        <v>14</v>
      </c>
      <c r="C160" s="14">
        <v>250</v>
      </c>
      <c r="D160" s="14" t="s">
        <v>49</v>
      </c>
      <c r="E160" s="1" t="s">
        <v>121</v>
      </c>
      <c r="F160" s="30" t="s">
        <v>193</v>
      </c>
      <c r="H160" s="14" t="s">
        <v>89</v>
      </c>
    </row>
    <row r="161" spans="1:8" x14ac:dyDescent="0.3">
      <c r="A161" s="14">
        <v>1</v>
      </c>
      <c r="B161" s="14" t="s">
        <v>195</v>
      </c>
      <c r="C161" s="14">
        <v>180</v>
      </c>
      <c r="D161" s="14" t="s">
        <v>49</v>
      </c>
      <c r="E161" s="1" t="s">
        <v>121</v>
      </c>
      <c r="F161" s="30" t="s">
        <v>193</v>
      </c>
      <c r="H161" s="14" t="s">
        <v>89</v>
      </c>
    </row>
    <row r="162" spans="1:8" x14ac:dyDescent="0.3">
      <c r="A162" s="14">
        <v>1</v>
      </c>
      <c r="B162" s="14" t="s">
        <v>102</v>
      </c>
      <c r="C162" s="14">
        <v>190</v>
      </c>
      <c r="D162" s="14" t="s">
        <v>49</v>
      </c>
      <c r="E162" s="1" t="s">
        <v>121</v>
      </c>
      <c r="F162" s="30" t="s">
        <v>193</v>
      </c>
      <c r="H162" s="14" t="s">
        <v>89</v>
      </c>
    </row>
    <row r="163" spans="1:8" x14ac:dyDescent="0.3">
      <c r="A163" s="14">
        <v>2</v>
      </c>
      <c r="B163" s="14" t="s">
        <v>14</v>
      </c>
      <c r="C163" s="14">
        <v>150</v>
      </c>
      <c r="D163" s="14" t="s">
        <v>49</v>
      </c>
      <c r="E163" s="1" t="s">
        <v>121</v>
      </c>
      <c r="F163" s="30" t="s">
        <v>193</v>
      </c>
      <c r="H163" s="3" t="s">
        <v>89</v>
      </c>
    </row>
    <row r="164" spans="1:8" x14ac:dyDescent="0.3">
      <c r="A164" s="14">
        <v>1</v>
      </c>
      <c r="B164" s="14" t="s">
        <v>14</v>
      </c>
      <c r="C164" s="14">
        <v>300</v>
      </c>
      <c r="D164" s="14" t="s">
        <v>49</v>
      </c>
      <c r="E164" s="1" t="s">
        <v>121</v>
      </c>
      <c r="F164" s="30" t="s">
        <v>193</v>
      </c>
      <c r="H164" s="14" t="s">
        <v>89</v>
      </c>
    </row>
    <row r="165" spans="1:8" x14ac:dyDescent="0.3">
      <c r="A165" s="14">
        <v>2</v>
      </c>
      <c r="B165" s="14" t="s">
        <v>32</v>
      </c>
      <c r="C165" s="14">
        <v>220</v>
      </c>
      <c r="D165" s="14" t="s">
        <v>49</v>
      </c>
      <c r="E165" s="1" t="s">
        <v>121</v>
      </c>
      <c r="F165" s="30" t="s">
        <v>193</v>
      </c>
      <c r="H165" s="14" t="s">
        <v>92</v>
      </c>
    </row>
    <row r="166" spans="1:8" x14ac:dyDescent="0.3">
      <c r="A166" s="14">
        <v>1</v>
      </c>
      <c r="B166" s="14" t="s">
        <v>32</v>
      </c>
      <c r="C166" s="14">
        <v>120</v>
      </c>
      <c r="D166" s="14" t="s">
        <v>49</v>
      </c>
      <c r="E166" s="1" t="s">
        <v>121</v>
      </c>
      <c r="F166" s="30" t="s">
        <v>193</v>
      </c>
      <c r="H166" s="14" t="s">
        <v>93</v>
      </c>
    </row>
    <row r="167" spans="1:8" x14ac:dyDescent="0.3">
      <c r="A167" s="14">
        <v>1</v>
      </c>
      <c r="B167" s="14" t="s">
        <v>102</v>
      </c>
      <c r="C167" s="14">
        <v>120</v>
      </c>
      <c r="D167" s="14" t="s">
        <v>49</v>
      </c>
      <c r="E167" s="1" t="s">
        <v>121</v>
      </c>
      <c r="F167" s="30" t="s">
        <v>193</v>
      </c>
      <c r="H167" s="14" t="s">
        <v>89</v>
      </c>
    </row>
    <row r="168" spans="1:8" x14ac:dyDescent="0.3">
      <c r="A168" s="14">
        <v>1</v>
      </c>
      <c r="B168" s="14" t="s">
        <v>102</v>
      </c>
      <c r="C168" s="14">
        <v>160</v>
      </c>
      <c r="D168" s="14" t="s">
        <v>49</v>
      </c>
      <c r="E168" s="1" t="s">
        <v>387</v>
      </c>
      <c r="F168" s="30" t="s">
        <v>193</v>
      </c>
      <c r="H168" s="14" t="s">
        <v>93</v>
      </c>
    </row>
    <row r="169" spans="1:8" x14ac:dyDescent="0.3">
      <c r="A169" s="14">
        <v>1</v>
      </c>
      <c r="B169" s="14" t="s">
        <v>16</v>
      </c>
      <c r="C169" s="14">
        <v>60</v>
      </c>
      <c r="D169" s="14" t="s">
        <v>49</v>
      </c>
      <c r="E169" s="1" t="s">
        <v>121</v>
      </c>
      <c r="F169" s="30" t="s">
        <v>193</v>
      </c>
      <c r="H169" s="14" t="s">
        <v>89</v>
      </c>
    </row>
    <row r="170" spans="1:8" x14ac:dyDescent="0.3">
      <c r="A170" s="14">
        <v>2</v>
      </c>
      <c r="B170" s="14" t="s">
        <v>102</v>
      </c>
      <c r="C170" s="14">
        <v>120</v>
      </c>
      <c r="D170" s="14" t="s">
        <v>49</v>
      </c>
      <c r="E170" s="1" t="s">
        <v>121</v>
      </c>
      <c r="F170" s="30" t="s">
        <v>193</v>
      </c>
      <c r="H170" s="14" t="s">
        <v>89</v>
      </c>
    </row>
    <row r="171" spans="1:8" x14ac:dyDescent="0.3">
      <c r="A171" s="14">
        <v>2</v>
      </c>
      <c r="B171" s="14" t="s">
        <v>102</v>
      </c>
      <c r="C171" s="14">
        <v>140</v>
      </c>
      <c r="D171" s="14" t="s">
        <v>49</v>
      </c>
      <c r="E171" s="1" t="s">
        <v>121</v>
      </c>
      <c r="F171" s="11" t="s">
        <v>404</v>
      </c>
      <c r="H171" s="14" t="s">
        <v>89</v>
      </c>
    </row>
    <row r="172" spans="1:8" x14ac:dyDescent="0.3">
      <c r="A172" s="14">
        <v>1</v>
      </c>
      <c r="B172" s="14" t="s">
        <v>32</v>
      </c>
      <c r="C172" s="14">
        <v>180</v>
      </c>
      <c r="D172" s="14" t="s">
        <v>49</v>
      </c>
      <c r="E172" s="1" t="s">
        <v>121</v>
      </c>
      <c r="F172" s="11" t="s">
        <v>403</v>
      </c>
      <c r="H172" s="14" t="s">
        <v>92</v>
      </c>
    </row>
    <row r="173" spans="1:8" x14ac:dyDescent="0.3">
      <c r="A173" s="14">
        <v>1</v>
      </c>
      <c r="B173" s="14" t="s">
        <v>102</v>
      </c>
      <c r="C173" s="14">
        <v>120</v>
      </c>
      <c r="D173" s="14" t="s">
        <v>49</v>
      </c>
      <c r="E173" s="1" t="s">
        <v>387</v>
      </c>
      <c r="F173" s="11" t="s">
        <v>193</v>
      </c>
      <c r="H173" s="14" t="s">
        <v>89</v>
      </c>
    </row>
    <row r="174" spans="1:8" x14ac:dyDescent="0.3">
      <c r="A174" s="14">
        <v>1</v>
      </c>
      <c r="B174" s="14" t="s">
        <v>102</v>
      </c>
      <c r="C174" s="14">
        <v>150</v>
      </c>
      <c r="D174" s="14" t="s">
        <v>49</v>
      </c>
      <c r="E174" s="1" t="s">
        <v>387</v>
      </c>
      <c r="F174" s="11" t="s">
        <v>193</v>
      </c>
      <c r="H174" s="14" t="s">
        <v>89</v>
      </c>
    </row>
    <row r="175" spans="1:8" x14ac:dyDescent="0.3">
      <c r="A175" s="14">
        <v>6</v>
      </c>
      <c r="B175" s="14" t="s">
        <v>14</v>
      </c>
      <c r="C175" s="14">
        <v>275</v>
      </c>
      <c r="D175" s="14" t="s">
        <v>49</v>
      </c>
      <c r="E175" s="1" t="s">
        <v>121</v>
      </c>
      <c r="F175" s="11" t="s">
        <v>193</v>
      </c>
      <c r="H175" s="14" t="s">
        <v>89</v>
      </c>
    </row>
    <row r="176" spans="1:8" x14ac:dyDescent="0.3">
      <c r="A176" s="14">
        <v>1</v>
      </c>
      <c r="B176" s="14" t="s">
        <v>301</v>
      </c>
      <c r="C176" s="14">
        <v>275</v>
      </c>
      <c r="D176" s="14" t="s">
        <v>49</v>
      </c>
      <c r="E176" s="1" t="s">
        <v>121</v>
      </c>
      <c r="F176" s="11" t="s">
        <v>193</v>
      </c>
      <c r="H176" s="14" t="s">
        <v>89</v>
      </c>
    </row>
    <row r="177" spans="1:8" x14ac:dyDescent="0.3">
      <c r="A177" s="14">
        <v>6</v>
      </c>
      <c r="B177" s="14" t="s">
        <v>32</v>
      </c>
      <c r="C177" s="14">
        <v>100</v>
      </c>
      <c r="D177" s="14" t="s">
        <v>49</v>
      </c>
      <c r="E177" s="1" t="s">
        <v>121</v>
      </c>
      <c r="F177" s="11" t="s">
        <v>193</v>
      </c>
      <c r="H177" s="14" t="s">
        <v>92</v>
      </c>
    </row>
    <row r="178" spans="1:8" x14ac:dyDescent="0.3">
      <c r="A178" s="14">
        <v>2</v>
      </c>
      <c r="B178" s="14" t="s">
        <v>32</v>
      </c>
      <c r="C178" s="14">
        <v>120</v>
      </c>
      <c r="D178" s="14" t="s">
        <v>49</v>
      </c>
      <c r="E178" s="1" t="s">
        <v>121</v>
      </c>
      <c r="F178" s="11" t="s">
        <v>193</v>
      </c>
      <c r="H178" s="14" t="s">
        <v>93</v>
      </c>
    </row>
    <row r="179" spans="1:8" x14ac:dyDescent="0.3">
      <c r="A179" s="3">
        <v>2</v>
      </c>
      <c r="B179" s="3" t="s">
        <v>14</v>
      </c>
      <c r="C179" s="14">
        <v>250</v>
      </c>
      <c r="D179" s="14" t="s">
        <v>49</v>
      </c>
      <c r="E179" s="1" t="s">
        <v>121</v>
      </c>
      <c r="F179" s="11" t="s">
        <v>193</v>
      </c>
      <c r="H179" s="14" t="s">
        <v>92</v>
      </c>
    </row>
    <row r="180" spans="1:8" x14ac:dyDescent="0.3">
      <c r="A180" s="3">
        <v>1</v>
      </c>
      <c r="B180" s="3" t="s">
        <v>301</v>
      </c>
      <c r="C180" s="14">
        <v>320</v>
      </c>
      <c r="D180" s="14" t="s">
        <v>49</v>
      </c>
      <c r="E180" s="1" t="s">
        <v>121</v>
      </c>
      <c r="F180" s="11" t="s">
        <v>193</v>
      </c>
      <c r="H180" s="14" t="s">
        <v>92</v>
      </c>
    </row>
    <row r="181" spans="1:8" x14ac:dyDescent="0.3">
      <c r="A181" s="3">
        <v>1</v>
      </c>
      <c r="B181" s="14" t="s">
        <v>102</v>
      </c>
      <c r="C181" s="14">
        <v>120</v>
      </c>
      <c r="D181" s="14" t="s">
        <v>49</v>
      </c>
      <c r="E181" s="1" t="s">
        <v>121</v>
      </c>
      <c r="F181" s="11" t="s">
        <v>193</v>
      </c>
      <c r="H181" s="14" t="s">
        <v>89</v>
      </c>
    </row>
    <row r="182" spans="1:8" x14ac:dyDescent="0.3">
      <c r="A182" s="3">
        <v>1</v>
      </c>
      <c r="B182" s="14" t="s">
        <v>14</v>
      </c>
      <c r="C182" s="14">
        <v>250</v>
      </c>
      <c r="D182" s="14" t="s">
        <v>49</v>
      </c>
      <c r="E182" s="1" t="s">
        <v>388</v>
      </c>
      <c r="F182" s="11" t="s">
        <v>193</v>
      </c>
      <c r="H182" s="3" t="s">
        <v>89</v>
      </c>
    </row>
    <row r="183" spans="1:8" x14ac:dyDescent="0.3">
      <c r="A183" s="3">
        <v>1</v>
      </c>
      <c r="B183" s="14" t="s">
        <v>32</v>
      </c>
      <c r="C183" s="14">
        <v>250</v>
      </c>
      <c r="D183" s="14" t="s">
        <v>49</v>
      </c>
      <c r="E183" s="1" t="s">
        <v>387</v>
      </c>
      <c r="F183" s="11" t="s">
        <v>193</v>
      </c>
      <c r="H183" s="3" t="s">
        <v>93</v>
      </c>
    </row>
    <row r="184" spans="1:8" x14ac:dyDescent="0.3">
      <c r="A184" s="3">
        <v>1</v>
      </c>
      <c r="B184" s="14" t="s">
        <v>32</v>
      </c>
      <c r="C184" s="26">
        <v>120</v>
      </c>
      <c r="D184" s="14" t="s">
        <v>49</v>
      </c>
      <c r="E184" s="1" t="s">
        <v>146</v>
      </c>
      <c r="F184" s="11" t="s">
        <v>193</v>
      </c>
      <c r="H184" s="3" t="s">
        <v>92</v>
      </c>
    </row>
    <row r="185" spans="1:8" x14ac:dyDescent="0.3">
      <c r="A185" s="3">
        <v>1</v>
      </c>
      <c r="B185" s="14" t="s">
        <v>32</v>
      </c>
      <c r="C185" s="26">
        <v>240</v>
      </c>
      <c r="D185" s="14" t="s">
        <v>49</v>
      </c>
      <c r="E185" s="1" t="s">
        <v>146</v>
      </c>
      <c r="F185" s="11" t="s">
        <v>193</v>
      </c>
      <c r="H185" s="3" t="s">
        <v>92</v>
      </c>
    </row>
    <row r="186" spans="1:8" x14ac:dyDescent="0.3">
      <c r="A186" s="3">
        <v>1</v>
      </c>
      <c r="B186" s="14" t="s">
        <v>32</v>
      </c>
      <c r="C186" s="26">
        <v>100</v>
      </c>
      <c r="D186" s="14" t="s">
        <v>49</v>
      </c>
      <c r="E186" s="1" t="s">
        <v>146</v>
      </c>
      <c r="F186" s="11" t="s">
        <v>193</v>
      </c>
      <c r="H186" s="3" t="s">
        <v>92</v>
      </c>
    </row>
    <row r="187" spans="1:8" x14ac:dyDescent="0.3">
      <c r="A187" s="3">
        <v>2</v>
      </c>
      <c r="B187" s="14" t="s">
        <v>32</v>
      </c>
      <c r="C187" s="14">
        <v>200</v>
      </c>
      <c r="D187" s="14" t="s">
        <v>49</v>
      </c>
      <c r="E187" s="1" t="s">
        <v>121</v>
      </c>
      <c r="F187" s="11" t="s">
        <v>193</v>
      </c>
      <c r="H187" s="3" t="s">
        <v>92</v>
      </c>
    </row>
    <row r="188" spans="1:8" x14ac:dyDescent="0.3">
      <c r="A188" s="3">
        <v>1</v>
      </c>
      <c r="B188" s="14" t="s">
        <v>14</v>
      </c>
      <c r="C188" s="14">
        <v>150</v>
      </c>
      <c r="D188" s="14" t="s">
        <v>49</v>
      </c>
      <c r="E188" s="1" t="s">
        <v>121</v>
      </c>
      <c r="F188" s="11" t="s">
        <v>193</v>
      </c>
      <c r="H188" s="3" t="s">
        <v>92</v>
      </c>
    </row>
    <row r="189" spans="1:8" x14ac:dyDescent="0.3">
      <c r="A189" s="3">
        <v>1</v>
      </c>
      <c r="B189" s="14" t="s">
        <v>16</v>
      </c>
      <c r="C189" s="14">
        <v>90</v>
      </c>
      <c r="D189" s="14" t="s">
        <v>49</v>
      </c>
      <c r="E189" s="1" t="s">
        <v>121</v>
      </c>
      <c r="F189" s="11" t="s">
        <v>193</v>
      </c>
      <c r="H189" s="3" t="s">
        <v>89</v>
      </c>
    </row>
    <row r="190" spans="1:8" x14ac:dyDescent="0.3">
      <c r="A190" s="3">
        <v>1</v>
      </c>
      <c r="B190" s="14" t="s">
        <v>32</v>
      </c>
      <c r="C190" s="14">
        <v>150</v>
      </c>
      <c r="D190" s="14" t="s">
        <v>49</v>
      </c>
      <c r="E190" s="1" t="s">
        <v>121</v>
      </c>
      <c r="F190" s="11" t="s">
        <v>193</v>
      </c>
      <c r="H190" s="3" t="s">
        <v>92</v>
      </c>
    </row>
    <row r="191" spans="1:8" x14ac:dyDescent="0.3">
      <c r="A191" s="3">
        <v>2</v>
      </c>
      <c r="B191" s="14" t="s">
        <v>32</v>
      </c>
      <c r="C191" s="14">
        <v>220</v>
      </c>
      <c r="D191" s="14" t="s">
        <v>49</v>
      </c>
      <c r="E191" s="1" t="s">
        <v>121</v>
      </c>
      <c r="F191" s="11" t="s">
        <v>398</v>
      </c>
      <c r="H191" s="3" t="s">
        <v>89</v>
      </c>
    </row>
    <row r="192" spans="1:8" x14ac:dyDescent="0.3">
      <c r="A192" s="3">
        <v>4</v>
      </c>
      <c r="B192" s="14" t="s">
        <v>14</v>
      </c>
      <c r="C192" s="14">
        <v>250</v>
      </c>
      <c r="D192" s="14" t="s">
        <v>49</v>
      </c>
      <c r="E192" s="1" t="s">
        <v>121</v>
      </c>
      <c r="F192" s="11" t="s">
        <v>193</v>
      </c>
      <c r="H192" s="3" t="s">
        <v>89</v>
      </c>
    </row>
    <row r="193" spans="1:9" x14ac:dyDescent="0.3">
      <c r="A193" s="3">
        <v>1</v>
      </c>
      <c r="B193" s="14" t="s">
        <v>14</v>
      </c>
      <c r="C193" s="14">
        <v>130</v>
      </c>
      <c r="D193" s="14" t="s">
        <v>49</v>
      </c>
      <c r="E193" s="1" t="s">
        <v>121</v>
      </c>
      <c r="F193" s="11" t="s">
        <v>193</v>
      </c>
      <c r="H193" s="3" t="s">
        <v>89</v>
      </c>
    </row>
    <row r="194" spans="1:9" x14ac:dyDescent="0.3">
      <c r="A194" s="3">
        <v>2</v>
      </c>
      <c r="B194" s="14" t="s">
        <v>102</v>
      </c>
      <c r="C194" s="14">
        <v>120</v>
      </c>
      <c r="D194" s="14" t="s">
        <v>49</v>
      </c>
      <c r="E194" s="1" t="s">
        <v>121</v>
      </c>
      <c r="F194" s="11" t="s">
        <v>193</v>
      </c>
      <c r="H194" s="3" t="s">
        <v>89</v>
      </c>
    </row>
    <row r="195" spans="1:9" x14ac:dyDescent="0.3">
      <c r="A195" s="3">
        <v>1</v>
      </c>
      <c r="B195" s="14" t="s">
        <v>32</v>
      </c>
      <c r="C195" s="14">
        <v>120</v>
      </c>
      <c r="D195" s="14" t="s">
        <v>49</v>
      </c>
      <c r="E195" s="1" t="s">
        <v>387</v>
      </c>
      <c r="F195" s="11" t="s">
        <v>193</v>
      </c>
      <c r="H195" s="3"/>
    </row>
    <row r="196" spans="1:9" x14ac:dyDescent="0.3">
      <c r="A196" s="14">
        <v>2</v>
      </c>
      <c r="B196" s="14" t="s">
        <v>102</v>
      </c>
      <c r="C196" s="14">
        <v>150</v>
      </c>
      <c r="D196" s="14" t="s">
        <v>34</v>
      </c>
      <c r="E196" s="1" t="s">
        <v>389</v>
      </c>
      <c r="F196" s="30" t="s">
        <v>193</v>
      </c>
      <c r="G196" s="15"/>
      <c r="H196" s="14" t="s">
        <v>89</v>
      </c>
      <c r="I196" s="17"/>
    </row>
    <row r="197" spans="1:9" x14ac:dyDescent="0.3">
      <c r="A197" s="14">
        <v>1</v>
      </c>
      <c r="B197" s="14" t="s">
        <v>32</v>
      </c>
      <c r="C197" s="14">
        <v>250</v>
      </c>
      <c r="D197" s="14" t="s">
        <v>34</v>
      </c>
      <c r="E197" s="1" t="s">
        <v>390</v>
      </c>
      <c r="F197" s="32" t="s">
        <v>193</v>
      </c>
      <c r="H197" s="14" t="s">
        <v>92</v>
      </c>
    </row>
    <row r="198" spans="1:9" x14ac:dyDescent="0.3">
      <c r="A198" s="14">
        <v>1</v>
      </c>
      <c r="B198" s="14" t="s">
        <v>102</v>
      </c>
      <c r="C198" s="14">
        <v>180</v>
      </c>
      <c r="D198" s="14" t="s">
        <v>34</v>
      </c>
      <c r="E198" s="1" t="s">
        <v>390</v>
      </c>
      <c r="F198" s="30" t="s">
        <v>193</v>
      </c>
      <c r="H198" s="14" t="s">
        <v>89</v>
      </c>
    </row>
    <row r="199" spans="1:9" x14ac:dyDescent="0.3">
      <c r="A199" s="14">
        <v>2</v>
      </c>
      <c r="B199" s="14" t="s">
        <v>32</v>
      </c>
      <c r="C199" s="14">
        <v>90</v>
      </c>
      <c r="D199" s="14" t="s">
        <v>4</v>
      </c>
      <c r="E199" s="1" t="s">
        <v>69</v>
      </c>
      <c r="F199" s="30" t="s">
        <v>193</v>
      </c>
      <c r="G199" s="15"/>
      <c r="H199" s="14" t="s">
        <v>92</v>
      </c>
      <c r="I199" s="17"/>
    </row>
    <row r="200" spans="1:9" x14ac:dyDescent="0.3">
      <c r="A200" s="14">
        <v>1</v>
      </c>
      <c r="B200" s="14" t="s">
        <v>16</v>
      </c>
      <c r="C200" s="14">
        <v>60</v>
      </c>
      <c r="D200" s="14" t="s">
        <v>4</v>
      </c>
      <c r="E200" s="1" t="s">
        <v>69</v>
      </c>
      <c r="F200" s="32" t="s">
        <v>193</v>
      </c>
      <c r="H200" s="14" t="s">
        <v>89</v>
      </c>
    </row>
    <row r="201" spans="1:9" x14ac:dyDescent="0.3">
      <c r="A201" s="14">
        <v>1</v>
      </c>
      <c r="B201" s="14" t="s">
        <v>14</v>
      </c>
      <c r="C201" s="14">
        <v>180</v>
      </c>
      <c r="D201" s="14" t="s">
        <v>4</v>
      </c>
      <c r="E201" s="1" t="s">
        <v>69</v>
      </c>
      <c r="F201" s="30" t="s">
        <v>193</v>
      </c>
      <c r="H201" s="14" t="s">
        <v>92</v>
      </c>
    </row>
    <row r="202" spans="1:9" x14ac:dyDescent="0.3">
      <c r="A202" s="14">
        <v>1</v>
      </c>
      <c r="B202" s="14" t="s">
        <v>32</v>
      </c>
      <c r="C202" s="14">
        <v>90</v>
      </c>
      <c r="D202" s="14" t="s">
        <v>4</v>
      </c>
      <c r="E202" s="1" t="s">
        <v>69</v>
      </c>
      <c r="F202" s="30" t="s">
        <v>193</v>
      </c>
      <c r="H202" s="14" t="s">
        <v>92</v>
      </c>
    </row>
    <row r="203" spans="1:9" x14ac:dyDescent="0.3">
      <c r="A203" s="14">
        <v>1</v>
      </c>
      <c r="B203" s="26" t="s">
        <v>15</v>
      </c>
      <c r="C203" s="14">
        <v>70</v>
      </c>
      <c r="D203" s="14" t="s">
        <v>4</v>
      </c>
      <c r="E203" s="1" t="s">
        <v>69</v>
      </c>
      <c r="F203" s="30" t="s">
        <v>410</v>
      </c>
      <c r="H203" s="14" t="s">
        <v>93</v>
      </c>
    </row>
    <row r="204" spans="1:9" x14ac:dyDescent="0.3">
      <c r="A204" s="14">
        <v>49</v>
      </c>
      <c r="B204" s="14" t="s">
        <v>14</v>
      </c>
      <c r="C204" s="14">
        <v>250</v>
      </c>
      <c r="D204" s="14" t="s">
        <v>4</v>
      </c>
      <c r="E204" s="1" t="s">
        <v>69</v>
      </c>
      <c r="F204" s="30" t="s">
        <v>193</v>
      </c>
      <c r="H204" s="14" t="s">
        <v>89</v>
      </c>
    </row>
    <row r="205" spans="1:9" x14ac:dyDescent="0.3">
      <c r="A205" s="14">
        <v>1</v>
      </c>
      <c r="B205" s="14" t="s">
        <v>14</v>
      </c>
      <c r="C205" s="14">
        <v>250</v>
      </c>
      <c r="D205" s="14" t="s">
        <v>5</v>
      </c>
      <c r="E205" s="1" t="s">
        <v>121</v>
      </c>
      <c r="F205" s="30" t="s">
        <v>193</v>
      </c>
      <c r="G205" s="15"/>
      <c r="H205" s="14" t="s">
        <v>92</v>
      </c>
      <c r="I205" s="17"/>
    </row>
    <row r="206" spans="1:9" x14ac:dyDescent="0.3">
      <c r="A206" s="14">
        <v>1</v>
      </c>
      <c r="B206" s="14" t="s">
        <v>102</v>
      </c>
      <c r="C206" s="14">
        <v>120</v>
      </c>
      <c r="D206" s="14" t="s">
        <v>5</v>
      </c>
      <c r="E206" s="1" t="s">
        <v>121</v>
      </c>
      <c r="F206" s="30" t="s">
        <v>193</v>
      </c>
      <c r="H206" s="14" t="s">
        <v>89</v>
      </c>
    </row>
    <row r="207" spans="1:9" x14ac:dyDescent="0.3">
      <c r="A207" s="14">
        <v>1</v>
      </c>
      <c r="B207" s="14" t="s">
        <v>98</v>
      </c>
      <c r="C207" s="14">
        <v>120</v>
      </c>
      <c r="D207" s="14" t="s">
        <v>5</v>
      </c>
      <c r="E207" s="1" t="s">
        <v>121</v>
      </c>
      <c r="F207" s="30" t="s">
        <v>193</v>
      </c>
      <c r="H207" s="14" t="s">
        <v>89</v>
      </c>
    </row>
    <row r="208" spans="1:9" x14ac:dyDescent="0.3">
      <c r="A208" s="14">
        <v>1</v>
      </c>
      <c r="B208" s="3" t="s">
        <v>14</v>
      </c>
      <c r="C208" s="14">
        <v>200</v>
      </c>
      <c r="D208" s="14" t="s">
        <v>5</v>
      </c>
      <c r="E208" s="1" t="s">
        <v>121</v>
      </c>
      <c r="F208" s="30" t="s">
        <v>193</v>
      </c>
      <c r="H208" s="14" t="s">
        <v>89</v>
      </c>
    </row>
    <row r="209" spans="1:8" x14ac:dyDescent="0.3">
      <c r="A209" s="14">
        <v>1</v>
      </c>
      <c r="B209" s="26" t="s">
        <v>14</v>
      </c>
      <c r="C209" s="14">
        <v>180</v>
      </c>
      <c r="D209" s="14" t="s">
        <v>5</v>
      </c>
      <c r="E209" s="1" t="s">
        <v>121</v>
      </c>
      <c r="F209" s="30" t="s">
        <v>193</v>
      </c>
      <c r="H209" s="14" t="s">
        <v>92</v>
      </c>
    </row>
    <row r="210" spans="1:8" x14ac:dyDescent="0.3">
      <c r="A210" s="14">
        <v>1</v>
      </c>
      <c r="B210" s="3" t="s">
        <v>32</v>
      </c>
      <c r="C210" s="14">
        <v>180</v>
      </c>
      <c r="D210" s="14" t="s">
        <v>5</v>
      </c>
      <c r="E210" s="1" t="s">
        <v>121</v>
      </c>
      <c r="F210" s="30" t="s">
        <v>193</v>
      </c>
      <c r="H210" s="14" t="s">
        <v>92</v>
      </c>
    </row>
    <row r="211" spans="1:8" x14ac:dyDescent="0.3">
      <c r="A211" s="14">
        <v>2</v>
      </c>
      <c r="B211" s="14" t="s">
        <v>14</v>
      </c>
      <c r="C211" s="14">
        <v>200</v>
      </c>
      <c r="D211" s="14" t="s">
        <v>5</v>
      </c>
      <c r="E211" s="1" t="s">
        <v>121</v>
      </c>
      <c r="F211" s="30" t="s">
        <v>193</v>
      </c>
      <c r="H211" s="14" t="s">
        <v>92</v>
      </c>
    </row>
    <row r="212" spans="1:8" x14ac:dyDescent="0.3">
      <c r="A212" s="14">
        <v>2</v>
      </c>
      <c r="B212" s="14" t="s">
        <v>102</v>
      </c>
      <c r="C212" s="14">
        <v>60</v>
      </c>
      <c r="D212" s="14" t="s">
        <v>5</v>
      </c>
      <c r="E212" s="1" t="s">
        <v>121</v>
      </c>
      <c r="F212" s="30" t="s">
        <v>193</v>
      </c>
      <c r="H212" s="14" t="s">
        <v>89</v>
      </c>
    </row>
    <row r="213" spans="1:8" x14ac:dyDescent="0.3">
      <c r="A213" s="14">
        <v>4</v>
      </c>
      <c r="B213" s="14" t="s">
        <v>14</v>
      </c>
      <c r="C213" s="14">
        <v>250</v>
      </c>
      <c r="D213" s="14" t="s">
        <v>5</v>
      </c>
      <c r="E213" s="1" t="s">
        <v>121</v>
      </c>
      <c r="F213" s="30" t="s">
        <v>193</v>
      </c>
      <c r="H213" s="14" t="s">
        <v>89</v>
      </c>
    </row>
    <row r="214" spans="1:8" x14ac:dyDescent="0.3">
      <c r="A214" s="14">
        <v>1</v>
      </c>
      <c r="B214" s="14" t="s">
        <v>15</v>
      </c>
      <c r="C214" s="14">
        <v>70</v>
      </c>
      <c r="D214" s="14" t="s">
        <v>5</v>
      </c>
      <c r="E214" s="1" t="s">
        <v>121</v>
      </c>
      <c r="F214" s="30" t="s">
        <v>193</v>
      </c>
      <c r="H214" s="14" t="s">
        <v>89</v>
      </c>
    </row>
    <row r="215" spans="1:8" x14ac:dyDescent="0.3">
      <c r="A215" s="14">
        <v>1</v>
      </c>
      <c r="B215" s="14" t="s">
        <v>32</v>
      </c>
      <c r="C215" s="14">
        <v>80</v>
      </c>
      <c r="D215" s="14" t="s">
        <v>5</v>
      </c>
      <c r="E215" s="1" t="s">
        <v>121</v>
      </c>
      <c r="F215" s="30" t="s">
        <v>193</v>
      </c>
      <c r="H215" s="3" t="s">
        <v>93</v>
      </c>
    </row>
    <row r="216" spans="1:8" x14ac:dyDescent="0.3">
      <c r="A216" s="14">
        <v>2</v>
      </c>
      <c r="B216" s="14" t="s">
        <v>15</v>
      </c>
      <c r="C216" s="14">
        <v>70</v>
      </c>
      <c r="D216" s="14" t="s">
        <v>5</v>
      </c>
      <c r="E216" s="1" t="s">
        <v>121</v>
      </c>
      <c r="F216" s="30" t="s">
        <v>193</v>
      </c>
      <c r="H216" s="14" t="s">
        <v>89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33"/>
  <sheetViews>
    <sheetView workbookViewId="0">
      <selection activeCell="F5" sqref="F5"/>
    </sheetView>
  </sheetViews>
  <sheetFormatPr defaultColWidth="9" defaultRowHeight="14.4" x14ac:dyDescent="0.3"/>
  <cols>
    <col min="1" max="1" width="12" style="1" customWidth="1"/>
    <col min="2" max="2" width="9.33203125" style="1" bestFit="1" customWidth="1"/>
    <col min="3" max="3" width="9" style="1"/>
    <col min="4" max="4" width="7.77734375" style="1" customWidth="1"/>
    <col min="5" max="5" width="11.21875" style="11" customWidth="1"/>
    <col min="6" max="6" width="11.33203125" style="11" customWidth="1"/>
    <col min="7" max="10" width="9" style="1"/>
    <col min="11" max="13" width="9" style="13"/>
    <col min="14" max="16384" width="9" style="1"/>
  </cols>
  <sheetData>
    <row r="1" spans="1:13" x14ac:dyDescent="0.3">
      <c r="A1" s="9" t="s">
        <v>206</v>
      </c>
      <c r="B1" s="22"/>
      <c r="E1" s="16"/>
    </row>
    <row r="2" spans="1:13" x14ac:dyDescent="0.3">
      <c r="A2" s="10" t="s">
        <v>199</v>
      </c>
      <c r="B2" s="11" t="s">
        <v>247</v>
      </c>
      <c r="E2" s="16"/>
    </row>
    <row r="3" spans="1:13" x14ac:dyDescent="0.3">
      <c r="A3" s="10" t="s">
        <v>200</v>
      </c>
      <c r="B3" s="11" t="s">
        <v>254</v>
      </c>
      <c r="E3" s="16"/>
    </row>
    <row r="4" spans="1:13" x14ac:dyDescent="0.3">
      <c r="A4" s="10" t="s">
        <v>198</v>
      </c>
      <c r="B4" s="12">
        <v>41556</v>
      </c>
      <c r="E4" s="16"/>
    </row>
    <row r="5" spans="1:13" x14ac:dyDescent="0.3">
      <c r="A5" s="10" t="s">
        <v>303</v>
      </c>
      <c r="B5" s="11" t="s">
        <v>238</v>
      </c>
      <c r="E5" s="16"/>
    </row>
    <row r="6" spans="1:13" x14ac:dyDescent="0.3">
      <c r="A6" s="10" t="s">
        <v>201</v>
      </c>
      <c r="B6" s="11"/>
      <c r="C6" s="14"/>
      <c r="D6" s="14"/>
      <c r="G6" s="14"/>
      <c r="H6" s="14"/>
      <c r="I6" s="14"/>
    </row>
    <row r="7" spans="1:13" x14ac:dyDescent="0.3">
      <c r="A7" s="10" t="s">
        <v>209</v>
      </c>
      <c r="B7" s="11" t="s">
        <v>228</v>
      </c>
      <c r="C7" s="14"/>
      <c r="D7" s="14"/>
      <c r="G7" s="14"/>
      <c r="H7" s="14"/>
      <c r="I7" s="14"/>
    </row>
    <row r="8" spans="1:13" x14ac:dyDescent="0.3">
      <c r="A8" s="10" t="s">
        <v>202</v>
      </c>
      <c r="B8" s="55" t="s">
        <v>497</v>
      </c>
      <c r="C8" s="14"/>
      <c r="D8" s="11"/>
      <c r="G8" s="14"/>
      <c r="H8" s="14"/>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1</v>
      </c>
      <c r="B10" s="14" t="s">
        <v>16</v>
      </c>
      <c r="C10" s="14">
        <v>10</v>
      </c>
      <c r="D10" s="14" t="s">
        <v>20</v>
      </c>
      <c r="E10" s="11" t="s">
        <v>307</v>
      </c>
      <c r="F10" s="30"/>
      <c r="G10" s="14" t="s">
        <v>82</v>
      </c>
      <c r="H10" s="14" t="s">
        <v>11</v>
      </c>
      <c r="I10" s="1" t="s">
        <v>84</v>
      </c>
      <c r="J10" s="22"/>
      <c r="K10" s="46">
        <f>SUMIFS($A$10:$A$370,$B$10:$B$370,"CH",$D$10:$D$370,"U1")</f>
        <v>0</v>
      </c>
      <c r="L10" s="46" t="s">
        <v>15</v>
      </c>
      <c r="M10" s="46" t="s">
        <v>20</v>
      </c>
    </row>
    <row r="11" spans="1:13" x14ac:dyDescent="0.3">
      <c r="A11" s="14">
        <v>1</v>
      </c>
      <c r="B11" s="14" t="s">
        <v>78</v>
      </c>
      <c r="C11" s="14">
        <v>250</v>
      </c>
      <c r="D11" s="14" t="s">
        <v>1</v>
      </c>
      <c r="E11" s="11" t="s">
        <v>304</v>
      </c>
      <c r="F11" s="30"/>
      <c r="G11" s="14"/>
      <c r="H11" s="14" t="s">
        <v>11</v>
      </c>
      <c r="J11" s="22"/>
      <c r="K11" s="46">
        <f>SUMIFS($A$10:$A$370,$B$10:$B$370,"CH",$D$10:$D$370,"U2")</f>
        <v>0</v>
      </c>
      <c r="L11" s="46" t="s">
        <v>15</v>
      </c>
      <c r="M11" s="46" t="s">
        <v>1</v>
      </c>
    </row>
    <row r="12" spans="1:13" x14ac:dyDescent="0.3">
      <c r="A12" s="14">
        <v>1</v>
      </c>
      <c r="B12" s="14" t="s">
        <v>16</v>
      </c>
      <c r="C12" s="14">
        <v>80</v>
      </c>
      <c r="D12" s="14" t="s">
        <v>1</v>
      </c>
      <c r="E12" s="11" t="s">
        <v>304</v>
      </c>
      <c r="F12" s="30"/>
      <c r="G12" s="14"/>
      <c r="H12" s="14" t="s">
        <v>23</v>
      </c>
      <c r="J12" s="22"/>
      <c r="K12" s="46">
        <f>SUMIFS($A$10:$A$370,$B$10:$B$370,"CH",$D$10:$D$370,"U3")</f>
        <v>0</v>
      </c>
      <c r="L12" s="46" t="s">
        <v>15</v>
      </c>
      <c r="M12" s="46" t="s">
        <v>19</v>
      </c>
    </row>
    <row r="13" spans="1:13" x14ac:dyDescent="0.3">
      <c r="A13" s="14">
        <v>0</v>
      </c>
      <c r="B13" s="14"/>
      <c r="C13" s="14"/>
      <c r="D13" s="14" t="s">
        <v>19</v>
      </c>
      <c r="E13" s="11" t="s">
        <v>69</v>
      </c>
      <c r="F13" s="30"/>
      <c r="G13" s="14"/>
      <c r="H13" s="14"/>
      <c r="J13" s="22"/>
      <c r="K13" s="46">
        <f>SUMIFS($A$10:$A$370,$B$10:$B$370,"CH",$D$10:$D$370,"U4")</f>
        <v>0</v>
      </c>
      <c r="L13" s="46" t="s">
        <v>15</v>
      </c>
      <c r="M13" s="46" t="s">
        <v>2</v>
      </c>
    </row>
    <row r="14" spans="1:13" x14ac:dyDescent="0.3">
      <c r="A14" s="14">
        <v>1</v>
      </c>
      <c r="B14" s="26" t="s">
        <v>16</v>
      </c>
      <c r="C14" s="14">
        <v>80</v>
      </c>
      <c r="D14" s="14" t="s">
        <v>2</v>
      </c>
      <c r="E14" s="11" t="s">
        <v>304</v>
      </c>
      <c r="F14" s="30"/>
      <c r="G14" s="14"/>
      <c r="H14" s="14" t="s">
        <v>11</v>
      </c>
      <c r="J14" s="22"/>
      <c r="K14" s="46">
        <f>SUMIFS($A$10:$A$370,$B$10:$B$370,"CH",$D$10:$D$370,"U5")</f>
        <v>0</v>
      </c>
      <c r="L14" s="46" t="s">
        <v>15</v>
      </c>
      <c r="M14" s="46" t="s">
        <v>48</v>
      </c>
    </row>
    <row r="15" spans="1:13" x14ac:dyDescent="0.3">
      <c r="A15" s="14">
        <v>10</v>
      </c>
      <c r="B15" s="14" t="s">
        <v>78</v>
      </c>
      <c r="C15" s="14">
        <v>300</v>
      </c>
      <c r="D15" s="14" t="s">
        <v>2</v>
      </c>
      <c r="E15" s="11" t="s">
        <v>304</v>
      </c>
      <c r="F15" s="30"/>
      <c r="G15" s="14"/>
      <c r="H15" s="14" t="s">
        <v>11</v>
      </c>
      <c r="J15" s="22"/>
      <c r="K15" s="46">
        <f>SUMIFS($A$10:$A$370,$B$10:$B$370,"CH",$D$10:$D$370,"U6")</f>
        <v>0</v>
      </c>
      <c r="L15" s="46" t="s">
        <v>15</v>
      </c>
      <c r="M15" s="46" t="s">
        <v>3</v>
      </c>
    </row>
    <row r="16" spans="1:13" x14ac:dyDescent="0.3">
      <c r="A16" s="14">
        <v>1</v>
      </c>
      <c r="B16" s="14" t="s">
        <v>78</v>
      </c>
      <c r="C16" s="14">
        <v>250</v>
      </c>
      <c r="D16" s="14" t="s">
        <v>3</v>
      </c>
      <c r="E16" s="11" t="s">
        <v>304</v>
      </c>
      <c r="F16" s="30"/>
      <c r="G16" s="14"/>
      <c r="H16" s="14" t="s">
        <v>24</v>
      </c>
      <c r="J16" s="22"/>
      <c r="K16" s="50">
        <f>SUMIFS($A$10:$A$370,$B$10:$B$370,"CH",$D$10:$D$370,"U7")</f>
        <v>0</v>
      </c>
      <c r="L16" s="50" t="s">
        <v>15</v>
      </c>
      <c r="M16" s="50" t="s">
        <v>182</v>
      </c>
    </row>
    <row r="17" spans="1:13" x14ac:dyDescent="0.3">
      <c r="A17" s="14">
        <v>1</v>
      </c>
      <c r="B17" s="14" t="s">
        <v>78</v>
      </c>
      <c r="C17" s="14">
        <v>200</v>
      </c>
      <c r="D17" s="14" t="s">
        <v>3</v>
      </c>
      <c r="E17" s="11" t="s">
        <v>304</v>
      </c>
      <c r="F17" s="30"/>
      <c r="G17" s="14"/>
      <c r="H17" s="14" t="s">
        <v>24</v>
      </c>
      <c r="J17" s="22"/>
      <c r="K17" s="50">
        <f>SUMIFS($A$10:$A$370,$B$10:$B$370,"CH",$D$10:$D$370,"U8")</f>
        <v>1</v>
      </c>
      <c r="L17" s="50" t="s">
        <v>15</v>
      </c>
      <c r="M17" s="50" t="s">
        <v>49</v>
      </c>
    </row>
    <row r="18" spans="1:13" x14ac:dyDescent="0.3">
      <c r="A18" s="14">
        <v>2</v>
      </c>
      <c r="B18" s="14" t="s">
        <v>78</v>
      </c>
      <c r="C18" s="14">
        <v>200</v>
      </c>
      <c r="D18" s="14" t="s">
        <v>3</v>
      </c>
      <c r="E18" s="11" t="s">
        <v>304</v>
      </c>
      <c r="F18" s="30"/>
      <c r="G18" s="14"/>
      <c r="H18" s="14" t="s">
        <v>13</v>
      </c>
      <c r="J18" s="22"/>
      <c r="K18" s="46">
        <f>SUM(K10:K17)</f>
        <v>1</v>
      </c>
      <c r="L18" s="46"/>
      <c r="M18" s="46"/>
    </row>
    <row r="19" spans="1:13" x14ac:dyDescent="0.3">
      <c r="A19" s="14">
        <v>1</v>
      </c>
      <c r="B19" s="14" t="s">
        <v>78</v>
      </c>
      <c r="C19" s="14">
        <v>300</v>
      </c>
      <c r="D19" s="14" t="s">
        <v>3</v>
      </c>
      <c r="E19" s="11" t="s">
        <v>304</v>
      </c>
      <c r="F19" s="30"/>
      <c r="G19" s="14"/>
      <c r="H19" s="14" t="s">
        <v>13</v>
      </c>
      <c r="J19" s="22"/>
      <c r="K19" s="46"/>
      <c r="L19" s="46"/>
      <c r="M19" s="46"/>
    </row>
    <row r="20" spans="1:13" x14ac:dyDescent="0.3">
      <c r="A20" s="14">
        <v>2</v>
      </c>
      <c r="B20" s="14" t="s">
        <v>78</v>
      </c>
      <c r="C20" s="14">
        <v>275</v>
      </c>
      <c r="D20" s="14" t="s">
        <v>3</v>
      </c>
      <c r="E20" s="11" t="s">
        <v>304</v>
      </c>
      <c r="F20" s="30"/>
      <c r="G20" s="14"/>
      <c r="H20" s="14" t="s">
        <v>13</v>
      </c>
      <c r="J20" s="22"/>
      <c r="K20" s="46">
        <f>SUMIFS($A$10:$A$370,$B$10:$B$370,"RT",$D$10:$D$370,"U1")</f>
        <v>0</v>
      </c>
      <c r="L20" s="46" t="s">
        <v>32</v>
      </c>
      <c r="M20" s="46" t="s">
        <v>20</v>
      </c>
    </row>
    <row r="21" spans="1:13" x14ac:dyDescent="0.3">
      <c r="A21" s="14">
        <v>0</v>
      </c>
      <c r="B21" s="14"/>
      <c r="C21" s="14"/>
      <c r="D21" s="14" t="s">
        <v>48</v>
      </c>
      <c r="F21" s="30"/>
      <c r="G21" s="14"/>
      <c r="H21" s="14"/>
      <c r="I21" s="1" t="s">
        <v>22</v>
      </c>
      <c r="J21" s="22"/>
      <c r="K21" s="46">
        <f>SUMIFS($A$10:$A$370,$B$10:$B$370,"RT",$D$10:$D$370,"U2")</f>
        <v>0</v>
      </c>
      <c r="L21" s="46" t="s">
        <v>32</v>
      </c>
      <c r="M21" s="46" t="s">
        <v>1</v>
      </c>
    </row>
    <row r="22" spans="1:13" x14ac:dyDescent="0.3">
      <c r="A22" s="51">
        <v>1</v>
      </c>
      <c r="B22" s="51" t="s">
        <v>14</v>
      </c>
      <c r="C22" s="51">
        <v>200</v>
      </c>
      <c r="D22" s="51" t="s">
        <v>182</v>
      </c>
      <c r="E22" s="52" t="s">
        <v>308</v>
      </c>
      <c r="F22" s="53"/>
      <c r="G22" s="51"/>
      <c r="H22" s="51" t="s">
        <v>13</v>
      </c>
      <c r="I22" s="54"/>
      <c r="J22" s="22"/>
      <c r="K22" s="46">
        <f>SUMIFS($A$10:$A$370,$B$10:$B$370,"RT",$D$10:$D$370,"U3")</f>
        <v>0</v>
      </c>
      <c r="L22" s="46" t="s">
        <v>32</v>
      </c>
      <c r="M22" s="46" t="s">
        <v>19</v>
      </c>
    </row>
    <row r="23" spans="1:13" x14ac:dyDescent="0.3">
      <c r="A23" s="51">
        <v>2</v>
      </c>
      <c r="B23" s="51" t="s">
        <v>14</v>
      </c>
      <c r="C23" s="51">
        <v>250</v>
      </c>
      <c r="D23" s="51" t="s">
        <v>182</v>
      </c>
      <c r="E23" s="52" t="s">
        <v>308</v>
      </c>
      <c r="F23" s="53"/>
      <c r="G23" s="51"/>
      <c r="H23" s="51" t="s">
        <v>13</v>
      </c>
      <c r="I23" s="54"/>
      <c r="J23" s="22"/>
      <c r="K23" s="46">
        <f>SUMIFS($A$10:$A$370,$B$10:$B$370,"RT",$D$10:$D$370,"U4")</f>
        <v>0</v>
      </c>
      <c r="L23" s="46" t="s">
        <v>32</v>
      </c>
      <c r="M23" s="46" t="s">
        <v>2</v>
      </c>
    </row>
    <row r="24" spans="1:13" x14ac:dyDescent="0.3">
      <c r="A24" s="51">
        <v>1</v>
      </c>
      <c r="B24" s="51" t="s">
        <v>14</v>
      </c>
      <c r="C24" s="51">
        <v>100</v>
      </c>
      <c r="D24" s="51" t="s">
        <v>182</v>
      </c>
      <c r="E24" s="52" t="s">
        <v>308</v>
      </c>
      <c r="F24" s="53"/>
      <c r="G24" s="51"/>
      <c r="H24" s="51" t="s">
        <v>13</v>
      </c>
      <c r="I24" s="54"/>
      <c r="J24" s="22"/>
      <c r="K24" s="46">
        <f>SUMIFS($A$10:$A$370,$B$10:$B$370,"RT",$D$10:$D$370,"U5")</f>
        <v>0</v>
      </c>
      <c r="L24" s="46" t="s">
        <v>32</v>
      </c>
      <c r="M24" s="46" t="s">
        <v>48</v>
      </c>
    </row>
    <row r="25" spans="1:13" x14ac:dyDescent="0.3">
      <c r="A25" s="51">
        <v>2</v>
      </c>
      <c r="B25" s="51" t="s">
        <v>14</v>
      </c>
      <c r="C25" s="51">
        <v>200</v>
      </c>
      <c r="D25" s="51" t="s">
        <v>182</v>
      </c>
      <c r="E25" s="52" t="s">
        <v>308</v>
      </c>
      <c r="F25" s="53"/>
      <c r="G25" s="51"/>
      <c r="H25" s="51" t="s">
        <v>23</v>
      </c>
      <c r="I25" s="54"/>
      <c r="J25" s="22"/>
      <c r="K25" s="46">
        <f>SUMIFS($A$10:$A$370,$B$10:$B$370,"RT",$D$10:$D$370,"U6")</f>
        <v>0</v>
      </c>
      <c r="L25" s="46" t="s">
        <v>32</v>
      </c>
      <c r="M25" s="46" t="s">
        <v>3</v>
      </c>
    </row>
    <row r="26" spans="1:13" x14ac:dyDescent="0.3">
      <c r="A26" s="51">
        <v>1</v>
      </c>
      <c r="B26" s="51" t="s">
        <v>285</v>
      </c>
      <c r="C26" s="51">
        <v>80</v>
      </c>
      <c r="D26" s="51" t="s">
        <v>182</v>
      </c>
      <c r="E26" s="52" t="s">
        <v>308</v>
      </c>
      <c r="F26" s="53"/>
      <c r="G26" s="51"/>
      <c r="H26" s="51" t="s">
        <v>11</v>
      </c>
      <c r="I26" s="54"/>
      <c r="J26" s="22"/>
      <c r="K26" s="50">
        <f>SUMIFS($A$10:$A$370,$B$10:$B$370,"RT",$D$10:$D$370,"U7")</f>
        <v>0</v>
      </c>
      <c r="L26" s="50" t="s">
        <v>32</v>
      </c>
      <c r="M26" s="50" t="s">
        <v>182</v>
      </c>
    </row>
    <row r="27" spans="1:13" x14ac:dyDescent="0.3">
      <c r="A27" s="51">
        <v>1</v>
      </c>
      <c r="B27" s="51" t="s">
        <v>15</v>
      </c>
      <c r="C27" s="51">
        <v>70</v>
      </c>
      <c r="D27" s="51" t="s">
        <v>49</v>
      </c>
      <c r="E27" s="52" t="s">
        <v>304</v>
      </c>
      <c r="F27" s="52"/>
      <c r="G27" s="51" t="s">
        <v>83</v>
      </c>
      <c r="H27" s="51" t="s">
        <v>11</v>
      </c>
      <c r="I27" s="54"/>
      <c r="J27" s="22"/>
      <c r="K27" s="50">
        <f>SUMIFS($A$10:$A$370,$B$10:$B$370,"RT",$D$10:$D$370,"U8")</f>
        <v>0</v>
      </c>
      <c r="L27" s="50" t="s">
        <v>32</v>
      </c>
      <c r="M27" s="50" t="s">
        <v>49</v>
      </c>
    </row>
    <row r="28" spans="1:13" x14ac:dyDescent="0.3">
      <c r="J28" s="22"/>
      <c r="K28" s="46">
        <f>SUM(K20:K27)</f>
        <v>0</v>
      </c>
      <c r="L28" s="47"/>
      <c r="M28" s="47"/>
    </row>
    <row r="29" spans="1:13" x14ac:dyDescent="0.3">
      <c r="J29" s="22"/>
      <c r="K29" s="47"/>
      <c r="L29" s="47"/>
      <c r="M29" s="47"/>
    </row>
    <row r="30" spans="1:13" x14ac:dyDescent="0.3">
      <c r="J30" s="22"/>
      <c r="K30" s="47"/>
      <c r="L30" s="47"/>
      <c r="M30" s="47"/>
    </row>
    <row r="31" spans="1:13" x14ac:dyDescent="0.3">
      <c r="J31" s="22"/>
      <c r="K31" s="47"/>
      <c r="L31" s="47"/>
      <c r="M31" s="47"/>
    </row>
    <row r="32" spans="1:13" x14ac:dyDescent="0.3">
      <c r="J32" s="22"/>
      <c r="K32" s="47"/>
      <c r="L32" s="47"/>
      <c r="M32" s="47"/>
    </row>
    <row r="33" spans="1:13" x14ac:dyDescent="0.3">
      <c r="J33" s="22"/>
      <c r="K33" s="47"/>
      <c r="L33" s="47"/>
      <c r="M33" s="47"/>
    </row>
    <row r="34" spans="1:13" x14ac:dyDescent="0.3">
      <c r="A34" s="2"/>
      <c r="J34" s="22"/>
      <c r="K34" s="47"/>
      <c r="L34" s="47"/>
      <c r="M34" s="47"/>
    </row>
    <row r="35" spans="1:13" x14ac:dyDescent="0.3">
      <c r="K35" s="47"/>
      <c r="L35" s="47"/>
      <c r="M35" s="47"/>
    </row>
    <row r="36" spans="1:13" x14ac:dyDescent="0.3">
      <c r="K36" s="47"/>
      <c r="L36" s="47"/>
      <c r="M36" s="47"/>
    </row>
    <row r="37" spans="1:13" x14ac:dyDescent="0.3">
      <c r="K37" s="47"/>
      <c r="L37" s="47"/>
      <c r="M37" s="47"/>
    </row>
    <row r="38" spans="1:13" x14ac:dyDescent="0.3">
      <c r="K38" s="47"/>
      <c r="L38" s="47"/>
      <c r="M38" s="47"/>
    </row>
    <row r="39" spans="1:13" x14ac:dyDescent="0.3">
      <c r="K39" s="47"/>
      <c r="L39" s="47"/>
      <c r="M39" s="47"/>
    </row>
    <row r="40" spans="1:13" x14ac:dyDescent="0.3">
      <c r="K40" s="47"/>
      <c r="L40" s="47"/>
      <c r="M40" s="47"/>
    </row>
    <row r="41" spans="1:13" x14ac:dyDescent="0.3">
      <c r="K41" s="47"/>
      <c r="L41" s="47"/>
      <c r="M41" s="47"/>
    </row>
    <row r="42" spans="1:13" x14ac:dyDescent="0.3">
      <c r="K42" s="47"/>
      <c r="L42" s="47"/>
      <c r="M42" s="47"/>
    </row>
    <row r="43" spans="1:13" x14ac:dyDescent="0.3">
      <c r="K43" s="47"/>
      <c r="L43" s="47"/>
      <c r="M43" s="47"/>
    </row>
    <row r="44" spans="1:13" x14ac:dyDescent="0.3">
      <c r="K44" s="47"/>
      <c r="L44" s="47"/>
      <c r="M44" s="47"/>
    </row>
    <row r="45" spans="1:13" x14ac:dyDescent="0.3">
      <c r="K45" s="47"/>
      <c r="L45" s="47"/>
      <c r="M45" s="47"/>
    </row>
    <row r="46" spans="1:13" x14ac:dyDescent="0.3">
      <c r="K46" s="47"/>
      <c r="L46" s="47"/>
      <c r="M46" s="47"/>
    </row>
    <row r="47" spans="1:13" x14ac:dyDescent="0.3">
      <c r="K47" s="47"/>
      <c r="L47" s="47"/>
      <c r="M47" s="47"/>
    </row>
    <row r="48" spans="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139"/>
  <sheetViews>
    <sheetView workbookViewId="0">
      <selection activeCell="B4" sqref="B4"/>
    </sheetView>
  </sheetViews>
  <sheetFormatPr defaultColWidth="9" defaultRowHeight="14.4" x14ac:dyDescent="0.3"/>
  <cols>
    <col min="1" max="1" width="11.21875" style="14" customWidth="1"/>
    <col min="2" max="2" width="9.33203125" style="14" bestFit="1" customWidth="1"/>
    <col min="3" max="3" width="9" style="14"/>
    <col min="4" max="4" width="6.88671875" style="14" customWidth="1"/>
    <col min="5" max="5" width="9" style="1"/>
    <col min="6" max="6" width="10.88671875" style="11" customWidth="1"/>
    <col min="7" max="7" width="9" style="37"/>
    <col min="8" max="8" width="9" style="14"/>
    <col min="9" max="10" width="9" style="1"/>
    <col min="11" max="13" width="8.88671875" style="13" customWidth="1"/>
    <col min="14" max="16384" width="9" style="1"/>
  </cols>
  <sheetData>
    <row r="1" spans="1:20" x14ac:dyDescent="0.3">
      <c r="A1" s="16" t="s">
        <v>206</v>
      </c>
      <c r="D1" s="4"/>
    </row>
    <row r="2" spans="1:20" x14ac:dyDescent="0.3">
      <c r="A2" s="10" t="s">
        <v>199</v>
      </c>
      <c r="B2" s="11" t="s">
        <v>93</v>
      </c>
      <c r="D2" s="4"/>
    </row>
    <row r="3" spans="1:20" x14ac:dyDescent="0.3">
      <c r="A3" s="10" t="s">
        <v>200</v>
      </c>
      <c r="B3" s="11" t="s">
        <v>216</v>
      </c>
      <c r="D3" s="4"/>
    </row>
    <row r="4" spans="1:20" x14ac:dyDescent="0.3">
      <c r="A4" s="10" t="s">
        <v>198</v>
      </c>
      <c r="B4" s="12">
        <v>41536</v>
      </c>
      <c r="D4" s="4"/>
    </row>
    <row r="5" spans="1:20" x14ac:dyDescent="0.3">
      <c r="A5" s="10" t="s">
        <v>258</v>
      </c>
      <c r="B5" s="11" t="s">
        <v>208</v>
      </c>
      <c r="D5" s="4"/>
    </row>
    <row r="6" spans="1:20" x14ac:dyDescent="0.3">
      <c r="A6" s="10" t="s">
        <v>201</v>
      </c>
      <c r="B6" s="11">
        <v>1</v>
      </c>
      <c r="E6" s="14"/>
      <c r="I6" s="14"/>
    </row>
    <row r="7" spans="1:20" x14ac:dyDescent="0.3">
      <c r="A7" s="10" t="s">
        <v>209</v>
      </c>
      <c r="B7" s="11" t="s">
        <v>217</v>
      </c>
      <c r="E7" s="14"/>
      <c r="I7" s="14"/>
    </row>
    <row r="8" spans="1:20" x14ac:dyDescent="0.3">
      <c r="A8" s="10" t="s">
        <v>202</v>
      </c>
      <c r="B8" s="11"/>
      <c r="E8" s="14"/>
      <c r="I8" s="14"/>
      <c r="K8" s="45" t="s">
        <v>465</v>
      </c>
    </row>
    <row r="9" spans="1:20" x14ac:dyDescent="0.3">
      <c r="A9" s="5" t="s">
        <v>7</v>
      </c>
      <c r="B9" s="4" t="s">
        <v>6</v>
      </c>
      <c r="C9" s="5" t="s">
        <v>8</v>
      </c>
      <c r="D9" s="5" t="s">
        <v>282</v>
      </c>
      <c r="E9" s="5" t="s">
        <v>9</v>
      </c>
      <c r="F9" s="5" t="s">
        <v>283</v>
      </c>
      <c r="G9" s="38" t="s">
        <v>10</v>
      </c>
      <c r="H9" s="4" t="s">
        <v>197</v>
      </c>
      <c r="I9" s="5" t="s">
        <v>0</v>
      </c>
      <c r="K9" s="45" t="s">
        <v>7</v>
      </c>
      <c r="L9" s="45" t="s">
        <v>6</v>
      </c>
      <c r="M9" s="45" t="s">
        <v>282</v>
      </c>
      <c r="T9" s="2"/>
    </row>
    <row r="10" spans="1:20" x14ac:dyDescent="0.3">
      <c r="A10" s="14">
        <v>1</v>
      </c>
      <c r="B10" s="14" t="s">
        <v>27</v>
      </c>
      <c r="C10" s="14">
        <v>60</v>
      </c>
      <c r="D10" s="14" t="s">
        <v>20</v>
      </c>
      <c r="E10" s="1" t="s">
        <v>307</v>
      </c>
      <c r="F10" s="30"/>
      <c r="G10" s="37">
        <v>1611</v>
      </c>
      <c r="H10" s="14" t="s">
        <v>11</v>
      </c>
      <c r="I10" s="84"/>
      <c r="J10" s="84"/>
      <c r="K10" s="46">
        <f>SUMIFS($A$10:$A$400,$B$10:$B$400,"CH",$D$10:$D$400,"U1")</f>
        <v>0</v>
      </c>
      <c r="L10" s="46" t="s">
        <v>15</v>
      </c>
      <c r="M10" s="46" t="s">
        <v>20</v>
      </c>
    </row>
    <row r="11" spans="1:20" x14ac:dyDescent="0.3">
      <c r="A11" s="14">
        <v>1</v>
      </c>
      <c r="B11" s="14" t="s">
        <v>98</v>
      </c>
      <c r="C11" s="14">
        <v>100</v>
      </c>
      <c r="D11" s="14" t="s">
        <v>1</v>
      </c>
      <c r="E11" s="1" t="s">
        <v>421</v>
      </c>
      <c r="F11" s="30"/>
      <c r="H11" s="14" t="s">
        <v>89</v>
      </c>
      <c r="I11" s="84"/>
      <c r="J11" s="84"/>
      <c r="K11" s="46">
        <f>SUMIFS($A$10:$A$400,$B$10:$B$400,"CH",$D$10:$D$400,"U2")</f>
        <v>0</v>
      </c>
      <c r="L11" s="46" t="s">
        <v>15</v>
      </c>
      <c r="M11" s="46" t="s">
        <v>1</v>
      </c>
    </row>
    <row r="12" spans="1:20" x14ac:dyDescent="0.3">
      <c r="A12" s="14">
        <v>0</v>
      </c>
      <c r="B12" s="26"/>
      <c r="D12" s="14" t="s">
        <v>19</v>
      </c>
      <c r="E12" s="1" t="s">
        <v>145</v>
      </c>
      <c r="F12" s="30"/>
      <c r="I12" s="84" t="s">
        <v>22</v>
      </c>
      <c r="J12" s="84"/>
      <c r="K12" s="46">
        <f>SUMIFS($A$10:$A$400,$B$10:$B$400,"CH",$D$10:$D$400,"U3")</f>
        <v>0</v>
      </c>
      <c r="L12" s="46" t="s">
        <v>15</v>
      </c>
      <c r="M12" s="46" t="s">
        <v>19</v>
      </c>
    </row>
    <row r="13" spans="1:20" x14ac:dyDescent="0.3">
      <c r="A13" s="14">
        <v>0</v>
      </c>
      <c r="D13" s="14" t="s">
        <v>2</v>
      </c>
      <c r="E13" s="1" t="s">
        <v>146</v>
      </c>
      <c r="F13" s="30"/>
      <c r="I13" s="84" t="s">
        <v>22</v>
      </c>
      <c r="J13" s="84"/>
      <c r="K13" s="46">
        <f>SUMIFS($A$10:$A$400,$B$10:$B$400,"CH",$D$10:$D$400,"U4")</f>
        <v>0</v>
      </c>
      <c r="L13" s="46" t="s">
        <v>15</v>
      </c>
      <c r="M13" s="46" t="s">
        <v>2</v>
      </c>
    </row>
    <row r="14" spans="1:20" x14ac:dyDescent="0.3">
      <c r="A14" s="14">
        <v>1</v>
      </c>
      <c r="B14" s="14" t="s">
        <v>98</v>
      </c>
      <c r="C14" s="14">
        <v>100</v>
      </c>
      <c r="D14" s="14" t="s">
        <v>48</v>
      </c>
      <c r="F14" s="30" t="s">
        <v>42</v>
      </c>
      <c r="H14" s="14" t="s">
        <v>89</v>
      </c>
      <c r="I14" s="84"/>
      <c r="J14" s="84"/>
      <c r="K14" s="46">
        <f>SUMIFS($A$10:$A$400,$B$10:$B$400,"CH",$D$10:$D$400,"U5")</f>
        <v>0</v>
      </c>
      <c r="L14" s="46" t="s">
        <v>15</v>
      </c>
      <c r="M14" s="46" t="s">
        <v>48</v>
      </c>
    </row>
    <row r="15" spans="1:20" x14ac:dyDescent="0.3">
      <c r="A15" s="14">
        <v>1</v>
      </c>
      <c r="B15" s="14" t="s">
        <v>16</v>
      </c>
      <c r="C15" s="14">
        <v>50</v>
      </c>
      <c r="D15" s="14" t="s">
        <v>3</v>
      </c>
      <c r="E15" s="1" t="s">
        <v>424</v>
      </c>
      <c r="F15" s="30"/>
      <c r="H15" s="14" t="s">
        <v>11</v>
      </c>
      <c r="I15" s="84"/>
      <c r="J15" s="84"/>
      <c r="K15" s="46">
        <f>SUMIFS($A$10:$A$400,$B$10:$B$400,"CH",$D$10:$D$400,"U6")</f>
        <v>0</v>
      </c>
      <c r="L15" s="46" t="s">
        <v>15</v>
      </c>
      <c r="M15" s="46" t="s">
        <v>3</v>
      </c>
    </row>
    <row r="16" spans="1:20" x14ac:dyDescent="0.3">
      <c r="A16" s="14">
        <v>1</v>
      </c>
      <c r="B16" s="14" t="s">
        <v>98</v>
      </c>
      <c r="C16" s="14">
        <v>30</v>
      </c>
      <c r="D16" s="14" t="s">
        <v>182</v>
      </c>
      <c r="E16" s="1" t="s">
        <v>425</v>
      </c>
      <c r="F16" s="30"/>
      <c r="H16" s="14" t="s">
        <v>89</v>
      </c>
      <c r="I16" s="84"/>
      <c r="J16" s="84"/>
      <c r="K16" s="46">
        <f>SUMIFS($A$10:$A$400,$B$10:$B$400,"CH",$D$10:$D$400,"U7")</f>
        <v>0</v>
      </c>
      <c r="L16" s="46" t="s">
        <v>15</v>
      </c>
      <c r="M16" s="46" t="s">
        <v>182</v>
      </c>
    </row>
    <row r="17" spans="1:13" x14ac:dyDescent="0.3">
      <c r="A17" s="14">
        <v>0</v>
      </c>
      <c r="D17" s="14" t="s">
        <v>49</v>
      </c>
      <c r="E17" s="1" t="s">
        <v>146</v>
      </c>
      <c r="F17" s="30"/>
      <c r="I17" s="84" t="s">
        <v>22</v>
      </c>
      <c r="J17" s="84"/>
      <c r="K17" s="46">
        <f>SUMIFS($A$10:$A$400,$B$10:$B$400,"CH",$D$10:$D$400,"U8")</f>
        <v>0</v>
      </c>
      <c r="L17" s="46" t="s">
        <v>15</v>
      </c>
      <c r="M17" s="46" t="s">
        <v>49</v>
      </c>
    </row>
    <row r="18" spans="1:13" x14ac:dyDescent="0.3">
      <c r="A18" s="14">
        <v>0</v>
      </c>
      <c r="D18" s="14" t="s">
        <v>34</v>
      </c>
      <c r="E18" s="1" t="s">
        <v>145</v>
      </c>
      <c r="F18" s="30"/>
      <c r="I18" s="84" t="s">
        <v>22</v>
      </c>
      <c r="J18" s="84"/>
      <c r="K18" s="46">
        <f>SUMIFS($A$10:$A$400,$B$10:$B$400,"CH",$D$10:$D$400,"U9")</f>
        <v>0</v>
      </c>
      <c r="L18" s="46" t="s">
        <v>15</v>
      </c>
      <c r="M18" s="46" t="s">
        <v>34</v>
      </c>
    </row>
    <row r="19" spans="1:13" x14ac:dyDescent="0.3">
      <c r="A19" s="14">
        <v>0</v>
      </c>
      <c r="D19" s="14" t="s">
        <v>4</v>
      </c>
      <c r="E19" s="1" t="s">
        <v>69</v>
      </c>
      <c r="I19" s="84" t="s">
        <v>22</v>
      </c>
      <c r="J19" s="84"/>
      <c r="K19" s="46">
        <f>SUMIFS($A$10:$A$400,$B$10:$B$400,"CH",$D$10:$D$400,"U10")</f>
        <v>0</v>
      </c>
      <c r="L19" s="46" t="s">
        <v>15</v>
      </c>
      <c r="M19" s="46" t="s">
        <v>4</v>
      </c>
    </row>
    <row r="20" spans="1:13" x14ac:dyDescent="0.3">
      <c r="A20" s="14">
        <v>0</v>
      </c>
      <c r="D20" s="14" t="s">
        <v>5</v>
      </c>
      <c r="E20" s="1" t="s">
        <v>146</v>
      </c>
      <c r="I20" s="84" t="s">
        <v>22</v>
      </c>
      <c r="J20" s="84"/>
      <c r="K20" s="46">
        <f>SUMIFS($A$10:$A$400,$B$10:$B$400,"CH",$D$10:$D$400,"U11")</f>
        <v>0</v>
      </c>
      <c r="L20" s="46" t="s">
        <v>15</v>
      </c>
      <c r="M20" s="46" t="s">
        <v>5</v>
      </c>
    </row>
    <row r="21" spans="1:13" x14ac:dyDescent="0.3">
      <c r="I21" s="84"/>
      <c r="J21" s="84"/>
      <c r="K21" s="46">
        <f>SUM(K10:K20)</f>
        <v>0</v>
      </c>
      <c r="L21" s="46"/>
      <c r="M21" s="46"/>
    </row>
    <row r="22" spans="1:13" x14ac:dyDescent="0.3">
      <c r="I22" s="84"/>
      <c r="J22" s="84"/>
      <c r="K22" s="46"/>
      <c r="L22" s="46"/>
      <c r="M22" s="46"/>
    </row>
    <row r="23" spans="1:13" x14ac:dyDescent="0.3">
      <c r="A23" s="3"/>
      <c r="I23" s="84"/>
      <c r="J23" s="84"/>
      <c r="K23" s="46">
        <f>SUMIFS($A$10:$A$400,$B$10:$B$400,"RT",$D$10:$D$400,"U1")</f>
        <v>0</v>
      </c>
      <c r="L23" s="46" t="s">
        <v>32</v>
      </c>
      <c r="M23" s="46" t="s">
        <v>20</v>
      </c>
    </row>
    <row r="24" spans="1:13" x14ac:dyDescent="0.3">
      <c r="K24" s="46">
        <f>SUMIFS($A$10:$A$400,$B$10:$B$400,"RT",$D$10:$D$400,"U2")</f>
        <v>0</v>
      </c>
      <c r="L24" s="46" t="s">
        <v>32</v>
      </c>
      <c r="M24" s="46" t="s">
        <v>1</v>
      </c>
    </row>
    <row r="25" spans="1:13" x14ac:dyDescent="0.3">
      <c r="K25" s="46">
        <f>SUMIFS($A$10:$A$400,$B$10:$B$400,"RT",$D$10:$D$400,"U3")</f>
        <v>0</v>
      </c>
      <c r="L25" s="46" t="s">
        <v>32</v>
      </c>
      <c r="M25" s="46" t="s">
        <v>19</v>
      </c>
    </row>
    <row r="26" spans="1:13" x14ac:dyDescent="0.3">
      <c r="K26" s="46">
        <f>SUMIFS($A$10:$A$400,$B$10:$B$400,"RT",$D$10:$D$400,"U4")</f>
        <v>0</v>
      </c>
      <c r="L26" s="46" t="s">
        <v>32</v>
      </c>
      <c r="M26" s="46" t="s">
        <v>2</v>
      </c>
    </row>
    <row r="27" spans="1:13" x14ac:dyDescent="0.3">
      <c r="K27" s="46">
        <f>SUMIFS($A$10:$A$400,$B$10:$B$400,"RT",$D$10:$D$400,"U5")</f>
        <v>0</v>
      </c>
      <c r="L27" s="46" t="s">
        <v>32</v>
      </c>
      <c r="M27" s="46" t="s">
        <v>48</v>
      </c>
    </row>
    <row r="28" spans="1:13" x14ac:dyDescent="0.3">
      <c r="K28" s="46">
        <f>SUMIFS($A$10:$A$400,$B$10:$B$400,"RT",$D$10:$D$400,"U6")</f>
        <v>0</v>
      </c>
      <c r="L28" s="46" t="s">
        <v>32</v>
      </c>
      <c r="M28" s="46" t="s">
        <v>3</v>
      </c>
    </row>
    <row r="29" spans="1:13" x14ac:dyDescent="0.3">
      <c r="K29" s="46">
        <f>SUMIFS($A$10:$A$400,$B$10:$B$400,"RT",$D$10:$D$400,"U7")</f>
        <v>0</v>
      </c>
      <c r="L29" s="46" t="s">
        <v>32</v>
      </c>
      <c r="M29" s="46" t="s">
        <v>182</v>
      </c>
    </row>
    <row r="30" spans="1:13" x14ac:dyDescent="0.3">
      <c r="K30" s="46">
        <f>SUMIFS($A$10:$A$400,$B$10:$B$400,"RT",$D$10:$D$400,"U8")</f>
        <v>0</v>
      </c>
      <c r="L30" s="46" t="s">
        <v>32</v>
      </c>
      <c r="M30" s="46" t="s">
        <v>49</v>
      </c>
    </row>
    <row r="31" spans="1:13" x14ac:dyDescent="0.3">
      <c r="K31" s="46">
        <f>SUMIFS($A$10:$A$400,$B$10:$B$400,"RT",$D$10:$D$400,"U9")</f>
        <v>0</v>
      </c>
      <c r="L31" s="46" t="s">
        <v>32</v>
      </c>
      <c r="M31" s="46" t="s">
        <v>34</v>
      </c>
    </row>
    <row r="32" spans="1:13" x14ac:dyDescent="0.3">
      <c r="K32" s="46">
        <f>SUMIFS($A$10:$A$400,$B$10:$B$400,"RT",$D$10:$D$400,"U10")</f>
        <v>0</v>
      </c>
      <c r="L32" s="46" t="s">
        <v>32</v>
      </c>
      <c r="M32" s="46" t="s">
        <v>4</v>
      </c>
    </row>
    <row r="33" spans="11:13" x14ac:dyDescent="0.3">
      <c r="K33" s="46">
        <f>SUMIFS($A$10:$A$400,$B$10:$B$400,"RT",$D$10:$D$400,"U11")</f>
        <v>0</v>
      </c>
      <c r="L33" s="46" t="s">
        <v>32</v>
      </c>
      <c r="M33" s="46" t="s">
        <v>5</v>
      </c>
    </row>
    <row r="34" spans="11:13" x14ac:dyDescent="0.3">
      <c r="K34" s="46">
        <f>SUM(K23:K33)</f>
        <v>0</v>
      </c>
      <c r="L34" s="47"/>
      <c r="M34" s="47"/>
    </row>
    <row r="35" spans="11:13" x14ac:dyDescent="0.3">
      <c r="K35" s="47"/>
      <c r="L35" s="47"/>
      <c r="M35" s="47"/>
    </row>
    <row r="36" spans="11:13" x14ac:dyDescent="0.3">
      <c r="K36" s="47"/>
      <c r="L36" s="47"/>
      <c r="M36" s="47"/>
    </row>
    <row r="37" spans="11:13" x14ac:dyDescent="0.3">
      <c r="K37" s="47"/>
      <c r="L37" s="47"/>
      <c r="M37" s="47"/>
    </row>
    <row r="38" spans="11:13" x14ac:dyDescent="0.3">
      <c r="K38" s="47"/>
      <c r="L38" s="47"/>
      <c r="M38" s="47"/>
    </row>
    <row r="39" spans="11:13" x14ac:dyDescent="0.3">
      <c r="K39" s="47"/>
      <c r="L39" s="47"/>
      <c r="M39" s="47"/>
    </row>
    <row r="40" spans="11:13" x14ac:dyDescent="0.3">
      <c r="K40" s="47"/>
      <c r="L40" s="47"/>
      <c r="M40" s="47"/>
    </row>
    <row r="41" spans="11:13" x14ac:dyDescent="0.3">
      <c r="K41" s="47"/>
      <c r="L41" s="47"/>
      <c r="M41" s="47"/>
    </row>
    <row r="42" spans="11:13" x14ac:dyDescent="0.3">
      <c r="K42" s="47"/>
      <c r="L42" s="47"/>
      <c r="M42" s="47"/>
    </row>
    <row r="43" spans="11:13" x14ac:dyDescent="0.3">
      <c r="K43" s="47"/>
      <c r="L43" s="47"/>
      <c r="M43" s="47"/>
    </row>
    <row r="44" spans="11:13" x14ac:dyDescent="0.3">
      <c r="K44" s="47"/>
      <c r="L44" s="47"/>
      <c r="M44" s="47"/>
    </row>
    <row r="45" spans="11:13" x14ac:dyDescent="0.3">
      <c r="K45" s="47"/>
      <c r="L45" s="47"/>
      <c r="M45" s="47"/>
    </row>
    <row r="46" spans="11:13" x14ac:dyDescent="0.3">
      <c r="K46" s="47"/>
      <c r="L46" s="47"/>
      <c r="M46" s="47"/>
    </row>
    <row r="47" spans="11:13" x14ac:dyDescent="0.3">
      <c r="K47" s="47"/>
      <c r="L47" s="47"/>
      <c r="M47" s="47"/>
    </row>
    <row r="48" spans="1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row r="136" spans="11:13" x14ac:dyDescent="0.3">
      <c r="K136" s="47"/>
      <c r="L136" s="47"/>
      <c r="M136" s="47"/>
    </row>
    <row r="137" spans="11:13" x14ac:dyDescent="0.3">
      <c r="K137" s="47"/>
      <c r="L137" s="47"/>
      <c r="M137" s="47"/>
    </row>
    <row r="138" spans="11:13" x14ac:dyDescent="0.3">
      <c r="K138" s="47"/>
      <c r="L138" s="47"/>
      <c r="M138" s="47"/>
    </row>
    <row r="139" spans="11:13" x14ac:dyDescent="0.3">
      <c r="K139" s="47"/>
      <c r="L139" s="47"/>
      <c r="M139" s="47"/>
    </row>
  </sheetData>
  <mergeCells count="14">
    <mergeCell ref="I21:J21"/>
    <mergeCell ref="I22:J22"/>
    <mergeCell ref="I23:J23"/>
    <mergeCell ref="I14:J14"/>
    <mergeCell ref="I15:J15"/>
    <mergeCell ref="I16:J16"/>
    <mergeCell ref="I17:J17"/>
    <mergeCell ref="I18:J18"/>
    <mergeCell ref="I19:J19"/>
    <mergeCell ref="I10:J10"/>
    <mergeCell ref="I11:J11"/>
    <mergeCell ref="I12:J12"/>
    <mergeCell ref="I13:J13"/>
    <mergeCell ref="I20:J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133"/>
  <sheetViews>
    <sheetView workbookViewId="0">
      <selection activeCell="E6" sqref="E6"/>
    </sheetView>
  </sheetViews>
  <sheetFormatPr defaultColWidth="9" defaultRowHeight="14.4" x14ac:dyDescent="0.3"/>
  <cols>
    <col min="1" max="1" width="11.44140625" style="1" customWidth="1"/>
    <col min="2" max="2" width="9.33203125" style="1" bestFit="1" customWidth="1"/>
    <col min="3" max="4" width="9" style="1"/>
    <col min="5" max="5" width="9.21875" style="11" customWidth="1"/>
    <col min="6" max="6" width="10.77734375" style="11" customWidth="1"/>
    <col min="7" max="8" width="9" style="1"/>
    <col min="9" max="9" width="11.21875" style="1" customWidth="1"/>
    <col min="10" max="10" width="9" style="1"/>
    <col min="11" max="13" width="9" style="13"/>
    <col min="14" max="16384" width="9" style="1"/>
  </cols>
  <sheetData>
    <row r="1" spans="1:13" x14ac:dyDescent="0.3">
      <c r="A1" s="9" t="s">
        <v>206</v>
      </c>
      <c r="B1" s="18"/>
      <c r="E1" s="16"/>
    </row>
    <row r="2" spans="1:13" x14ac:dyDescent="0.3">
      <c r="A2" s="10" t="s">
        <v>199</v>
      </c>
      <c r="B2" s="11" t="s">
        <v>247</v>
      </c>
      <c r="E2" s="16"/>
    </row>
    <row r="3" spans="1:13" x14ac:dyDescent="0.3">
      <c r="A3" s="10" t="s">
        <v>200</v>
      </c>
      <c r="B3" s="11" t="s">
        <v>255</v>
      </c>
      <c r="E3" s="16"/>
    </row>
    <row r="4" spans="1:13" x14ac:dyDescent="0.3">
      <c r="A4" s="10" t="s">
        <v>198</v>
      </c>
      <c r="B4" s="12">
        <v>41556</v>
      </c>
      <c r="E4" s="16"/>
    </row>
    <row r="5" spans="1:13" x14ac:dyDescent="0.3">
      <c r="A5" s="10" t="s">
        <v>303</v>
      </c>
      <c r="B5" s="11" t="s">
        <v>215</v>
      </c>
      <c r="E5" s="16"/>
    </row>
    <row r="6" spans="1:13" x14ac:dyDescent="0.3">
      <c r="A6" s="10" t="s">
        <v>201</v>
      </c>
      <c r="B6" s="11"/>
      <c r="C6" s="14"/>
      <c r="D6" s="14"/>
      <c r="G6" s="14"/>
      <c r="H6" s="14"/>
    </row>
    <row r="7" spans="1:13" x14ac:dyDescent="0.3">
      <c r="A7" s="10" t="s">
        <v>209</v>
      </c>
      <c r="B7" s="11" t="s">
        <v>256</v>
      </c>
      <c r="C7" s="14"/>
      <c r="D7" s="14"/>
      <c r="G7" s="14"/>
      <c r="H7" s="14"/>
    </row>
    <row r="8" spans="1:13" x14ac:dyDescent="0.3">
      <c r="A8" s="10" t="s">
        <v>202</v>
      </c>
      <c r="B8" s="11"/>
      <c r="C8" s="14"/>
      <c r="D8" s="11"/>
      <c r="G8" s="14"/>
      <c r="H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2</v>
      </c>
      <c r="B10" s="14" t="s">
        <v>32</v>
      </c>
      <c r="C10" s="14">
        <v>70</v>
      </c>
      <c r="D10" s="14" t="s">
        <v>20</v>
      </c>
      <c r="E10" s="11" t="s">
        <v>305</v>
      </c>
      <c r="F10" s="30"/>
      <c r="G10" s="14" t="s">
        <v>80</v>
      </c>
      <c r="H10" s="14" t="s">
        <v>11</v>
      </c>
      <c r="K10" s="46">
        <f>SUMIFS($A$10:$A$370,$B$10:$B$370,"CH",$D$10:$D$370,"U1")</f>
        <v>0</v>
      </c>
      <c r="L10" s="46" t="s">
        <v>15</v>
      </c>
      <c r="M10" s="46" t="s">
        <v>20</v>
      </c>
    </row>
    <row r="11" spans="1:13" x14ac:dyDescent="0.3">
      <c r="A11" s="14">
        <v>1</v>
      </c>
      <c r="B11" s="14" t="s">
        <v>15</v>
      </c>
      <c r="C11" s="14">
        <v>90</v>
      </c>
      <c r="D11" s="14" t="s">
        <v>1</v>
      </c>
      <c r="E11" s="11" t="s">
        <v>304</v>
      </c>
      <c r="F11" s="30"/>
      <c r="G11" s="14"/>
      <c r="H11" s="14" t="s">
        <v>11</v>
      </c>
      <c r="K11" s="46">
        <f>SUMIFS($A$10:$A$370,$B$10:$B$370,"CH",$D$10:$D$370,"U2")</f>
        <v>1</v>
      </c>
      <c r="L11" s="46" t="s">
        <v>15</v>
      </c>
      <c r="M11" s="46" t="s">
        <v>1</v>
      </c>
    </row>
    <row r="12" spans="1:13" x14ac:dyDescent="0.3">
      <c r="A12" s="14">
        <v>2</v>
      </c>
      <c r="B12" s="14" t="s">
        <v>78</v>
      </c>
      <c r="C12" s="14">
        <v>50</v>
      </c>
      <c r="D12" s="14" t="s">
        <v>1</v>
      </c>
      <c r="E12" s="11" t="s">
        <v>304</v>
      </c>
      <c r="F12" s="30"/>
      <c r="G12" s="14"/>
      <c r="H12" s="14" t="s">
        <v>11</v>
      </c>
      <c r="K12" s="46">
        <f>SUMIFS($A$10:$A$370,$B$10:$B$370,"CH",$D$10:$D$370,"U3")</f>
        <v>0</v>
      </c>
      <c r="L12" s="46" t="s">
        <v>15</v>
      </c>
      <c r="M12" s="46" t="s">
        <v>19</v>
      </c>
    </row>
    <row r="13" spans="1:13" x14ac:dyDescent="0.3">
      <c r="A13" s="14">
        <v>1</v>
      </c>
      <c r="B13" s="14" t="s">
        <v>32</v>
      </c>
      <c r="C13" s="14">
        <v>60</v>
      </c>
      <c r="D13" s="14" t="s">
        <v>1</v>
      </c>
      <c r="E13" s="11" t="s">
        <v>304</v>
      </c>
      <c r="F13" s="30" t="s">
        <v>79</v>
      </c>
      <c r="G13" s="14"/>
      <c r="H13" s="14" t="s">
        <v>11</v>
      </c>
      <c r="K13" s="46">
        <f>SUMIFS($A$10:$A$370,$B$10:$B$370,"CH",$D$10:$D$370,"U4")</f>
        <v>0</v>
      </c>
      <c r="L13" s="46" t="s">
        <v>15</v>
      </c>
      <c r="M13" s="46" t="s">
        <v>2</v>
      </c>
    </row>
    <row r="14" spans="1:13" s="18" customFormat="1" x14ac:dyDescent="0.3">
      <c r="A14" s="14">
        <v>1</v>
      </c>
      <c r="B14" s="23" t="s">
        <v>285</v>
      </c>
      <c r="C14" s="14">
        <v>50</v>
      </c>
      <c r="D14" s="14" t="s">
        <v>1</v>
      </c>
      <c r="E14" s="11" t="s">
        <v>304</v>
      </c>
      <c r="F14" s="30"/>
      <c r="G14" s="14"/>
      <c r="H14" s="14" t="s">
        <v>11</v>
      </c>
      <c r="I14" s="18" t="s">
        <v>77</v>
      </c>
      <c r="K14" s="46">
        <f>SUMIFS($A$10:$A$370,$B$10:$B$370,"CH",$D$10:$D$370,"U5")</f>
        <v>0</v>
      </c>
      <c r="L14" s="46" t="s">
        <v>15</v>
      </c>
      <c r="M14" s="46" t="s">
        <v>48</v>
      </c>
    </row>
    <row r="15" spans="1:13" x14ac:dyDescent="0.3">
      <c r="A15" s="14">
        <v>1</v>
      </c>
      <c r="B15" s="14" t="s">
        <v>16</v>
      </c>
      <c r="C15" s="14">
        <v>45</v>
      </c>
      <c r="D15" s="14" t="s">
        <v>1</v>
      </c>
      <c r="E15" s="11" t="s">
        <v>304</v>
      </c>
      <c r="F15" s="30"/>
      <c r="G15" s="14"/>
      <c r="H15" s="14" t="s">
        <v>11</v>
      </c>
      <c r="K15" s="46">
        <f>SUMIFS($A$10:$A$370,$B$10:$B$370,"CH",$D$10:$D$370,"U6")</f>
        <v>0</v>
      </c>
      <c r="L15" s="46" t="s">
        <v>15</v>
      </c>
      <c r="M15" s="46" t="s">
        <v>3</v>
      </c>
    </row>
    <row r="16" spans="1:13" x14ac:dyDescent="0.3">
      <c r="A16" s="14">
        <v>0</v>
      </c>
      <c r="B16" s="14"/>
      <c r="C16" s="14"/>
      <c r="D16" s="14" t="s">
        <v>19</v>
      </c>
      <c r="E16" s="11" t="s">
        <v>145</v>
      </c>
      <c r="F16" s="30"/>
      <c r="G16" s="14"/>
      <c r="H16" s="14"/>
      <c r="K16" s="46">
        <f>SUMIFS($A$10:$A$370,$B$10:$B$370,"CH",$D$10:$D$370,"U7")</f>
        <v>0</v>
      </c>
      <c r="L16" s="46" t="s">
        <v>15</v>
      </c>
      <c r="M16" s="46" t="s">
        <v>182</v>
      </c>
    </row>
    <row r="17" spans="1:13" x14ac:dyDescent="0.3">
      <c r="A17" s="14">
        <v>1</v>
      </c>
      <c r="B17" s="14" t="s">
        <v>301</v>
      </c>
      <c r="C17" s="14">
        <v>20</v>
      </c>
      <c r="D17" s="14" t="s">
        <v>1</v>
      </c>
      <c r="E17" s="11" t="s">
        <v>304</v>
      </c>
      <c r="F17" s="30"/>
      <c r="G17" s="14"/>
      <c r="H17" s="14" t="s">
        <v>25</v>
      </c>
      <c r="K17" s="46">
        <f>SUMIFS($A$10:$A$370,$B$10:$B$370,"CH",$D$10:$D$370,"U8")</f>
        <v>1</v>
      </c>
      <c r="L17" s="46" t="s">
        <v>15</v>
      </c>
      <c r="M17" s="46" t="s">
        <v>49</v>
      </c>
    </row>
    <row r="18" spans="1:13" x14ac:dyDescent="0.3">
      <c r="A18" s="14">
        <v>3</v>
      </c>
      <c r="B18" s="14" t="s">
        <v>14</v>
      </c>
      <c r="C18" s="14">
        <v>300</v>
      </c>
      <c r="D18" s="14" t="s">
        <v>1</v>
      </c>
      <c r="E18" s="11" t="s">
        <v>304</v>
      </c>
      <c r="F18" s="30"/>
      <c r="G18" s="14"/>
      <c r="H18" s="14" t="s">
        <v>11</v>
      </c>
      <c r="K18" s="46">
        <f>SUM(K10:K17)</f>
        <v>2</v>
      </c>
      <c r="L18" s="46"/>
      <c r="M18" s="46"/>
    </row>
    <row r="19" spans="1:13" x14ac:dyDescent="0.3">
      <c r="A19" s="14">
        <v>1</v>
      </c>
      <c r="B19" s="14" t="s">
        <v>16</v>
      </c>
      <c r="C19" s="14">
        <v>60</v>
      </c>
      <c r="D19" s="14" t="s">
        <v>1</v>
      </c>
      <c r="E19" s="11" t="s">
        <v>304</v>
      </c>
      <c r="F19" s="30"/>
      <c r="G19" s="14"/>
      <c r="H19" s="14" t="s">
        <v>23</v>
      </c>
      <c r="K19" s="46"/>
      <c r="L19" s="46"/>
      <c r="M19" s="46"/>
    </row>
    <row r="20" spans="1:13" x14ac:dyDescent="0.3">
      <c r="A20" s="14">
        <v>1</v>
      </c>
      <c r="B20" s="14" t="s">
        <v>14</v>
      </c>
      <c r="C20" s="14">
        <v>245</v>
      </c>
      <c r="D20" s="14" t="s">
        <v>2</v>
      </c>
      <c r="E20" s="11" t="s">
        <v>305</v>
      </c>
      <c r="F20" s="30"/>
      <c r="G20" s="14"/>
      <c r="H20" s="14" t="s">
        <v>24</v>
      </c>
      <c r="K20" s="46">
        <f>SUMIFS($A$10:$A$370,$B$10:$B$370,"RT",$D$10:$D$370,"U1")</f>
        <v>2</v>
      </c>
      <c r="L20" s="46" t="s">
        <v>32</v>
      </c>
      <c r="M20" s="46" t="s">
        <v>20</v>
      </c>
    </row>
    <row r="21" spans="1:13" x14ac:dyDescent="0.3">
      <c r="A21" s="14">
        <v>2</v>
      </c>
      <c r="B21" s="14" t="s">
        <v>14</v>
      </c>
      <c r="C21" s="14">
        <v>300</v>
      </c>
      <c r="D21" s="14" t="s">
        <v>2</v>
      </c>
      <c r="E21" s="11" t="s">
        <v>305</v>
      </c>
      <c r="F21" s="30"/>
      <c r="G21" s="14"/>
      <c r="H21" s="14" t="s">
        <v>13</v>
      </c>
      <c r="K21" s="46">
        <f>SUMIFS($A$10:$A$370,$B$10:$B$370,"RT",$D$10:$D$370,"U2")</f>
        <v>1</v>
      </c>
      <c r="L21" s="46" t="s">
        <v>32</v>
      </c>
      <c r="M21" s="46" t="s">
        <v>1</v>
      </c>
    </row>
    <row r="22" spans="1:13" x14ac:dyDescent="0.3">
      <c r="A22" s="14">
        <v>2</v>
      </c>
      <c r="B22" s="14" t="s">
        <v>14</v>
      </c>
      <c r="C22" s="14">
        <v>250</v>
      </c>
      <c r="D22" s="14" t="s">
        <v>2</v>
      </c>
      <c r="E22" s="11" t="s">
        <v>305</v>
      </c>
      <c r="F22" s="30"/>
      <c r="G22" s="14"/>
      <c r="H22" s="14" t="s">
        <v>13</v>
      </c>
      <c r="K22" s="46">
        <f>SUMIFS($A$10:$A$370,$B$10:$B$370,"RT",$D$10:$D$370,"U3")</f>
        <v>0</v>
      </c>
      <c r="L22" s="46" t="s">
        <v>32</v>
      </c>
      <c r="M22" s="46" t="s">
        <v>19</v>
      </c>
    </row>
    <row r="23" spans="1:13" x14ac:dyDescent="0.3">
      <c r="A23" s="14">
        <v>6</v>
      </c>
      <c r="B23" s="14" t="s">
        <v>14</v>
      </c>
      <c r="C23" s="14">
        <v>180</v>
      </c>
      <c r="D23" s="14" t="s">
        <v>2</v>
      </c>
      <c r="E23" s="11" t="s">
        <v>305</v>
      </c>
      <c r="F23" s="30"/>
      <c r="G23" s="14"/>
      <c r="H23" s="14" t="s">
        <v>24</v>
      </c>
      <c r="K23" s="46">
        <f>SUMIFS($A$10:$A$370,$B$10:$B$370,"RT",$D$10:$D$370,"U4")</f>
        <v>0</v>
      </c>
      <c r="L23" s="46" t="s">
        <v>32</v>
      </c>
      <c r="M23" s="46" t="s">
        <v>2</v>
      </c>
    </row>
    <row r="24" spans="1:13" x14ac:dyDescent="0.3">
      <c r="A24" s="14">
        <v>2</v>
      </c>
      <c r="B24" s="14" t="s">
        <v>14</v>
      </c>
      <c r="C24" s="14">
        <v>200</v>
      </c>
      <c r="D24" s="14" t="s">
        <v>2</v>
      </c>
      <c r="E24" s="11" t="s">
        <v>305</v>
      </c>
      <c r="F24" s="30"/>
      <c r="G24" s="14"/>
      <c r="H24" s="14" t="s">
        <v>24</v>
      </c>
      <c r="K24" s="46">
        <f>SUMIFS($A$10:$A$370,$B$10:$B$370,"RT",$D$10:$D$370,"U5")</f>
        <v>0</v>
      </c>
      <c r="L24" s="46" t="s">
        <v>32</v>
      </c>
      <c r="M24" s="46" t="s">
        <v>48</v>
      </c>
    </row>
    <row r="25" spans="1:13" x14ac:dyDescent="0.3">
      <c r="A25" s="14">
        <v>3</v>
      </c>
      <c r="B25" s="14" t="s">
        <v>14</v>
      </c>
      <c r="C25" s="14">
        <v>220</v>
      </c>
      <c r="D25" s="14" t="s">
        <v>2</v>
      </c>
      <c r="E25" s="11" t="s">
        <v>305</v>
      </c>
      <c r="F25" s="30"/>
      <c r="G25" s="14"/>
      <c r="H25" s="14" t="s">
        <v>24</v>
      </c>
      <c r="K25" s="46">
        <f>SUMIFS($A$10:$A$370,$B$10:$B$370,"RT",$D$10:$D$370,"U6")</f>
        <v>0</v>
      </c>
      <c r="L25" s="46" t="s">
        <v>32</v>
      </c>
      <c r="M25" s="46" t="s">
        <v>3</v>
      </c>
    </row>
    <row r="26" spans="1:13" x14ac:dyDescent="0.3">
      <c r="A26" s="14">
        <v>1</v>
      </c>
      <c r="B26" s="14" t="s">
        <v>14</v>
      </c>
      <c r="C26" s="14">
        <v>250</v>
      </c>
      <c r="D26" s="14" t="s">
        <v>2</v>
      </c>
      <c r="E26" s="11" t="s">
        <v>305</v>
      </c>
      <c r="F26" s="30"/>
      <c r="G26" s="14"/>
      <c r="H26" s="14" t="s">
        <v>23</v>
      </c>
      <c r="K26" s="46">
        <f>SUMIFS($A$10:$A$370,$B$10:$B$370,"RT",$D$10:$D$370,"U7")</f>
        <v>0</v>
      </c>
      <c r="L26" s="46" t="s">
        <v>32</v>
      </c>
      <c r="M26" s="46" t="s">
        <v>182</v>
      </c>
    </row>
    <row r="27" spans="1:13" x14ac:dyDescent="0.3">
      <c r="A27" s="14">
        <v>2</v>
      </c>
      <c r="B27" s="14" t="s">
        <v>14</v>
      </c>
      <c r="C27" s="14">
        <v>180</v>
      </c>
      <c r="D27" s="14" t="s">
        <v>2</v>
      </c>
      <c r="E27" s="11" t="s">
        <v>305</v>
      </c>
      <c r="G27" s="14"/>
      <c r="H27" s="14" t="s">
        <v>24</v>
      </c>
      <c r="K27" s="46">
        <f>SUMIFS($A$10:$A$370,$B$10:$B$370,"RT",$D$10:$D$370,"U8")</f>
        <v>0</v>
      </c>
      <c r="L27" s="46" t="s">
        <v>32</v>
      </c>
      <c r="M27" s="46" t="s">
        <v>49</v>
      </c>
    </row>
    <row r="28" spans="1:13" x14ac:dyDescent="0.3">
      <c r="A28" s="14">
        <v>1</v>
      </c>
      <c r="B28" s="14" t="s">
        <v>14</v>
      </c>
      <c r="C28" s="14">
        <v>350</v>
      </c>
      <c r="D28" s="14" t="s">
        <v>48</v>
      </c>
      <c r="E28" s="11" t="s">
        <v>304</v>
      </c>
      <c r="G28" s="14"/>
      <c r="H28" s="14" t="s">
        <v>11</v>
      </c>
      <c r="K28" s="46">
        <f>SUM(K20:K27)</f>
        <v>3</v>
      </c>
      <c r="L28" s="47"/>
      <c r="M28" s="47"/>
    </row>
    <row r="29" spans="1:13" x14ac:dyDescent="0.3">
      <c r="A29" s="14">
        <v>0</v>
      </c>
      <c r="B29" s="14"/>
      <c r="C29" s="14"/>
      <c r="D29" s="14" t="s">
        <v>3</v>
      </c>
      <c r="E29" s="11" t="s">
        <v>69</v>
      </c>
      <c r="G29" s="14"/>
      <c r="H29" s="14"/>
      <c r="K29" s="47"/>
      <c r="L29" s="47"/>
      <c r="M29" s="47"/>
    </row>
    <row r="30" spans="1:13" x14ac:dyDescent="0.3">
      <c r="A30" s="14">
        <v>1</v>
      </c>
      <c r="B30" s="14" t="s">
        <v>14</v>
      </c>
      <c r="C30" s="14">
        <v>200</v>
      </c>
      <c r="D30" s="14" t="s">
        <v>182</v>
      </c>
      <c r="E30" s="11" t="s">
        <v>306</v>
      </c>
      <c r="G30" s="14"/>
      <c r="H30" s="14" t="s">
        <v>13</v>
      </c>
      <c r="K30" s="47"/>
      <c r="L30" s="47"/>
      <c r="M30" s="47"/>
    </row>
    <row r="31" spans="1:13" x14ac:dyDescent="0.3">
      <c r="A31" s="14">
        <v>1</v>
      </c>
      <c r="B31" s="14" t="s">
        <v>14</v>
      </c>
      <c r="C31" s="14">
        <v>150</v>
      </c>
      <c r="D31" s="14" t="s">
        <v>49</v>
      </c>
      <c r="E31" s="11" t="s">
        <v>304</v>
      </c>
      <c r="G31" s="14"/>
      <c r="H31" s="14" t="s">
        <v>11</v>
      </c>
      <c r="K31" s="47"/>
      <c r="L31" s="47"/>
      <c r="M31" s="47"/>
    </row>
    <row r="32" spans="1:13" x14ac:dyDescent="0.3">
      <c r="A32" s="14">
        <v>1</v>
      </c>
      <c r="B32" s="14" t="s">
        <v>14</v>
      </c>
      <c r="C32" s="14">
        <v>250</v>
      </c>
      <c r="D32" s="14" t="s">
        <v>49</v>
      </c>
      <c r="E32" s="11" t="s">
        <v>304</v>
      </c>
      <c r="G32" s="14"/>
      <c r="H32" s="14" t="s">
        <v>11</v>
      </c>
      <c r="K32" s="47"/>
      <c r="L32" s="47"/>
      <c r="M32" s="47"/>
    </row>
    <row r="33" spans="1:13" x14ac:dyDescent="0.3">
      <c r="A33" s="14">
        <v>1</v>
      </c>
      <c r="B33" s="14" t="s">
        <v>14</v>
      </c>
      <c r="C33" s="14">
        <v>300</v>
      </c>
      <c r="D33" s="14" t="s">
        <v>49</v>
      </c>
      <c r="E33" s="11" t="s">
        <v>304</v>
      </c>
      <c r="G33" s="14"/>
      <c r="H33" s="14" t="s">
        <v>11</v>
      </c>
      <c r="K33" s="47"/>
      <c r="L33" s="47"/>
      <c r="M33" s="47"/>
    </row>
    <row r="34" spans="1:13" x14ac:dyDescent="0.3">
      <c r="A34" s="14">
        <v>1</v>
      </c>
      <c r="B34" s="14" t="s">
        <v>15</v>
      </c>
      <c r="C34" s="14">
        <v>250</v>
      </c>
      <c r="D34" s="14" t="s">
        <v>49</v>
      </c>
      <c r="E34" s="11" t="s">
        <v>304</v>
      </c>
      <c r="G34" s="14" t="s">
        <v>81</v>
      </c>
      <c r="H34" s="3" t="s">
        <v>11</v>
      </c>
      <c r="K34" s="47"/>
      <c r="L34" s="47"/>
      <c r="M34" s="47"/>
    </row>
    <row r="35" spans="1:13" x14ac:dyDescent="0.3">
      <c r="K35" s="47"/>
      <c r="L35" s="47"/>
      <c r="M35" s="47"/>
    </row>
    <row r="36" spans="1:13" x14ac:dyDescent="0.3">
      <c r="K36" s="47"/>
      <c r="L36" s="47"/>
      <c r="M36" s="47"/>
    </row>
    <row r="37" spans="1:13" x14ac:dyDescent="0.3">
      <c r="K37" s="47"/>
      <c r="L37" s="47"/>
      <c r="M37" s="47"/>
    </row>
    <row r="38" spans="1:13" x14ac:dyDescent="0.3">
      <c r="K38" s="47"/>
      <c r="L38" s="47"/>
      <c r="M38" s="47"/>
    </row>
    <row r="39" spans="1:13" x14ac:dyDescent="0.3">
      <c r="K39" s="47"/>
      <c r="L39" s="47"/>
      <c r="M39" s="47"/>
    </row>
    <row r="40" spans="1:13" x14ac:dyDescent="0.3">
      <c r="K40" s="47"/>
      <c r="L40" s="47"/>
      <c r="M40" s="47"/>
    </row>
    <row r="41" spans="1:13" x14ac:dyDescent="0.3">
      <c r="K41" s="47"/>
      <c r="L41" s="47"/>
      <c r="M41" s="47"/>
    </row>
    <row r="42" spans="1:13" x14ac:dyDescent="0.3">
      <c r="K42" s="47"/>
      <c r="L42" s="47"/>
      <c r="M42" s="47"/>
    </row>
    <row r="43" spans="1:13" x14ac:dyDescent="0.3">
      <c r="K43" s="47"/>
      <c r="L43" s="47"/>
      <c r="M43" s="47"/>
    </row>
    <row r="44" spans="1:13" x14ac:dyDescent="0.3">
      <c r="K44" s="47"/>
      <c r="L44" s="47"/>
      <c r="M44" s="47"/>
    </row>
    <row r="45" spans="1:13" x14ac:dyDescent="0.3">
      <c r="K45" s="47"/>
      <c r="L45" s="47"/>
      <c r="M45" s="47"/>
    </row>
    <row r="46" spans="1:13" x14ac:dyDescent="0.3">
      <c r="K46" s="47"/>
      <c r="L46" s="47"/>
      <c r="M46" s="47"/>
    </row>
    <row r="47" spans="1:13" x14ac:dyDescent="0.3">
      <c r="K47" s="47"/>
      <c r="L47" s="47"/>
      <c r="M47" s="47"/>
    </row>
    <row r="48" spans="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5"/>
  <sheetViews>
    <sheetView workbookViewId="0">
      <selection activeCell="B4" sqref="B4"/>
    </sheetView>
  </sheetViews>
  <sheetFormatPr defaultColWidth="9" defaultRowHeight="14.4" x14ac:dyDescent="0.3"/>
  <cols>
    <col min="1" max="1" width="11.21875" style="1" customWidth="1"/>
    <col min="2" max="2" width="9.33203125" style="1" bestFit="1" customWidth="1"/>
    <col min="3" max="3" width="9" style="1"/>
    <col min="4" max="4" width="9" style="11"/>
    <col min="5" max="5" width="11.6640625" style="14" customWidth="1"/>
    <col min="6" max="6" width="15.88671875" style="1" customWidth="1"/>
    <col min="7" max="7" width="9" style="14"/>
    <col min="8" max="16384" width="9" style="1"/>
  </cols>
  <sheetData>
    <row r="1" spans="1:9" x14ac:dyDescent="0.3">
      <c r="A1" s="9" t="s">
        <v>206</v>
      </c>
      <c r="B1" s="24"/>
      <c r="E1" s="4"/>
    </row>
    <row r="2" spans="1:9" x14ac:dyDescent="0.3">
      <c r="A2" s="10" t="s">
        <v>199</v>
      </c>
      <c r="B2" s="11" t="s">
        <v>93</v>
      </c>
      <c r="E2" s="4"/>
    </row>
    <row r="3" spans="1:9" x14ac:dyDescent="0.3">
      <c r="A3" s="10" t="s">
        <v>200</v>
      </c>
      <c r="B3" s="11" t="s">
        <v>239</v>
      </c>
      <c r="E3" s="4"/>
    </row>
    <row r="4" spans="1:9" x14ac:dyDescent="0.3">
      <c r="A4" s="10" t="s">
        <v>198</v>
      </c>
      <c r="B4" s="12">
        <v>41549</v>
      </c>
      <c r="E4" s="4"/>
    </row>
    <row r="5" spans="1:9" x14ac:dyDescent="0.3">
      <c r="A5" s="10" t="s">
        <v>258</v>
      </c>
      <c r="B5" s="11" t="s">
        <v>240</v>
      </c>
      <c r="E5" s="4"/>
    </row>
    <row r="6" spans="1:9" x14ac:dyDescent="0.3">
      <c r="A6" s="10" t="s">
        <v>201</v>
      </c>
      <c r="B6" s="11">
        <v>1</v>
      </c>
      <c r="C6" s="14"/>
      <c r="F6" s="14"/>
      <c r="H6" s="14"/>
    </row>
    <row r="7" spans="1:9" x14ac:dyDescent="0.3">
      <c r="A7" s="10" t="s">
        <v>209</v>
      </c>
      <c r="B7" s="11" t="s">
        <v>224</v>
      </c>
      <c r="C7" s="14"/>
      <c r="F7" s="14"/>
      <c r="H7" s="14"/>
    </row>
    <row r="8" spans="1:9" x14ac:dyDescent="0.3">
      <c r="A8" s="10" t="s">
        <v>202</v>
      </c>
      <c r="B8" s="11"/>
      <c r="C8" s="14"/>
      <c r="F8" s="14"/>
      <c r="H8" s="14"/>
    </row>
    <row r="9" spans="1:9" x14ac:dyDescent="0.3">
      <c r="A9" s="5" t="s">
        <v>7</v>
      </c>
      <c r="B9" s="4" t="s">
        <v>6</v>
      </c>
      <c r="C9" s="5" t="s">
        <v>8</v>
      </c>
      <c r="D9" s="5" t="s">
        <v>282</v>
      </c>
      <c r="E9" s="5" t="s">
        <v>9</v>
      </c>
      <c r="F9" s="5" t="s">
        <v>283</v>
      </c>
      <c r="G9" s="5" t="s">
        <v>10</v>
      </c>
      <c r="H9" s="4" t="s">
        <v>197</v>
      </c>
      <c r="I9" s="19" t="s">
        <v>0</v>
      </c>
    </row>
    <row r="10" spans="1:9" x14ac:dyDescent="0.3">
      <c r="A10" s="14">
        <v>0</v>
      </c>
      <c r="B10" s="14"/>
      <c r="C10" s="14"/>
      <c r="D10" s="14" t="s">
        <v>20</v>
      </c>
      <c r="E10" s="11" t="s">
        <v>145</v>
      </c>
      <c r="F10" s="21"/>
      <c r="G10" s="14">
        <v>1500</v>
      </c>
      <c r="H10" s="14" t="s">
        <v>12</v>
      </c>
      <c r="I10" s="1" t="s">
        <v>22</v>
      </c>
    </row>
    <row r="11" spans="1:9" x14ac:dyDescent="0.3">
      <c r="A11" s="14">
        <v>0</v>
      </c>
      <c r="B11" s="14"/>
      <c r="C11" s="14"/>
      <c r="D11" s="14" t="s">
        <v>1</v>
      </c>
      <c r="E11" s="11" t="s">
        <v>370</v>
      </c>
      <c r="F11" s="21"/>
      <c r="H11" s="14"/>
      <c r="I11" s="1" t="s">
        <v>22</v>
      </c>
    </row>
    <row r="12" spans="1:9" x14ac:dyDescent="0.3">
      <c r="A12" s="14">
        <v>0</v>
      </c>
      <c r="B12" s="14"/>
      <c r="C12" s="14"/>
      <c r="D12" s="14" t="s">
        <v>19</v>
      </c>
      <c r="E12" s="11" t="s">
        <v>371</v>
      </c>
      <c r="F12" s="21"/>
      <c r="H12" s="14"/>
      <c r="I12" s="1" t="s">
        <v>22</v>
      </c>
    </row>
    <row r="13" spans="1:9" x14ac:dyDescent="0.3">
      <c r="A13" s="14">
        <v>0</v>
      </c>
      <c r="B13" s="14"/>
      <c r="C13" s="14"/>
      <c r="D13" s="14" t="s">
        <v>2</v>
      </c>
      <c r="E13" s="11" t="s">
        <v>145</v>
      </c>
      <c r="F13" s="21"/>
      <c r="H13" s="14"/>
      <c r="I13" s="1" t="s">
        <v>22</v>
      </c>
    </row>
    <row r="14" spans="1:9" x14ac:dyDescent="0.3">
      <c r="A14" s="14">
        <v>0</v>
      </c>
      <c r="B14" s="14"/>
      <c r="C14" s="14"/>
      <c r="D14" s="14" t="s">
        <v>48</v>
      </c>
      <c r="E14" s="11" t="s">
        <v>370</v>
      </c>
      <c r="F14" s="21"/>
      <c r="H14" s="14"/>
      <c r="I14" s="1" t="s">
        <v>22</v>
      </c>
    </row>
    <row r="15" spans="1:9" x14ac:dyDescent="0.3">
      <c r="A15" s="14">
        <v>0</v>
      </c>
      <c r="B15" s="14"/>
      <c r="C15" s="14"/>
      <c r="D15" s="3" t="s">
        <v>3</v>
      </c>
      <c r="E15" s="11" t="s">
        <v>69</v>
      </c>
      <c r="F15" s="21"/>
      <c r="H15" s="14"/>
      <c r="I15" s="1" t="s">
        <v>22</v>
      </c>
    </row>
    <row r="16" spans="1:9" x14ac:dyDescent="0.3">
      <c r="A16" s="14">
        <v>0</v>
      </c>
      <c r="B16" s="14"/>
      <c r="C16" s="14"/>
      <c r="D16" s="14" t="s">
        <v>182</v>
      </c>
      <c r="E16" s="11" t="s">
        <v>372</v>
      </c>
      <c r="F16" s="21"/>
      <c r="H16" s="14"/>
      <c r="I16" s="1" t="s">
        <v>22</v>
      </c>
    </row>
    <row r="17" spans="1:9" x14ac:dyDescent="0.3">
      <c r="A17" s="14">
        <v>0</v>
      </c>
      <c r="B17" s="14"/>
      <c r="C17" s="14"/>
      <c r="D17" s="14" t="s">
        <v>49</v>
      </c>
      <c r="E17" s="11" t="s">
        <v>370</v>
      </c>
      <c r="F17" s="21"/>
      <c r="H17" s="14"/>
      <c r="I17" s="1" t="s">
        <v>22</v>
      </c>
    </row>
    <row r="18" spans="1:9" x14ac:dyDescent="0.3">
      <c r="A18" s="14">
        <v>0</v>
      </c>
      <c r="B18" s="14"/>
      <c r="C18" s="14"/>
      <c r="D18" s="14" t="s">
        <v>34</v>
      </c>
      <c r="E18" s="11" t="s">
        <v>145</v>
      </c>
      <c r="F18" s="21"/>
      <c r="H18" s="14"/>
      <c r="I18" s="1" t="s">
        <v>22</v>
      </c>
    </row>
    <row r="19" spans="1:9" x14ac:dyDescent="0.3">
      <c r="A19" s="14">
        <v>0</v>
      </c>
      <c r="B19" s="14"/>
      <c r="C19" s="14"/>
      <c r="D19" s="14" t="s">
        <v>4</v>
      </c>
      <c r="E19" s="11" t="s">
        <v>145</v>
      </c>
      <c r="H19" s="14"/>
      <c r="I19" s="1" t="s">
        <v>373</v>
      </c>
    </row>
    <row r="20" spans="1:9" x14ac:dyDescent="0.3">
      <c r="A20" s="14">
        <v>0</v>
      </c>
      <c r="B20" s="14"/>
      <c r="C20" s="14"/>
      <c r="D20" s="14" t="s">
        <v>5</v>
      </c>
      <c r="E20" s="11" t="s">
        <v>145</v>
      </c>
      <c r="H20" s="14"/>
      <c r="I20" s="1" t="s">
        <v>22</v>
      </c>
    </row>
    <row r="21" spans="1:9" x14ac:dyDescent="0.3">
      <c r="A21" s="14">
        <v>0</v>
      </c>
      <c r="B21" s="14"/>
      <c r="C21" s="14"/>
      <c r="D21" s="14" t="s">
        <v>18</v>
      </c>
      <c r="E21" s="11" t="s">
        <v>370</v>
      </c>
      <c r="H21" s="14"/>
      <c r="I21" s="1" t="s">
        <v>22</v>
      </c>
    </row>
    <row r="22" spans="1:9" x14ac:dyDescent="0.3">
      <c r="A22" s="14">
        <v>0</v>
      </c>
      <c r="B22" s="14"/>
      <c r="C22" s="14"/>
      <c r="D22" s="14" t="s">
        <v>35</v>
      </c>
      <c r="E22" s="11" t="s">
        <v>145</v>
      </c>
      <c r="H22" s="14"/>
      <c r="I22" s="1" t="s">
        <v>22</v>
      </c>
    </row>
    <row r="23" spans="1:9" x14ac:dyDescent="0.3">
      <c r="A23" s="14">
        <v>0</v>
      </c>
      <c r="B23" s="14"/>
      <c r="C23" s="14"/>
      <c r="D23" s="14" t="s">
        <v>37</v>
      </c>
      <c r="E23" s="11" t="s">
        <v>370</v>
      </c>
      <c r="H23" s="14"/>
      <c r="I23" s="1" t="s">
        <v>22</v>
      </c>
    </row>
    <row r="24" spans="1:9" x14ac:dyDescent="0.3">
      <c r="A24" s="14">
        <v>0</v>
      </c>
      <c r="B24" s="14"/>
      <c r="C24" s="14"/>
      <c r="D24" s="3" t="s">
        <v>36</v>
      </c>
      <c r="E24" s="11" t="s">
        <v>145</v>
      </c>
      <c r="H24" s="14"/>
      <c r="I24" s="1" t="s">
        <v>22</v>
      </c>
    </row>
    <row r="25" spans="1:9" x14ac:dyDescent="0.3">
      <c r="A25" s="14">
        <v>0</v>
      </c>
      <c r="B25" s="14"/>
      <c r="C25" s="14"/>
      <c r="D25" s="3" t="s">
        <v>38</v>
      </c>
      <c r="E25" s="11" t="s">
        <v>370</v>
      </c>
      <c r="H25" s="14"/>
      <c r="I25" s="1" t="s">
        <v>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33"/>
  <sheetViews>
    <sheetView workbookViewId="0">
      <selection activeCell="B4" sqref="B4"/>
    </sheetView>
  </sheetViews>
  <sheetFormatPr defaultColWidth="8.88671875" defaultRowHeight="14.4" x14ac:dyDescent="0.3"/>
  <cols>
    <col min="1" max="1" width="11.21875" style="14" customWidth="1"/>
    <col min="2" max="2" width="9.33203125" style="14" bestFit="1" customWidth="1"/>
    <col min="3" max="3" width="8.88671875" style="14"/>
    <col min="4" max="4" width="7.88671875" style="14" customWidth="1"/>
    <col min="5" max="5" width="10.6640625" style="11" customWidth="1"/>
    <col min="6" max="6" width="11.21875" style="11" customWidth="1"/>
    <col min="7" max="7" width="8.88671875" style="14"/>
    <col min="8" max="8" width="10.77734375" style="14" customWidth="1"/>
    <col min="9" max="9" width="9.6640625" style="1" customWidth="1"/>
    <col min="10" max="10" width="8.88671875" style="1"/>
    <col min="11" max="13" width="8.88671875" style="13"/>
    <col min="14" max="16384" width="8.88671875" style="1"/>
  </cols>
  <sheetData>
    <row r="1" spans="1:13" x14ac:dyDescent="0.3">
      <c r="A1" s="16" t="s">
        <v>206</v>
      </c>
      <c r="D1" s="4"/>
    </row>
    <row r="2" spans="1:13" x14ac:dyDescent="0.3">
      <c r="A2" s="10" t="s">
        <v>199</v>
      </c>
      <c r="B2" s="11" t="s">
        <v>13</v>
      </c>
      <c r="D2" s="4"/>
    </row>
    <row r="3" spans="1:13" x14ac:dyDescent="0.3">
      <c r="A3" s="10" t="s">
        <v>200</v>
      </c>
      <c r="B3" s="11" t="s">
        <v>294</v>
      </c>
      <c r="D3" s="4"/>
    </row>
    <row r="4" spans="1:13" x14ac:dyDescent="0.3">
      <c r="A4" s="10" t="s">
        <v>198</v>
      </c>
      <c r="B4" s="12">
        <v>41534</v>
      </c>
      <c r="D4" s="4"/>
    </row>
    <row r="5" spans="1:13" x14ac:dyDescent="0.3">
      <c r="A5" s="10" t="s">
        <v>258</v>
      </c>
      <c r="B5" s="11" t="s">
        <v>207</v>
      </c>
      <c r="D5" s="4"/>
    </row>
    <row r="6" spans="1:13" x14ac:dyDescent="0.3">
      <c r="A6" s="10" t="s">
        <v>201</v>
      </c>
      <c r="B6" s="11">
        <v>1</v>
      </c>
      <c r="I6" s="14"/>
    </row>
    <row r="7" spans="1:13" x14ac:dyDescent="0.3">
      <c r="A7" s="10" t="s">
        <v>209</v>
      </c>
      <c r="B7" s="11" t="s">
        <v>205</v>
      </c>
      <c r="I7" s="14"/>
    </row>
    <row r="8" spans="1:13" x14ac:dyDescent="0.3">
      <c r="A8" s="10" t="s">
        <v>202</v>
      </c>
      <c r="B8" s="11"/>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1</v>
      </c>
      <c r="B10" s="14" t="s">
        <v>32</v>
      </c>
      <c r="C10" s="14">
        <v>90</v>
      </c>
      <c r="D10" s="14" t="s">
        <v>20</v>
      </c>
      <c r="E10" s="11" t="s">
        <v>288</v>
      </c>
      <c r="G10" s="15"/>
      <c r="H10" s="14" t="s">
        <v>87</v>
      </c>
      <c r="I10" s="20"/>
      <c r="K10" s="46">
        <f>SUMIFS($A$10:$A$400,$B$10:$B$400,"CH",$D$10:$D$400,"U1")</f>
        <v>14</v>
      </c>
      <c r="L10" s="46" t="s">
        <v>15</v>
      </c>
      <c r="M10" s="46" t="s">
        <v>20</v>
      </c>
    </row>
    <row r="11" spans="1:13" x14ac:dyDescent="0.3">
      <c r="A11" s="14">
        <v>1</v>
      </c>
      <c r="B11" s="14" t="s">
        <v>15</v>
      </c>
      <c r="C11" s="14">
        <v>70</v>
      </c>
      <c r="D11" s="14" t="s">
        <v>20</v>
      </c>
      <c r="E11" s="11" t="s">
        <v>193</v>
      </c>
      <c r="H11" s="14" t="s">
        <v>89</v>
      </c>
      <c r="K11" s="46">
        <f>SUMIFS($A$10:$A$400,$B$10:$B$400,"CH",$D$10:$D$400,"U2")</f>
        <v>22</v>
      </c>
      <c r="L11" s="46" t="s">
        <v>15</v>
      </c>
      <c r="M11" s="46" t="s">
        <v>1</v>
      </c>
    </row>
    <row r="12" spans="1:13" x14ac:dyDescent="0.3">
      <c r="A12" s="14">
        <v>1</v>
      </c>
      <c r="B12" s="14" t="s">
        <v>15</v>
      </c>
      <c r="C12" s="14">
        <v>80</v>
      </c>
      <c r="D12" s="14" t="s">
        <v>20</v>
      </c>
      <c r="E12" s="11" t="s">
        <v>193</v>
      </c>
      <c r="H12" s="14" t="s">
        <v>89</v>
      </c>
      <c r="K12" s="46">
        <f>SUMIFS($A$10:$A$400,$B$10:$B$400,"CH",$D$10:$D$400,"U3")</f>
        <v>3</v>
      </c>
      <c r="L12" s="46" t="s">
        <v>15</v>
      </c>
      <c r="M12" s="46" t="s">
        <v>19</v>
      </c>
    </row>
    <row r="13" spans="1:13" x14ac:dyDescent="0.3">
      <c r="A13" s="14">
        <v>1</v>
      </c>
      <c r="B13" s="14" t="s">
        <v>16</v>
      </c>
      <c r="C13" s="14">
        <v>100</v>
      </c>
      <c r="D13" s="14" t="s">
        <v>20</v>
      </c>
      <c r="E13" s="11" t="s">
        <v>193</v>
      </c>
      <c r="H13" s="14" t="s">
        <v>92</v>
      </c>
      <c r="K13" s="46">
        <f>SUMIFS($A$10:$A$400,$B$10:$B$400,"CH",$D$10:$D$400,"U4")</f>
        <v>1</v>
      </c>
      <c r="L13" s="46" t="s">
        <v>15</v>
      </c>
      <c r="M13" s="46" t="s">
        <v>2</v>
      </c>
    </row>
    <row r="14" spans="1:13" x14ac:dyDescent="0.3">
      <c r="A14" s="14">
        <v>1</v>
      </c>
      <c r="B14" s="14" t="s">
        <v>14</v>
      </c>
      <c r="C14" s="14">
        <v>200</v>
      </c>
      <c r="D14" s="14" t="s">
        <v>20</v>
      </c>
      <c r="E14" s="11" t="s">
        <v>272</v>
      </c>
      <c r="H14" s="14" t="s">
        <v>87</v>
      </c>
      <c r="K14" s="46">
        <f>SUMIFS($A$10:$A$400,$B$10:$B$400,"CH",$D$10:$D$400,"U5")</f>
        <v>7</v>
      </c>
      <c r="L14" s="46" t="s">
        <v>15</v>
      </c>
      <c r="M14" s="46" t="s">
        <v>48</v>
      </c>
    </row>
    <row r="15" spans="1:13" x14ac:dyDescent="0.3">
      <c r="A15" s="14">
        <v>1</v>
      </c>
      <c r="B15" s="14" t="s">
        <v>27</v>
      </c>
      <c r="D15" s="14" t="s">
        <v>20</v>
      </c>
      <c r="E15" s="11" t="s">
        <v>193</v>
      </c>
      <c r="H15" s="14" t="s">
        <v>89</v>
      </c>
      <c r="K15" s="46">
        <f>SUMIFS($A$10:$A$400,$B$10:$B$400,"CH",$D$10:$D$400,"U6")</f>
        <v>41</v>
      </c>
      <c r="L15" s="46" t="s">
        <v>15</v>
      </c>
      <c r="M15" s="46" t="s">
        <v>3</v>
      </c>
    </row>
    <row r="16" spans="1:13" x14ac:dyDescent="0.3">
      <c r="A16" s="14">
        <v>6</v>
      </c>
      <c r="B16" s="14" t="s">
        <v>15</v>
      </c>
      <c r="C16" s="14">
        <v>60</v>
      </c>
      <c r="D16" s="14" t="s">
        <v>20</v>
      </c>
      <c r="E16" s="11" t="s">
        <v>193</v>
      </c>
      <c r="H16" s="14" t="s">
        <v>89</v>
      </c>
      <c r="K16" s="46">
        <f>SUMIFS($A$10:$A$400,$B$10:$B$400,"CH",$D$10:$D$400,"U7")</f>
        <v>1</v>
      </c>
      <c r="L16" s="46" t="s">
        <v>15</v>
      </c>
      <c r="M16" s="46" t="s">
        <v>182</v>
      </c>
    </row>
    <row r="17" spans="1:13" x14ac:dyDescent="0.3">
      <c r="A17" s="14">
        <v>1</v>
      </c>
      <c r="B17" s="14" t="s">
        <v>32</v>
      </c>
      <c r="C17" s="14">
        <v>60</v>
      </c>
      <c r="D17" s="14" t="s">
        <v>20</v>
      </c>
      <c r="E17" s="11" t="s">
        <v>193</v>
      </c>
      <c r="H17" s="14" t="s">
        <v>89</v>
      </c>
      <c r="K17" s="46">
        <f>SUMIFS($A$10:$A$400,$B$10:$B$400,"CH",$D$10:$D$400,"U8")</f>
        <v>58</v>
      </c>
      <c r="L17" s="46" t="s">
        <v>15</v>
      </c>
      <c r="M17" s="46" t="s">
        <v>49</v>
      </c>
    </row>
    <row r="18" spans="1:13" x14ac:dyDescent="0.3">
      <c r="A18" s="14">
        <v>1</v>
      </c>
      <c r="B18" s="14" t="s">
        <v>15</v>
      </c>
      <c r="C18" s="14">
        <v>70</v>
      </c>
      <c r="D18" s="14" t="s">
        <v>20</v>
      </c>
      <c r="E18" s="11" t="s">
        <v>193</v>
      </c>
      <c r="H18" s="14" t="s">
        <v>89</v>
      </c>
      <c r="K18" s="46">
        <f>SUM(K10:K17)</f>
        <v>147</v>
      </c>
      <c r="L18" s="46"/>
      <c r="M18" s="46"/>
    </row>
    <row r="19" spans="1:13" x14ac:dyDescent="0.3">
      <c r="A19" s="14">
        <v>3</v>
      </c>
      <c r="B19" s="14" t="s">
        <v>15</v>
      </c>
      <c r="C19" s="14">
        <v>70</v>
      </c>
      <c r="D19" s="14" t="s">
        <v>20</v>
      </c>
      <c r="E19" s="11" t="s">
        <v>276</v>
      </c>
      <c r="H19" s="14" t="s">
        <v>89</v>
      </c>
      <c r="K19" s="46"/>
      <c r="L19" s="46"/>
      <c r="M19" s="46"/>
    </row>
    <row r="20" spans="1:13" x14ac:dyDescent="0.3">
      <c r="A20" s="14">
        <v>1</v>
      </c>
      <c r="B20" s="14" t="s">
        <v>15</v>
      </c>
      <c r="C20" s="14">
        <v>60</v>
      </c>
      <c r="D20" s="14" t="s">
        <v>20</v>
      </c>
      <c r="E20" s="11" t="s">
        <v>289</v>
      </c>
      <c r="F20" s="11" t="s">
        <v>127</v>
      </c>
      <c r="H20" s="14" t="s">
        <v>87</v>
      </c>
      <c r="K20" s="46">
        <f>SUMIFS($A$10:$A$400,$B$10:$B$400,"RT",$D$10:$D$400,"U1")</f>
        <v>5</v>
      </c>
      <c r="L20" s="46" t="s">
        <v>32</v>
      </c>
      <c r="M20" s="46" t="s">
        <v>20</v>
      </c>
    </row>
    <row r="21" spans="1:13" x14ac:dyDescent="0.3">
      <c r="A21" s="14">
        <v>3</v>
      </c>
      <c r="B21" s="14" t="s">
        <v>14</v>
      </c>
      <c r="C21" s="14">
        <v>250</v>
      </c>
      <c r="D21" s="14" t="s">
        <v>20</v>
      </c>
      <c r="E21" s="11" t="s">
        <v>193</v>
      </c>
      <c r="H21" s="14" t="s">
        <v>128</v>
      </c>
      <c r="K21" s="46">
        <f>SUMIFS($A$10:$A$400,$B$10:$B$400,"RT",$D$10:$D$400,"U2")</f>
        <v>3</v>
      </c>
      <c r="L21" s="46" t="s">
        <v>32</v>
      </c>
      <c r="M21" s="46" t="s">
        <v>1</v>
      </c>
    </row>
    <row r="22" spans="1:13" x14ac:dyDescent="0.3">
      <c r="A22" s="14">
        <v>1</v>
      </c>
      <c r="B22" s="14" t="s">
        <v>14</v>
      </c>
      <c r="C22" s="14">
        <v>200</v>
      </c>
      <c r="D22" s="14" t="s">
        <v>20</v>
      </c>
      <c r="E22" s="11" t="s">
        <v>193</v>
      </c>
      <c r="H22" s="14" t="s">
        <v>89</v>
      </c>
      <c r="K22" s="46">
        <f>SUMIFS($A$10:$A$400,$B$10:$B$400,"RT",$D$10:$D$400,"U3")</f>
        <v>2</v>
      </c>
      <c r="L22" s="46" t="s">
        <v>32</v>
      </c>
      <c r="M22" s="46" t="s">
        <v>19</v>
      </c>
    </row>
    <row r="23" spans="1:13" x14ac:dyDescent="0.3">
      <c r="A23" s="14">
        <v>1</v>
      </c>
      <c r="B23" s="14" t="s">
        <v>15</v>
      </c>
      <c r="C23" s="14">
        <v>300</v>
      </c>
      <c r="D23" s="14" t="s">
        <v>20</v>
      </c>
      <c r="E23" s="11" t="s">
        <v>272</v>
      </c>
      <c r="H23" s="14" t="s">
        <v>87</v>
      </c>
      <c r="K23" s="46">
        <f>SUMIFS($A$10:$A$400,$B$10:$B$400,"RT",$D$10:$D$400,"U4")</f>
        <v>0</v>
      </c>
      <c r="L23" s="46" t="s">
        <v>32</v>
      </c>
      <c r="M23" s="46" t="s">
        <v>2</v>
      </c>
    </row>
    <row r="24" spans="1:13" x14ac:dyDescent="0.3">
      <c r="A24" s="14">
        <v>1</v>
      </c>
      <c r="B24" s="14" t="s">
        <v>32</v>
      </c>
      <c r="C24" s="14">
        <v>70</v>
      </c>
      <c r="D24" s="14" t="s">
        <v>20</v>
      </c>
      <c r="E24" s="11" t="s">
        <v>193</v>
      </c>
      <c r="H24" s="14" t="s">
        <v>92</v>
      </c>
      <c r="K24" s="46">
        <f>SUMIFS($A$10:$A$400,$B$10:$B$400,"RT",$D$10:$D$400,"U5")</f>
        <v>0</v>
      </c>
      <c r="L24" s="46" t="s">
        <v>32</v>
      </c>
      <c r="M24" s="46" t="s">
        <v>48</v>
      </c>
    </row>
    <row r="25" spans="1:13" x14ac:dyDescent="0.3">
      <c r="A25" s="14">
        <v>1</v>
      </c>
      <c r="B25" s="14" t="s">
        <v>32</v>
      </c>
      <c r="C25" s="14">
        <v>80</v>
      </c>
      <c r="D25" s="14" t="s">
        <v>20</v>
      </c>
      <c r="E25" s="11" t="s">
        <v>193</v>
      </c>
      <c r="H25" s="14" t="s">
        <v>92</v>
      </c>
      <c r="K25" s="46">
        <f>SUMIFS($A$10:$A$400,$B$10:$B$400,"RT",$D$10:$D$400,"U6")</f>
        <v>1</v>
      </c>
      <c r="L25" s="46" t="s">
        <v>32</v>
      </c>
      <c r="M25" s="46" t="s">
        <v>3</v>
      </c>
    </row>
    <row r="26" spans="1:13" x14ac:dyDescent="0.3">
      <c r="A26" s="14">
        <v>1</v>
      </c>
      <c r="B26" s="14" t="s">
        <v>32</v>
      </c>
      <c r="C26" s="14">
        <v>90</v>
      </c>
      <c r="D26" s="14" t="s">
        <v>20</v>
      </c>
      <c r="E26" s="11" t="s">
        <v>193</v>
      </c>
      <c r="H26" s="14" t="s">
        <v>92</v>
      </c>
      <c r="K26" s="46">
        <f>SUMIFS($A$10:$A$400,$B$10:$B$400,"RT",$D$10:$D$400,"U7")</f>
        <v>1</v>
      </c>
      <c r="L26" s="46" t="s">
        <v>32</v>
      </c>
      <c r="M26" s="46" t="s">
        <v>182</v>
      </c>
    </row>
    <row r="27" spans="1:13" x14ac:dyDescent="0.3">
      <c r="A27" s="14">
        <v>1</v>
      </c>
      <c r="B27" s="14" t="s">
        <v>14</v>
      </c>
      <c r="C27" s="14">
        <v>200</v>
      </c>
      <c r="D27" s="14" t="s">
        <v>1</v>
      </c>
      <c r="E27" s="11" t="s">
        <v>261</v>
      </c>
      <c r="H27" s="14" t="s">
        <v>89</v>
      </c>
      <c r="K27" s="46">
        <f>SUMIFS($A$10:$A$400,$B$10:$B$400,"RT",$D$10:$D$400,"U8")</f>
        <v>2</v>
      </c>
      <c r="L27" s="46" t="s">
        <v>32</v>
      </c>
      <c r="M27" s="46" t="s">
        <v>49</v>
      </c>
    </row>
    <row r="28" spans="1:13" x14ac:dyDescent="0.3">
      <c r="A28" s="14">
        <v>1</v>
      </c>
      <c r="B28" s="14" t="s">
        <v>32</v>
      </c>
      <c r="C28" s="14">
        <v>100</v>
      </c>
      <c r="D28" s="14" t="s">
        <v>1</v>
      </c>
      <c r="E28" s="11" t="s">
        <v>193</v>
      </c>
      <c r="H28" s="14" t="s">
        <v>89</v>
      </c>
      <c r="K28" s="46">
        <f>SUM(K20:K27)</f>
        <v>14</v>
      </c>
      <c r="L28" s="47"/>
      <c r="M28" s="47"/>
    </row>
    <row r="29" spans="1:13" x14ac:dyDescent="0.3">
      <c r="A29" s="14">
        <v>1</v>
      </c>
      <c r="B29" s="14" t="s">
        <v>15</v>
      </c>
      <c r="C29" s="14">
        <v>70</v>
      </c>
      <c r="D29" s="14" t="s">
        <v>1</v>
      </c>
      <c r="E29" s="11" t="s">
        <v>193</v>
      </c>
      <c r="H29" s="14" t="s">
        <v>89</v>
      </c>
      <c r="K29" s="47"/>
      <c r="L29" s="47"/>
      <c r="M29" s="47"/>
    </row>
    <row r="30" spans="1:13" x14ac:dyDescent="0.3">
      <c r="A30" s="14">
        <v>1</v>
      </c>
      <c r="B30" s="14" t="s">
        <v>15</v>
      </c>
      <c r="C30" s="14">
        <v>60</v>
      </c>
      <c r="D30" s="14" t="s">
        <v>1</v>
      </c>
      <c r="E30" s="11" t="s">
        <v>193</v>
      </c>
      <c r="H30" s="14" t="s">
        <v>11</v>
      </c>
      <c r="K30" s="47"/>
      <c r="L30" s="47"/>
      <c r="M30" s="47"/>
    </row>
    <row r="31" spans="1:13" x14ac:dyDescent="0.3">
      <c r="A31" s="14">
        <v>1</v>
      </c>
      <c r="B31" s="14" t="s">
        <v>14</v>
      </c>
      <c r="C31" s="14">
        <v>70</v>
      </c>
      <c r="D31" s="14" t="s">
        <v>1</v>
      </c>
      <c r="E31" s="11" t="s">
        <v>193</v>
      </c>
      <c r="H31" s="14" t="s">
        <v>11</v>
      </c>
      <c r="K31" s="47"/>
      <c r="L31" s="47"/>
      <c r="M31" s="47"/>
    </row>
    <row r="32" spans="1:13" x14ac:dyDescent="0.3">
      <c r="A32" s="14">
        <v>1</v>
      </c>
      <c r="B32" s="14" t="s">
        <v>15</v>
      </c>
      <c r="C32" s="14">
        <v>60</v>
      </c>
      <c r="D32" s="14" t="s">
        <v>1</v>
      </c>
      <c r="E32" s="11" t="s">
        <v>193</v>
      </c>
      <c r="H32" s="14" t="s">
        <v>89</v>
      </c>
      <c r="K32" s="47"/>
      <c r="L32" s="47"/>
      <c r="M32" s="47"/>
    </row>
    <row r="33" spans="1:13" x14ac:dyDescent="0.3">
      <c r="A33" s="14">
        <v>1</v>
      </c>
      <c r="B33" s="14" t="s">
        <v>15</v>
      </c>
      <c r="C33" s="14">
        <v>70</v>
      </c>
      <c r="D33" s="14" t="s">
        <v>1</v>
      </c>
      <c r="E33" s="11" t="s">
        <v>276</v>
      </c>
      <c r="H33" s="14" t="s">
        <v>89</v>
      </c>
      <c r="K33" s="47"/>
      <c r="L33" s="47"/>
      <c r="M33" s="47"/>
    </row>
    <row r="34" spans="1:13" x14ac:dyDescent="0.3">
      <c r="A34" s="14">
        <v>2</v>
      </c>
      <c r="B34" s="14" t="s">
        <v>15</v>
      </c>
      <c r="C34" s="14">
        <v>50</v>
      </c>
      <c r="D34" s="14" t="s">
        <v>1</v>
      </c>
      <c r="E34" s="11" t="s">
        <v>276</v>
      </c>
      <c r="H34" s="14" t="s">
        <v>13</v>
      </c>
      <c r="K34" s="47"/>
      <c r="L34" s="47"/>
      <c r="M34" s="47"/>
    </row>
    <row r="35" spans="1:13" x14ac:dyDescent="0.3">
      <c r="A35" s="14">
        <v>2</v>
      </c>
      <c r="B35" s="14" t="s">
        <v>15</v>
      </c>
      <c r="C35" s="14">
        <v>70</v>
      </c>
      <c r="D35" s="14" t="s">
        <v>1</v>
      </c>
      <c r="E35" s="11" t="s">
        <v>276</v>
      </c>
      <c r="H35" s="14" t="s">
        <v>129</v>
      </c>
      <c r="K35" s="47"/>
      <c r="L35" s="47"/>
      <c r="M35" s="47"/>
    </row>
    <row r="36" spans="1:13" x14ac:dyDescent="0.3">
      <c r="A36" s="14">
        <v>12</v>
      </c>
      <c r="B36" s="14" t="s">
        <v>15</v>
      </c>
      <c r="C36" s="14">
        <v>90</v>
      </c>
      <c r="D36" s="14" t="s">
        <v>1</v>
      </c>
      <c r="E36" s="11" t="s">
        <v>276</v>
      </c>
      <c r="H36" s="14" t="s">
        <v>11</v>
      </c>
      <c r="K36" s="47"/>
      <c r="L36" s="47"/>
      <c r="M36" s="47"/>
    </row>
    <row r="37" spans="1:13" x14ac:dyDescent="0.3">
      <c r="A37" s="14">
        <v>1</v>
      </c>
      <c r="B37" s="14" t="s">
        <v>15</v>
      </c>
      <c r="C37" s="14">
        <v>50</v>
      </c>
      <c r="D37" s="14" t="s">
        <v>1</v>
      </c>
      <c r="E37" s="11" t="s">
        <v>276</v>
      </c>
      <c r="H37" s="14" t="s">
        <v>13</v>
      </c>
      <c r="K37" s="47"/>
      <c r="L37" s="47"/>
      <c r="M37" s="47"/>
    </row>
    <row r="38" spans="1:13" x14ac:dyDescent="0.3">
      <c r="A38" s="14">
        <v>2</v>
      </c>
      <c r="B38" s="14" t="s">
        <v>32</v>
      </c>
      <c r="C38" s="14">
        <v>80</v>
      </c>
      <c r="D38" s="14" t="s">
        <v>1</v>
      </c>
      <c r="E38" s="11" t="s">
        <v>276</v>
      </c>
      <c r="H38" s="14" t="s">
        <v>13</v>
      </c>
      <c r="K38" s="47"/>
      <c r="L38" s="47"/>
      <c r="M38" s="47"/>
    </row>
    <row r="39" spans="1:13" x14ac:dyDescent="0.3">
      <c r="A39" s="14">
        <v>1</v>
      </c>
      <c r="B39" s="14" t="s">
        <v>15</v>
      </c>
      <c r="C39" s="14">
        <v>50</v>
      </c>
      <c r="D39" s="14" t="s">
        <v>1</v>
      </c>
      <c r="E39" s="11" t="s">
        <v>276</v>
      </c>
      <c r="H39" s="14" t="s">
        <v>89</v>
      </c>
      <c r="K39" s="47"/>
      <c r="L39" s="47"/>
      <c r="M39" s="47"/>
    </row>
    <row r="40" spans="1:13" x14ac:dyDescent="0.3">
      <c r="A40" s="14">
        <v>1</v>
      </c>
      <c r="B40" s="14" t="s">
        <v>15</v>
      </c>
      <c r="C40" s="14">
        <v>60</v>
      </c>
      <c r="D40" s="14" t="s">
        <v>19</v>
      </c>
      <c r="E40" s="11" t="s">
        <v>290</v>
      </c>
      <c r="H40" s="14" t="s">
        <v>11</v>
      </c>
      <c r="K40" s="47"/>
      <c r="L40" s="47"/>
      <c r="M40" s="47"/>
    </row>
    <row r="41" spans="1:13" x14ac:dyDescent="0.3">
      <c r="A41" s="14">
        <v>1</v>
      </c>
      <c r="B41" s="14" t="s">
        <v>32</v>
      </c>
      <c r="C41" s="14">
        <v>60</v>
      </c>
      <c r="D41" s="14" t="s">
        <v>19</v>
      </c>
      <c r="E41" s="11" t="s">
        <v>193</v>
      </c>
      <c r="H41" s="14" t="s">
        <v>89</v>
      </c>
      <c r="K41" s="47"/>
      <c r="L41" s="47"/>
      <c r="M41" s="47"/>
    </row>
    <row r="42" spans="1:13" x14ac:dyDescent="0.3">
      <c r="A42" s="14">
        <v>1</v>
      </c>
      <c r="B42" s="14" t="s">
        <v>14</v>
      </c>
      <c r="C42" s="14">
        <v>200</v>
      </c>
      <c r="D42" s="14" t="s">
        <v>19</v>
      </c>
      <c r="E42" s="11" t="s">
        <v>272</v>
      </c>
      <c r="H42" s="14" t="s">
        <v>89</v>
      </c>
      <c r="K42" s="47"/>
      <c r="L42" s="47"/>
      <c r="M42" s="47"/>
    </row>
    <row r="43" spans="1:13" x14ac:dyDescent="0.3">
      <c r="A43" s="14">
        <v>1</v>
      </c>
      <c r="B43" s="14" t="s">
        <v>15</v>
      </c>
      <c r="C43" s="14">
        <v>60</v>
      </c>
      <c r="D43" s="14" t="s">
        <v>19</v>
      </c>
      <c r="E43" s="11" t="s">
        <v>272</v>
      </c>
      <c r="H43" s="14" t="s">
        <v>89</v>
      </c>
      <c r="K43" s="47"/>
      <c r="L43" s="47"/>
      <c r="M43" s="47"/>
    </row>
    <row r="44" spans="1:13" x14ac:dyDescent="0.3">
      <c r="A44" s="14">
        <v>1</v>
      </c>
      <c r="B44" s="14" t="s">
        <v>27</v>
      </c>
      <c r="D44" s="14" t="s">
        <v>19</v>
      </c>
      <c r="E44" s="11" t="s">
        <v>193</v>
      </c>
      <c r="H44" s="14" t="s">
        <v>11</v>
      </c>
      <c r="K44" s="47"/>
      <c r="L44" s="47"/>
      <c r="M44" s="47"/>
    </row>
    <row r="45" spans="1:13" x14ac:dyDescent="0.3">
      <c r="A45" s="14">
        <v>1</v>
      </c>
      <c r="B45" s="14" t="s">
        <v>16</v>
      </c>
      <c r="C45" s="14">
        <v>60</v>
      </c>
      <c r="D45" s="14" t="s">
        <v>19</v>
      </c>
      <c r="E45" s="11" t="s">
        <v>193</v>
      </c>
      <c r="H45" s="14" t="s">
        <v>11</v>
      </c>
      <c r="K45" s="47"/>
      <c r="L45" s="47"/>
      <c r="M45" s="47"/>
    </row>
    <row r="46" spans="1:13" x14ac:dyDescent="0.3">
      <c r="A46" s="14">
        <v>1</v>
      </c>
      <c r="B46" s="14" t="s">
        <v>32</v>
      </c>
      <c r="C46" s="14">
        <v>60</v>
      </c>
      <c r="D46" s="14" t="s">
        <v>19</v>
      </c>
      <c r="E46" s="11" t="s">
        <v>272</v>
      </c>
      <c r="H46" s="14" t="s">
        <v>89</v>
      </c>
      <c r="K46" s="47"/>
      <c r="L46" s="47"/>
      <c r="M46" s="47"/>
    </row>
    <row r="47" spans="1:13" x14ac:dyDescent="0.3">
      <c r="A47" s="14">
        <v>1</v>
      </c>
      <c r="B47" s="14" t="s">
        <v>14</v>
      </c>
      <c r="C47" s="14">
        <v>60</v>
      </c>
      <c r="D47" s="14" t="s">
        <v>19</v>
      </c>
      <c r="E47" s="11" t="s">
        <v>193</v>
      </c>
      <c r="H47" s="14" t="s">
        <v>11</v>
      </c>
      <c r="K47" s="47"/>
      <c r="L47" s="47"/>
      <c r="M47" s="47"/>
    </row>
    <row r="48" spans="1:13" x14ac:dyDescent="0.3">
      <c r="A48" s="14">
        <v>1</v>
      </c>
      <c r="B48" s="14" t="s">
        <v>15</v>
      </c>
      <c r="C48" s="14">
        <v>60</v>
      </c>
      <c r="D48" s="14" t="s">
        <v>19</v>
      </c>
      <c r="E48" s="11" t="s">
        <v>276</v>
      </c>
      <c r="H48" s="14" t="s">
        <v>89</v>
      </c>
      <c r="K48" s="47"/>
      <c r="L48" s="47"/>
      <c r="M48" s="47"/>
    </row>
    <row r="49" spans="1:13" x14ac:dyDescent="0.3">
      <c r="A49" s="14">
        <v>1</v>
      </c>
      <c r="B49" s="14" t="s">
        <v>15</v>
      </c>
      <c r="C49" s="14">
        <v>70</v>
      </c>
      <c r="D49" s="14" t="s">
        <v>2</v>
      </c>
      <c r="E49" s="11" t="s">
        <v>291</v>
      </c>
      <c r="H49" s="14" t="s">
        <v>89</v>
      </c>
      <c r="K49" s="47"/>
      <c r="L49" s="47"/>
      <c r="M49" s="47"/>
    </row>
    <row r="50" spans="1:13" x14ac:dyDescent="0.3">
      <c r="A50" s="14">
        <v>2</v>
      </c>
      <c r="B50" s="14" t="s">
        <v>14</v>
      </c>
      <c r="C50" s="14">
        <v>70</v>
      </c>
      <c r="D50" s="14" t="s">
        <v>2</v>
      </c>
      <c r="E50" s="11" t="s">
        <v>193</v>
      </c>
      <c r="H50" s="14" t="s">
        <v>11</v>
      </c>
      <c r="K50" s="47"/>
      <c r="L50" s="47"/>
      <c r="M50" s="47"/>
    </row>
    <row r="51" spans="1:13" x14ac:dyDescent="0.3">
      <c r="A51" s="14">
        <v>5</v>
      </c>
      <c r="B51" s="14" t="s">
        <v>15</v>
      </c>
      <c r="C51" s="14">
        <v>70</v>
      </c>
      <c r="D51" s="14" t="s">
        <v>48</v>
      </c>
      <c r="E51" s="11" t="s">
        <v>290</v>
      </c>
      <c r="H51" s="14" t="s">
        <v>89</v>
      </c>
      <c r="K51" s="47"/>
      <c r="L51" s="47"/>
      <c r="M51" s="47"/>
    </row>
    <row r="52" spans="1:13" x14ac:dyDescent="0.3">
      <c r="A52" s="14">
        <v>1</v>
      </c>
      <c r="B52" s="14" t="s">
        <v>15</v>
      </c>
      <c r="C52" s="14">
        <v>70</v>
      </c>
      <c r="D52" s="14" t="s">
        <v>48</v>
      </c>
      <c r="E52" s="11" t="s">
        <v>276</v>
      </c>
      <c r="H52" s="14" t="s">
        <v>93</v>
      </c>
      <c r="K52" s="47"/>
      <c r="L52" s="47"/>
      <c r="M52" s="47"/>
    </row>
    <row r="53" spans="1:13" x14ac:dyDescent="0.3">
      <c r="A53" s="14">
        <v>1</v>
      </c>
      <c r="B53" s="14" t="s">
        <v>16</v>
      </c>
      <c r="C53" s="14">
        <v>70</v>
      </c>
      <c r="D53" s="14" t="s">
        <v>48</v>
      </c>
      <c r="E53" s="11" t="s">
        <v>193</v>
      </c>
      <c r="H53" s="14" t="s">
        <v>11</v>
      </c>
      <c r="K53" s="47"/>
      <c r="L53" s="47"/>
      <c r="M53" s="47"/>
    </row>
    <row r="54" spans="1:13" x14ac:dyDescent="0.3">
      <c r="A54" s="14">
        <v>6</v>
      </c>
      <c r="B54" s="14" t="s">
        <v>14</v>
      </c>
      <c r="C54" s="14">
        <v>80</v>
      </c>
      <c r="D54" s="14" t="s">
        <v>48</v>
      </c>
      <c r="E54" s="11" t="s">
        <v>193</v>
      </c>
      <c r="H54" s="14" t="s">
        <v>11</v>
      </c>
      <c r="K54" s="47"/>
      <c r="L54" s="47"/>
      <c r="M54" s="47"/>
    </row>
    <row r="55" spans="1:13" x14ac:dyDescent="0.3">
      <c r="A55" s="14">
        <v>1</v>
      </c>
      <c r="B55" s="14" t="s">
        <v>15</v>
      </c>
      <c r="C55" s="14">
        <v>60</v>
      </c>
      <c r="D55" s="14" t="s">
        <v>48</v>
      </c>
      <c r="E55" s="11" t="s">
        <v>193</v>
      </c>
      <c r="H55" s="14" t="s">
        <v>92</v>
      </c>
      <c r="K55" s="47"/>
      <c r="L55" s="47"/>
      <c r="M55" s="47"/>
    </row>
    <row r="56" spans="1:13" x14ac:dyDescent="0.3">
      <c r="A56" s="14">
        <v>30</v>
      </c>
      <c r="B56" s="14" t="s">
        <v>15</v>
      </c>
      <c r="C56" s="14">
        <v>70</v>
      </c>
      <c r="D56" s="14" t="s">
        <v>3</v>
      </c>
      <c r="E56" s="11" t="s">
        <v>269</v>
      </c>
      <c r="H56" s="14" t="s">
        <v>89</v>
      </c>
      <c r="K56" s="47"/>
      <c r="L56" s="47"/>
      <c r="M56" s="47"/>
    </row>
    <row r="57" spans="1:13" x14ac:dyDescent="0.3">
      <c r="A57" s="14">
        <v>5</v>
      </c>
      <c r="B57" s="14" t="s">
        <v>15</v>
      </c>
      <c r="C57" s="14">
        <v>60</v>
      </c>
      <c r="D57" s="14" t="s">
        <v>3</v>
      </c>
      <c r="E57" s="11" t="s">
        <v>193</v>
      </c>
      <c r="H57" s="14" t="s">
        <v>89</v>
      </c>
      <c r="K57" s="47"/>
      <c r="L57" s="47"/>
      <c r="M57" s="47"/>
    </row>
    <row r="58" spans="1:13" x14ac:dyDescent="0.3">
      <c r="A58" s="14">
        <v>1</v>
      </c>
      <c r="B58" s="14" t="s">
        <v>15</v>
      </c>
      <c r="C58" s="14">
        <v>50</v>
      </c>
      <c r="D58" s="14" t="s">
        <v>3</v>
      </c>
      <c r="E58" s="11" t="s">
        <v>193</v>
      </c>
      <c r="H58" s="14" t="s">
        <v>89</v>
      </c>
      <c r="K58" s="47"/>
      <c r="L58" s="47"/>
      <c r="M58" s="47"/>
    </row>
    <row r="59" spans="1:13" x14ac:dyDescent="0.3">
      <c r="A59" s="14">
        <v>4</v>
      </c>
      <c r="B59" s="14" t="s">
        <v>15</v>
      </c>
      <c r="C59" s="14">
        <v>70</v>
      </c>
      <c r="D59" s="14" t="s">
        <v>3</v>
      </c>
      <c r="E59" s="11" t="s">
        <v>193</v>
      </c>
      <c r="H59" s="14" t="s">
        <v>93</v>
      </c>
      <c r="K59" s="47"/>
      <c r="L59" s="47"/>
      <c r="M59" s="47"/>
    </row>
    <row r="60" spans="1:13" x14ac:dyDescent="0.3">
      <c r="A60" s="14">
        <v>1</v>
      </c>
      <c r="B60" s="14" t="s">
        <v>32</v>
      </c>
      <c r="C60" s="14">
        <v>80</v>
      </c>
      <c r="D60" s="14" t="s">
        <v>3</v>
      </c>
      <c r="E60" s="11" t="s">
        <v>292</v>
      </c>
      <c r="H60" s="14" t="s">
        <v>93</v>
      </c>
      <c r="K60" s="47"/>
      <c r="L60" s="47"/>
      <c r="M60" s="47"/>
    </row>
    <row r="61" spans="1:13" x14ac:dyDescent="0.3">
      <c r="A61" s="14">
        <v>1</v>
      </c>
      <c r="B61" s="14" t="s">
        <v>15</v>
      </c>
      <c r="C61" s="14">
        <v>70</v>
      </c>
      <c r="D61" s="14" t="s">
        <v>3</v>
      </c>
      <c r="E61" s="11" t="s">
        <v>292</v>
      </c>
      <c r="H61" s="14" t="s">
        <v>93</v>
      </c>
      <c r="K61" s="47"/>
      <c r="L61" s="47"/>
      <c r="M61" s="47"/>
    </row>
    <row r="62" spans="1:13" x14ac:dyDescent="0.3">
      <c r="A62" s="14">
        <v>26</v>
      </c>
      <c r="B62" s="14" t="s">
        <v>14</v>
      </c>
      <c r="C62" s="14">
        <v>250</v>
      </c>
      <c r="D62" s="14" t="s">
        <v>182</v>
      </c>
      <c r="E62" s="11" t="s">
        <v>293</v>
      </c>
      <c r="H62" s="14" t="s">
        <v>93</v>
      </c>
      <c r="K62" s="47"/>
      <c r="L62" s="47"/>
      <c r="M62" s="47"/>
    </row>
    <row r="63" spans="1:13" x14ac:dyDescent="0.3">
      <c r="A63" s="14">
        <v>1</v>
      </c>
      <c r="B63" s="14" t="s">
        <v>14</v>
      </c>
      <c r="C63" s="14">
        <v>200</v>
      </c>
      <c r="D63" s="14" t="s">
        <v>182</v>
      </c>
      <c r="E63" s="11" t="s">
        <v>292</v>
      </c>
      <c r="H63" s="14" t="s">
        <v>13</v>
      </c>
      <c r="K63" s="47"/>
      <c r="L63" s="47"/>
      <c r="M63" s="47"/>
    </row>
    <row r="64" spans="1:13" x14ac:dyDescent="0.3">
      <c r="A64" s="14">
        <v>17</v>
      </c>
      <c r="B64" s="14" t="s">
        <v>14</v>
      </c>
      <c r="C64" s="14">
        <v>300</v>
      </c>
      <c r="D64" s="14" t="s">
        <v>182</v>
      </c>
      <c r="E64" s="11" t="s">
        <v>292</v>
      </c>
      <c r="H64" s="14" t="s">
        <v>93</v>
      </c>
      <c r="K64" s="47"/>
      <c r="L64" s="47"/>
      <c r="M64" s="47"/>
    </row>
    <row r="65" spans="1:13" x14ac:dyDescent="0.3">
      <c r="A65" s="14">
        <v>1</v>
      </c>
      <c r="B65" s="14" t="s">
        <v>32</v>
      </c>
      <c r="C65" s="14">
        <v>120</v>
      </c>
      <c r="D65" s="14" t="s">
        <v>182</v>
      </c>
      <c r="E65" s="11" t="s">
        <v>292</v>
      </c>
      <c r="H65" s="14" t="s">
        <v>93</v>
      </c>
      <c r="K65" s="47"/>
      <c r="L65" s="47"/>
      <c r="M65" s="47"/>
    </row>
    <row r="66" spans="1:13" x14ac:dyDescent="0.3">
      <c r="A66" s="14">
        <v>1</v>
      </c>
      <c r="B66" s="14" t="s">
        <v>15</v>
      </c>
      <c r="C66" s="14">
        <v>70</v>
      </c>
      <c r="D66" s="14" t="s">
        <v>182</v>
      </c>
      <c r="E66" s="11" t="s">
        <v>292</v>
      </c>
      <c r="H66" s="14" t="s">
        <v>130</v>
      </c>
      <c r="K66" s="47"/>
      <c r="L66" s="47"/>
      <c r="M66" s="47"/>
    </row>
    <row r="67" spans="1:13" x14ac:dyDescent="0.3">
      <c r="A67" s="14">
        <v>22</v>
      </c>
      <c r="B67" s="14" t="s">
        <v>15</v>
      </c>
      <c r="C67" s="14">
        <v>60</v>
      </c>
      <c r="D67" s="14" t="s">
        <v>49</v>
      </c>
      <c r="E67" s="11" t="s">
        <v>259</v>
      </c>
      <c r="H67" s="14" t="s">
        <v>89</v>
      </c>
      <c r="K67" s="47"/>
      <c r="L67" s="47"/>
      <c r="M67" s="47"/>
    </row>
    <row r="68" spans="1:13" x14ac:dyDescent="0.3">
      <c r="A68" s="14">
        <v>20</v>
      </c>
      <c r="B68" s="14" t="s">
        <v>15</v>
      </c>
      <c r="C68" s="14">
        <v>70</v>
      </c>
      <c r="D68" s="14" t="s">
        <v>49</v>
      </c>
      <c r="E68" s="11" t="s">
        <v>193</v>
      </c>
      <c r="H68" s="14" t="s">
        <v>89</v>
      </c>
      <c r="K68" s="47"/>
      <c r="L68" s="47"/>
      <c r="M68" s="47"/>
    </row>
    <row r="69" spans="1:13" x14ac:dyDescent="0.3">
      <c r="A69" s="14">
        <v>1</v>
      </c>
      <c r="B69" s="14" t="s">
        <v>32</v>
      </c>
      <c r="C69" s="14">
        <v>200</v>
      </c>
      <c r="D69" s="14" t="s">
        <v>49</v>
      </c>
      <c r="E69" s="11" t="s">
        <v>193</v>
      </c>
      <c r="H69" s="14" t="s">
        <v>93</v>
      </c>
      <c r="K69" s="47"/>
      <c r="L69" s="47"/>
      <c r="M69" s="47"/>
    </row>
    <row r="70" spans="1:13" x14ac:dyDescent="0.3">
      <c r="A70" s="14">
        <v>1</v>
      </c>
      <c r="B70" s="14" t="s">
        <v>15</v>
      </c>
      <c r="C70" s="14">
        <v>50</v>
      </c>
      <c r="D70" s="14" t="s">
        <v>49</v>
      </c>
      <c r="E70" s="11" t="s">
        <v>193</v>
      </c>
      <c r="H70" s="14" t="s">
        <v>13</v>
      </c>
      <c r="K70" s="47"/>
      <c r="L70" s="47"/>
      <c r="M70" s="47"/>
    </row>
    <row r="71" spans="1:13" x14ac:dyDescent="0.3">
      <c r="A71" s="14">
        <v>1</v>
      </c>
      <c r="B71" s="14" t="s">
        <v>32</v>
      </c>
      <c r="C71" s="14">
        <v>100</v>
      </c>
      <c r="D71" s="14" t="s">
        <v>49</v>
      </c>
      <c r="E71" s="11" t="s">
        <v>193</v>
      </c>
      <c r="H71" s="14" t="s">
        <v>11</v>
      </c>
      <c r="K71" s="47"/>
      <c r="L71" s="47"/>
      <c r="M71" s="47"/>
    </row>
    <row r="72" spans="1:13" x14ac:dyDescent="0.3">
      <c r="A72" s="14">
        <v>1</v>
      </c>
      <c r="B72" s="14" t="s">
        <v>15</v>
      </c>
      <c r="C72" s="14">
        <v>50</v>
      </c>
      <c r="D72" s="14" t="s">
        <v>49</v>
      </c>
      <c r="E72" s="11" t="s">
        <v>193</v>
      </c>
      <c r="H72" s="14" t="s">
        <v>89</v>
      </c>
      <c r="K72" s="47"/>
      <c r="L72" s="47"/>
      <c r="M72" s="47"/>
    </row>
    <row r="73" spans="1:13" x14ac:dyDescent="0.3">
      <c r="A73" s="14">
        <v>7</v>
      </c>
      <c r="B73" s="14" t="s">
        <v>15</v>
      </c>
      <c r="C73" s="14">
        <v>60</v>
      </c>
      <c r="D73" s="14" t="s">
        <v>49</v>
      </c>
      <c r="E73" s="11" t="s">
        <v>193</v>
      </c>
      <c r="H73" s="14" t="s">
        <v>89</v>
      </c>
      <c r="K73" s="47"/>
      <c r="L73" s="47"/>
      <c r="M73" s="47"/>
    </row>
    <row r="74" spans="1:13" x14ac:dyDescent="0.3">
      <c r="A74" s="14">
        <v>1</v>
      </c>
      <c r="B74" s="14" t="s">
        <v>15</v>
      </c>
      <c r="C74" s="14">
        <v>70</v>
      </c>
      <c r="D74" s="14" t="s">
        <v>49</v>
      </c>
      <c r="E74" s="11" t="s">
        <v>193</v>
      </c>
      <c r="H74" s="14" t="s">
        <v>89</v>
      </c>
      <c r="K74" s="47"/>
      <c r="L74" s="47"/>
      <c r="M74" s="47"/>
    </row>
    <row r="75" spans="1:13" x14ac:dyDescent="0.3">
      <c r="A75" s="14">
        <v>6</v>
      </c>
      <c r="B75" s="14" t="s">
        <v>15</v>
      </c>
      <c r="C75" s="14">
        <v>30</v>
      </c>
      <c r="D75" s="14" t="s">
        <v>49</v>
      </c>
      <c r="H75" s="14" t="s">
        <v>93</v>
      </c>
      <c r="K75" s="47"/>
      <c r="L75" s="47"/>
      <c r="M75" s="47"/>
    </row>
    <row r="76" spans="1:13" x14ac:dyDescent="0.3">
      <c r="K76" s="47"/>
      <c r="L76" s="47"/>
      <c r="M76" s="47"/>
    </row>
    <row r="77" spans="1:13" x14ac:dyDescent="0.3">
      <c r="K77" s="47"/>
      <c r="L77" s="47"/>
      <c r="M77" s="47"/>
    </row>
    <row r="78" spans="1:13" x14ac:dyDescent="0.3">
      <c r="K78" s="47"/>
      <c r="L78" s="47"/>
      <c r="M78" s="47"/>
    </row>
    <row r="79" spans="1:13" x14ac:dyDescent="0.3">
      <c r="K79" s="47"/>
      <c r="L79" s="47"/>
      <c r="M79" s="47"/>
    </row>
    <row r="80" spans="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10"/>
  <sheetViews>
    <sheetView workbookViewId="0">
      <selection activeCell="E6" sqref="E6"/>
    </sheetView>
  </sheetViews>
  <sheetFormatPr defaultColWidth="9" defaultRowHeight="14.4" x14ac:dyDescent="0.3"/>
  <cols>
    <col min="1" max="1" width="11.109375" style="1" customWidth="1"/>
    <col min="2" max="2" width="9.33203125" style="1" bestFit="1" customWidth="1"/>
    <col min="3" max="5" width="9" style="1"/>
    <col min="6" max="6" width="8" style="1" customWidth="1"/>
    <col min="7" max="7" width="9" style="1"/>
    <col min="8" max="8" width="17" style="1" customWidth="1"/>
    <col min="9" max="9" width="9" style="1"/>
    <col min="10" max="10" width="10.88671875" style="1" customWidth="1"/>
    <col min="11" max="16384" width="9" style="1"/>
  </cols>
  <sheetData>
    <row r="1" spans="1:10" x14ac:dyDescent="0.3">
      <c r="A1" s="9" t="s">
        <v>206</v>
      </c>
      <c r="B1" s="24"/>
      <c r="F1" s="19"/>
    </row>
    <row r="2" spans="1:10" x14ac:dyDescent="0.3">
      <c r="A2" s="10" t="s">
        <v>199</v>
      </c>
      <c r="B2" s="11"/>
      <c r="F2" s="19"/>
    </row>
    <row r="3" spans="1:10" x14ac:dyDescent="0.3">
      <c r="A3" s="10" t="s">
        <v>200</v>
      </c>
      <c r="B3" s="11" t="s">
        <v>237</v>
      </c>
      <c r="F3" s="19"/>
    </row>
    <row r="4" spans="1:10" x14ac:dyDescent="0.3">
      <c r="A4" s="10" t="s">
        <v>198</v>
      </c>
      <c r="B4" s="12">
        <v>41548</v>
      </c>
      <c r="F4" s="19"/>
    </row>
    <row r="5" spans="1:10" x14ac:dyDescent="0.3">
      <c r="A5" s="10" t="s">
        <v>258</v>
      </c>
      <c r="B5" s="11" t="s">
        <v>238</v>
      </c>
      <c r="F5" s="19"/>
    </row>
    <row r="6" spans="1:10" x14ac:dyDescent="0.3">
      <c r="A6" s="10" t="s">
        <v>201</v>
      </c>
      <c r="B6" s="11"/>
      <c r="C6" s="14"/>
      <c r="D6" s="14"/>
      <c r="E6" s="14"/>
      <c r="F6" s="14"/>
      <c r="G6" s="14"/>
      <c r="H6" s="14"/>
      <c r="I6" s="14"/>
      <c r="J6" s="14"/>
    </row>
    <row r="7" spans="1:10" x14ac:dyDescent="0.3">
      <c r="A7" s="10" t="s">
        <v>209</v>
      </c>
      <c r="B7" s="11"/>
      <c r="C7" s="14"/>
      <c r="D7" s="14"/>
      <c r="E7" s="14"/>
      <c r="F7" s="14"/>
      <c r="G7" s="14"/>
      <c r="H7" s="14"/>
      <c r="I7" s="14"/>
      <c r="J7" s="14"/>
    </row>
    <row r="8" spans="1:10" x14ac:dyDescent="0.3">
      <c r="A8" s="10" t="s">
        <v>202</v>
      </c>
      <c r="B8" s="1" t="s">
        <v>248</v>
      </c>
      <c r="C8" s="14"/>
      <c r="D8" s="14"/>
      <c r="E8" s="14"/>
      <c r="F8" s="14"/>
      <c r="G8" s="14"/>
      <c r="H8" s="14"/>
      <c r="I8" s="14"/>
      <c r="J8" s="14"/>
    </row>
    <row r="9" spans="1:10" x14ac:dyDescent="0.3">
      <c r="A9" s="5" t="s">
        <v>7</v>
      </c>
      <c r="B9" s="4" t="s">
        <v>6</v>
      </c>
      <c r="C9" s="5" t="s">
        <v>8</v>
      </c>
      <c r="D9" s="4" t="s">
        <v>197</v>
      </c>
      <c r="E9" s="4" t="s">
        <v>287</v>
      </c>
      <c r="F9" s="5" t="s">
        <v>282</v>
      </c>
      <c r="G9" s="5" t="s">
        <v>9</v>
      </c>
      <c r="H9" s="5" t="s">
        <v>283</v>
      </c>
      <c r="I9" s="5" t="s">
        <v>10</v>
      </c>
      <c r="J9" s="5" t="s">
        <v>0</v>
      </c>
    </row>
    <row r="10" spans="1:10" x14ac:dyDescent="0.3">
      <c r="A10" s="1" t="s">
        <v>236</v>
      </c>
      <c r="I10" s="1">
        <v>1230</v>
      </c>
      <c r="J10" s="31" t="s">
        <v>189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35"/>
  <sheetViews>
    <sheetView workbookViewId="0">
      <selection activeCell="H4" sqref="H4"/>
    </sheetView>
  </sheetViews>
  <sheetFormatPr defaultColWidth="9" defaultRowHeight="14.4" x14ac:dyDescent="0.3"/>
  <cols>
    <col min="1" max="1" width="11.33203125" style="14" customWidth="1"/>
    <col min="2" max="2" width="9.33203125" style="14" bestFit="1" customWidth="1"/>
    <col min="3" max="3" width="9" style="14"/>
    <col min="4" max="4" width="8.21875" style="14" customWidth="1"/>
    <col min="5" max="5" width="14.44140625" style="11" customWidth="1"/>
    <col min="6" max="6" width="14.109375" style="1" customWidth="1"/>
    <col min="7" max="7" width="9" style="1"/>
    <col min="8" max="8" width="9" style="14"/>
    <col min="9" max="9" width="10.109375" style="1" customWidth="1"/>
    <col min="10" max="10" width="9" style="1"/>
    <col min="11" max="13" width="9" style="13"/>
    <col min="14" max="16384" width="9" style="1"/>
  </cols>
  <sheetData>
    <row r="1" spans="1:13" x14ac:dyDescent="0.3">
      <c r="A1" s="16" t="s">
        <v>206</v>
      </c>
      <c r="D1" s="4"/>
    </row>
    <row r="2" spans="1:13" x14ac:dyDescent="0.3">
      <c r="A2" s="10" t="s">
        <v>199</v>
      </c>
      <c r="B2" s="11" t="s">
        <v>226</v>
      </c>
      <c r="D2" s="4"/>
    </row>
    <row r="3" spans="1:13" x14ac:dyDescent="0.3">
      <c r="A3" s="10" t="s">
        <v>200</v>
      </c>
      <c r="B3" s="11" t="s">
        <v>225</v>
      </c>
      <c r="D3" s="4"/>
    </row>
    <row r="4" spans="1:13" x14ac:dyDescent="0.3">
      <c r="A4" s="10" t="s">
        <v>198</v>
      </c>
      <c r="B4" s="12">
        <v>41522</v>
      </c>
      <c r="D4" s="4"/>
    </row>
    <row r="5" spans="1:13" x14ac:dyDescent="0.3">
      <c r="A5" s="10" t="s">
        <v>258</v>
      </c>
      <c r="B5" s="11" t="s">
        <v>227</v>
      </c>
      <c r="D5" s="4"/>
    </row>
    <row r="6" spans="1:13" x14ac:dyDescent="0.3">
      <c r="A6" s="10" t="s">
        <v>201</v>
      </c>
      <c r="B6" s="11"/>
      <c r="F6" s="14"/>
      <c r="G6" s="14"/>
      <c r="I6" s="14"/>
    </row>
    <row r="7" spans="1:13" x14ac:dyDescent="0.3">
      <c r="A7" s="10" t="s">
        <v>209</v>
      </c>
      <c r="B7" s="11" t="s">
        <v>228</v>
      </c>
      <c r="F7" s="14"/>
      <c r="G7" s="14"/>
      <c r="I7" s="14"/>
    </row>
    <row r="8" spans="1:13" x14ac:dyDescent="0.3">
      <c r="A8" s="10" t="s">
        <v>202</v>
      </c>
      <c r="B8" s="11"/>
      <c r="F8" s="14"/>
      <c r="G8" s="14"/>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4</v>
      </c>
      <c r="B10" s="14" t="s">
        <v>15</v>
      </c>
      <c r="C10" s="14">
        <v>70</v>
      </c>
      <c r="D10" s="14" t="s">
        <v>20</v>
      </c>
      <c r="E10" s="11" t="s">
        <v>269</v>
      </c>
      <c r="F10" s="21"/>
      <c r="G10" s="1" t="s">
        <v>119</v>
      </c>
      <c r="H10" s="14" t="s">
        <v>89</v>
      </c>
      <c r="K10" s="46">
        <f>SUMIFS($A$10:$A$370,$B$10:$B$370,"CH",$D$10:$D$370,"U1")</f>
        <v>10</v>
      </c>
      <c r="L10" s="46" t="s">
        <v>15</v>
      </c>
      <c r="M10" s="46" t="s">
        <v>20</v>
      </c>
    </row>
    <row r="11" spans="1:13" x14ac:dyDescent="0.3">
      <c r="A11" s="14">
        <v>6</v>
      </c>
      <c r="B11" s="14" t="s">
        <v>14</v>
      </c>
      <c r="C11" s="14">
        <v>70</v>
      </c>
      <c r="D11" s="14" t="s">
        <v>20</v>
      </c>
      <c r="E11" s="11" t="s">
        <v>193</v>
      </c>
      <c r="F11" s="21"/>
      <c r="H11" s="14" t="s">
        <v>89</v>
      </c>
      <c r="K11" s="46">
        <f>SUMIFS($A$10:$A$370,$B$10:$B$370,"CH",$D$10:$D$370,"U2")</f>
        <v>11</v>
      </c>
      <c r="L11" s="46" t="s">
        <v>15</v>
      </c>
      <c r="M11" s="46" t="s">
        <v>1</v>
      </c>
    </row>
    <row r="12" spans="1:13" x14ac:dyDescent="0.3">
      <c r="A12" s="14">
        <v>6</v>
      </c>
      <c r="B12" s="14" t="s">
        <v>15</v>
      </c>
      <c r="C12" s="14">
        <v>70</v>
      </c>
      <c r="D12" s="14" t="s">
        <v>20</v>
      </c>
      <c r="E12" s="11" t="s">
        <v>193</v>
      </c>
      <c r="F12" s="21"/>
      <c r="H12" s="14" t="s">
        <v>89</v>
      </c>
      <c r="K12" s="46">
        <f>SUMIFS($A$10:$A$370,$B$10:$B$370,"CH",$D$10:$D$370,"U3")</f>
        <v>21</v>
      </c>
      <c r="L12" s="46" t="s">
        <v>15</v>
      </c>
      <c r="M12" s="46" t="s">
        <v>19</v>
      </c>
    </row>
    <row r="13" spans="1:13" x14ac:dyDescent="0.3">
      <c r="A13" s="14">
        <v>10</v>
      </c>
      <c r="B13" s="14" t="s">
        <v>14</v>
      </c>
      <c r="C13" s="14">
        <v>70</v>
      </c>
      <c r="D13" s="14" t="s">
        <v>20</v>
      </c>
      <c r="E13" s="11" t="s">
        <v>193</v>
      </c>
      <c r="F13" s="26"/>
      <c r="H13" s="14" t="s">
        <v>89</v>
      </c>
      <c r="K13" s="46">
        <f>SUMIFS($A$10:$A$370,$B$10:$B$370,"CH",$D$10:$D$370,"U4")</f>
        <v>8</v>
      </c>
      <c r="L13" s="46" t="s">
        <v>15</v>
      </c>
      <c r="M13" s="46" t="s">
        <v>2</v>
      </c>
    </row>
    <row r="14" spans="1:13" x14ac:dyDescent="0.3">
      <c r="A14" s="14">
        <v>3</v>
      </c>
      <c r="B14" s="14" t="s">
        <v>14</v>
      </c>
      <c r="C14" s="14">
        <v>70</v>
      </c>
      <c r="D14" s="14" t="s">
        <v>1</v>
      </c>
      <c r="E14" s="11" t="s">
        <v>412</v>
      </c>
      <c r="F14" s="21"/>
      <c r="H14" s="14" t="s">
        <v>89</v>
      </c>
      <c r="K14" s="46">
        <f>SUMIFS($A$10:$A$370,$B$10:$B$370,"CH",$D$10:$D$370,"U5")</f>
        <v>12</v>
      </c>
      <c r="L14" s="46" t="s">
        <v>15</v>
      </c>
      <c r="M14" s="46" t="s">
        <v>48</v>
      </c>
    </row>
    <row r="15" spans="1:13" x14ac:dyDescent="0.3">
      <c r="A15" s="14">
        <v>2</v>
      </c>
      <c r="B15" s="14" t="s">
        <v>15</v>
      </c>
      <c r="C15" s="14">
        <v>60</v>
      </c>
      <c r="D15" s="14" t="s">
        <v>1</v>
      </c>
      <c r="E15" s="11" t="s">
        <v>193</v>
      </c>
      <c r="F15" s="21"/>
      <c r="H15" s="14" t="s">
        <v>11</v>
      </c>
      <c r="K15" s="46">
        <f>SUMIFS($A$10:$A$370,$B$10:$B$370,"CH",$D$10:$D$370,"U6")</f>
        <v>2</v>
      </c>
      <c r="L15" s="46" t="s">
        <v>15</v>
      </c>
      <c r="M15" s="46" t="s">
        <v>3</v>
      </c>
    </row>
    <row r="16" spans="1:13" x14ac:dyDescent="0.3">
      <c r="A16" s="14">
        <v>1</v>
      </c>
      <c r="B16" s="14" t="s">
        <v>14</v>
      </c>
      <c r="C16" s="14">
        <v>70</v>
      </c>
      <c r="D16" s="14" t="s">
        <v>1</v>
      </c>
      <c r="E16" s="11" t="s">
        <v>193</v>
      </c>
      <c r="F16" s="21"/>
      <c r="H16" s="14" t="s">
        <v>89</v>
      </c>
      <c r="K16" s="46">
        <f>SUMIFS($A$10:$A$370,$B$10:$B$370,"CH",$D$10:$D$370,"U7")</f>
        <v>109</v>
      </c>
      <c r="L16" s="46" t="s">
        <v>15</v>
      </c>
      <c r="M16" s="46" t="s">
        <v>182</v>
      </c>
    </row>
    <row r="17" spans="1:13" x14ac:dyDescent="0.3">
      <c r="A17" s="14">
        <v>1</v>
      </c>
      <c r="B17" s="14" t="s">
        <v>14</v>
      </c>
      <c r="C17" s="14">
        <v>70</v>
      </c>
      <c r="D17" s="14" t="s">
        <v>1</v>
      </c>
      <c r="E17" s="11" t="s">
        <v>193</v>
      </c>
      <c r="F17" s="21"/>
      <c r="H17" s="14" t="s">
        <v>11</v>
      </c>
      <c r="K17" s="46">
        <f>SUMIFS($A$10:$A$370,$B$10:$B$370,"CH",$D$10:$D$370,"U8")</f>
        <v>0</v>
      </c>
      <c r="L17" s="46" t="s">
        <v>15</v>
      </c>
      <c r="M17" s="46" t="s">
        <v>49</v>
      </c>
    </row>
    <row r="18" spans="1:13" x14ac:dyDescent="0.3">
      <c r="A18" s="14">
        <v>1</v>
      </c>
      <c r="B18" s="14" t="s">
        <v>32</v>
      </c>
      <c r="C18" s="14">
        <v>90</v>
      </c>
      <c r="D18" s="14" t="s">
        <v>1</v>
      </c>
      <c r="E18" s="11" t="s">
        <v>193</v>
      </c>
      <c r="F18" s="21"/>
      <c r="H18" s="14" t="s">
        <v>92</v>
      </c>
      <c r="K18" s="46">
        <f>SUMIFS($A$10:$A$370,$B$10:$B$370,"CH",$D$10:$D$370,"U9")</f>
        <v>0</v>
      </c>
      <c r="L18" s="46" t="s">
        <v>15</v>
      </c>
      <c r="M18" s="46" t="s">
        <v>34</v>
      </c>
    </row>
    <row r="19" spans="1:13" x14ac:dyDescent="0.3">
      <c r="A19" s="14">
        <v>1</v>
      </c>
      <c r="B19" s="14" t="s">
        <v>16</v>
      </c>
      <c r="C19" s="14">
        <v>70</v>
      </c>
      <c r="D19" s="14" t="s">
        <v>1</v>
      </c>
      <c r="E19" s="11" t="s">
        <v>272</v>
      </c>
      <c r="F19" s="21"/>
      <c r="H19" s="14" t="s">
        <v>11</v>
      </c>
      <c r="K19" s="46">
        <f>SUM(K10:K18)</f>
        <v>173</v>
      </c>
      <c r="L19" s="46"/>
      <c r="M19" s="46"/>
    </row>
    <row r="20" spans="1:13" x14ac:dyDescent="0.3">
      <c r="A20" s="14">
        <v>9</v>
      </c>
      <c r="B20" s="14" t="s">
        <v>15</v>
      </c>
      <c r="C20" s="14">
        <v>60</v>
      </c>
      <c r="D20" s="14" t="s">
        <v>1</v>
      </c>
      <c r="E20" s="11" t="s">
        <v>193</v>
      </c>
      <c r="F20" s="21"/>
      <c r="H20" s="14" t="s">
        <v>89</v>
      </c>
      <c r="K20" s="46"/>
      <c r="L20" s="46"/>
      <c r="M20" s="46"/>
    </row>
    <row r="21" spans="1:13" x14ac:dyDescent="0.3">
      <c r="A21" s="14">
        <v>1</v>
      </c>
      <c r="B21" s="14" t="s">
        <v>32</v>
      </c>
      <c r="C21" s="14">
        <v>50</v>
      </c>
      <c r="D21" s="14" t="s">
        <v>1</v>
      </c>
      <c r="E21" s="11" t="s">
        <v>193</v>
      </c>
      <c r="F21" s="21"/>
      <c r="H21" s="14" t="s">
        <v>89</v>
      </c>
      <c r="K21" s="46">
        <f>SUMIFS($A$10:$A$370,$B$10:$B$370,"RT",$D$10:$D$370,"U1")</f>
        <v>0</v>
      </c>
      <c r="L21" s="46" t="s">
        <v>32</v>
      </c>
      <c r="M21" s="46" t="s">
        <v>20</v>
      </c>
    </row>
    <row r="22" spans="1:13" x14ac:dyDescent="0.3">
      <c r="A22" s="14">
        <v>1</v>
      </c>
      <c r="B22" s="14" t="s">
        <v>32</v>
      </c>
      <c r="C22" s="14">
        <v>50</v>
      </c>
      <c r="D22" s="14" t="s">
        <v>1</v>
      </c>
      <c r="E22" s="11" t="s">
        <v>413</v>
      </c>
      <c r="F22" s="21"/>
      <c r="H22" s="14" t="s">
        <v>89</v>
      </c>
      <c r="K22" s="46">
        <f>SUMIFS($A$10:$A$370,$B$10:$B$370,"RT",$D$10:$D$370,"U2")</f>
        <v>23</v>
      </c>
      <c r="L22" s="46" t="s">
        <v>32</v>
      </c>
      <c r="M22" s="46" t="s">
        <v>1</v>
      </c>
    </row>
    <row r="23" spans="1:13" x14ac:dyDescent="0.3">
      <c r="A23" s="14">
        <v>1</v>
      </c>
      <c r="B23" s="14" t="s">
        <v>16</v>
      </c>
      <c r="C23" s="14">
        <v>85</v>
      </c>
      <c r="D23" s="14" t="s">
        <v>1</v>
      </c>
      <c r="E23" s="11" t="s">
        <v>193</v>
      </c>
      <c r="F23" s="26"/>
      <c r="H23" s="14" t="s">
        <v>89</v>
      </c>
      <c r="K23" s="46">
        <f>SUMIFS($A$10:$A$370,$B$10:$B$370,"RT",$D$10:$D$370,"U3")</f>
        <v>0</v>
      </c>
      <c r="L23" s="46" t="s">
        <v>32</v>
      </c>
      <c r="M23" s="46" t="s">
        <v>19</v>
      </c>
    </row>
    <row r="24" spans="1:13" x14ac:dyDescent="0.3">
      <c r="A24" s="14">
        <v>12</v>
      </c>
      <c r="B24" s="14" t="s">
        <v>32</v>
      </c>
      <c r="C24" s="14">
        <v>100</v>
      </c>
      <c r="D24" s="14" t="s">
        <v>1</v>
      </c>
      <c r="E24" s="11" t="s">
        <v>193</v>
      </c>
      <c r="F24" s="21"/>
      <c r="H24" s="14" t="s">
        <v>92</v>
      </c>
      <c r="K24" s="46">
        <f>SUMIFS($A$10:$A$370,$B$10:$B$370,"RT",$D$10:$D$370,"U4")</f>
        <v>0</v>
      </c>
      <c r="L24" s="46" t="s">
        <v>32</v>
      </c>
      <c r="M24" s="46" t="s">
        <v>2</v>
      </c>
    </row>
    <row r="25" spans="1:13" x14ac:dyDescent="0.3">
      <c r="A25" s="14">
        <v>8</v>
      </c>
      <c r="B25" s="14" t="s">
        <v>32</v>
      </c>
      <c r="C25" s="14">
        <v>120</v>
      </c>
      <c r="D25" s="14" t="s">
        <v>1</v>
      </c>
      <c r="E25" s="11" t="s">
        <v>193</v>
      </c>
      <c r="F25" s="21"/>
      <c r="H25" s="14" t="s">
        <v>92</v>
      </c>
      <c r="K25" s="46">
        <f>SUMIFS($A$10:$A$370,$B$10:$B$370,"RT",$D$10:$D$370,"U5")</f>
        <v>13</v>
      </c>
      <c r="L25" s="46" t="s">
        <v>32</v>
      </c>
      <c r="M25" s="46" t="s">
        <v>48</v>
      </c>
    </row>
    <row r="26" spans="1:13" x14ac:dyDescent="0.3">
      <c r="A26" s="14">
        <v>21</v>
      </c>
      <c r="B26" s="14" t="s">
        <v>15</v>
      </c>
      <c r="C26" s="14">
        <v>70</v>
      </c>
      <c r="D26" s="14" t="s">
        <v>19</v>
      </c>
      <c r="E26" s="11" t="s">
        <v>412</v>
      </c>
      <c r="H26" s="14" t="s">
        <v>13</v>
      </c>
      <c r="K26" s="46">
        <f>SUMIFS($A$10:$A$370,$B$10:$B$370,"RT",$D$10:$D$370,"U6")</f>
        <v>2</v>
      </c>
      <c r="L26" s="46" t="s">
        <v>32</v>
      </c>
      <c r="M26" s="46" t="s">
        <v>3</v>
      </c>
    </row>
    <row r="27" spans="1:13" x14ac:dyDescent="0.3">
      <c r="A27" s="14">
        <v>3</v>
      </c>
      <c r="B27" s="14" t="s">
        <v>14</v>
      </c>
      <c r="C27" s="14">
        <v>70</v>
      </c>
      <c r="D27" s="14" t="s">
        <v>19</v>
      </c>
      <c r="E27" s="11" t="s">
        <v>276</v>
      </c>
      <c r="H27" s="14" t="s">
        <v>13</v>
      </c>
      <c r="K27" s="46">
        <f>SUMIFS($A$10:$A$370,$B$10:$B$370,"RT",$D$10:$D$370,"U7")</f>
        <v>3</v>
      </c>
      <c r="L27" s="46" t="s">
        <v>32</v>
      </c>
      <c r="M27" s="46" t="s">
        <v>182</v>
      </c>
    </row>
    <row r="28" spans="1:13" x14ac:dyDescent="0.3">
      <c r="A28" s="14">
        <v>5</v>
      </c>
      <c r="B28" s="14" t="s">
        <v>15</v>
      </c>
      <c r="C28" s="14">
        <v>60</v>
      </c>
      <c r="D28" s="14" t="s">
        <v>2</v>
      </c>
      <c r="E28" s="11" t="s">
        <v>269</v>
      </c>
      <c r="H28" s="14" t="s">
        <v>13</v>
      </c>
      <c r="K28" s="46">
        <f>SUMIFS($A$10:$A$370,$B$10:$B$370,"RT",$D$10:$D$370,"U8")</f>
        <v>0</v>
      </c>
      <c r="L28" s="46" t="s">
        <v>32</v>
      </c>
      <c r="M28" s="46" t="s">
        <v>49</v>
      </c>
    </row>
    <row r="29" spans="1:13" x14ac:dyDescent="0.3">
      <c r="A29" s="14">
        <v>2</v>
      </c>
      <c r="B29" s="3" t="s">
        <v>14</v>
      </c>
      <c r="C29" s="14">
        <v>70</v>
      </c>
      <c r="D29" s="14" t="s">
        <v>2</v>
      </c>
      <c r="E29" s="11" t="s">
        <v>193</v>
      </c>
      <c r="K29" s="46">
        <f>SUMIFS($A$10:$A$370,$B$10:$B$370,"RT",$D$10:$D$370,"U9")</f>
        <v>0</v>
      </c>
      <c r="L29" s="46" t="s">
        <v>32</v>
      </c>
      <c r="M29" s="46" t="s">
        <v>34</v>
      </c>
    </row>
    <row r="30" spans="1:13" x14ac:dyDescent="0.3">
      <c r="A30" s="14">
        <v>3</v>
      </c>
      <c r="B30" s="14" t="s">
        <v>15</v>
      </c>
      <c r="C30" s="14">
        <v>60</v>
      </c>
      <c r="D30" s="14" t="s">
        <v>2</v>
      </c>
      <c r="F30" s="1" t="s">
        <v>118</v>
      </c>
      <c r="H30" s="14" t="s">
        <v>89</v>
      </c>
      <c r="K30" s="46">
        <f>SUM(K21:K29)</f>
        <v>41</v>
      </c>
      <c r="L30" s="47"/>
      <c r="M30" s="47"/>
    </row>
    <row r="31" spans="1:13" x14ac:dyDescent="0.3">
      <c r="A31" s="14">
        <v>3</v>
      </c>
      <c r="B31" s="14" t="s">
        <v>14</v>
      </c>
      <c r="C31" s="14">
        <v>60</v>
      </c>
      <c r="D31" s="14" t="s">
        <v>2</v>
      </c>
      <c r="E31" s="11" t="s">
        <v>272</v>
      </c>
      <c r="H31" s="14" t="s">
        <v>13</v>
      </c>
      <c r="K31" s="47"/>
      <c r="L31" s="47"/>
      <c r="M31" s="47"/>
    </row>
    <row r="32" spans="1:13" x14ac:dyDescent="0.3">
      <c r="A32" s="14">
        <v>1</v>
      </c>
      <c r="B32" s="14" t="s">
        <v>32</v>
      </c>
      <c r="C32" s="14">
        <v>90</v>
      </c>
      <c r="D32" s="14" t="s">
        <v>48</v>
      </c>
      <c r="E32" s="11" t="s">
        <v>288</v>
      </c>
      <c r="H32" s="14" t="s">
        <v>13</v>
      </c>
      <c r="K32" s="47"/>
      <c r="L32" s="47"/>
      <c r="M32" s="47"/>
    </row>
    <row r="33" spans="1:13" x14ac:dyDescent="0.3">
      <c r="A33" s="14">
        <v>1</v>
      </c>
      <c r="B33" s="14" t="s">
        <v>16</v>
      </c>
      <c r="C33" s="14">
        <v>90</v>
      </c>
      <c r="D33" s="14" t="s">
        <v>48</v>
      </c>
      <c r="E33" s="11" t="s">
        <v>272</v>
      </c>
      <c r="H33" s="14" t="s">
        <v>89</v>
      </c>
      <c r="K33" s="47"/>
      <c r="L33" s="47"/>
      <c r="M33" s="47"/>
    </row>
    <row r="34" spans="1:13" x14ac:dyDescent="0.3">
      <c r="A34" s="14">
        <v>1</v>
      </c>
      <c r="B34" s="14" t="s">
        <v>15</v>
      </c>
      <c r="C34" s="14">
        <v>70</v>
      </c>
      <c r="D34" s="14" t="s">
        <v>48</v>
      </c>
      <c r="E34" s="11" t="s">
        <v>272</v>
      </c>
      <c r="H34" s="14" t="s">
        <v>13</v>
      </c>
      <c r="K34" s="47"/>
      <c r="L34" s="47"/>
      <c r="M34" s="47"/>
    </row>
    <row r="35" spans="1:13" x14ac:dyDescent="0.3">
      <c r="A35" s="14">
        <v>1</v>
      </c>
      <c r="B35" s="14" t="s">
        <v>32</v>
      </c>
      <c r="C35" s="14">
        <v>125</v>
      </c>
      <c r="D35" s="14" t="s">
        <v>48</v>
      </c>
      <c r="E35" s="11" t="s">
        <v>272</v>
      </c>
      <c r="H35" s="14" t="s">
        <v>13</v>
      </c>
      <c r="K35" s="47"/>
      <c r="L35" s="47"/>
      <c r="M35" s="47"/>
    </row>
    <row r="36" spans="1:13" x14ac:dyDescent="0.3">
      <c r="A36" s="14">
        <v>2</v>
      </c>
      <c r="B36" s="14" t="s">
        <v>15</v>
      </c>
      <c r="C36" s="14">
        <v>70</v>
      </c>
      <c r="D36" s="14" t="s">
        <v>48</v>
      </c>
      <c r="E36" s="11" t="s">
        <v>272</v>
      </c>
      <c r="H36" s="14" t="s">
        <v>11</v>
      </c>
      <c r="K36" s="47"/>
      <c r="L36" s="47"/>
      <c r="M36" s="47"/>
    </row>
    <row r="37" spans="1:13" x14ac:dyDescent="0.3">
      <c r="A37" s="14">
        <v>4</v>
      </c>
      <c r="B37" s="14" t="s">
        <v>15</v>
      </c>
      <c r="C37" s="14">
        <v>75</v>
      </c>
      <c r="D37" s="14" t="s">
        <v>48</v>
      </c>
      <c r="E37" s="11" t="s">
        <v>272</v>
      </c>
      <c r="H37" s="14" t="s">
        <v>13</v>
      </c>
      <c r="K37" s="47"/>
      <c r="L37" s="47"/>
      <c r="M37" s="47"/>
    </row>
    <row r="38" spans="1:13" x14ac:dyDescent="0.3">
      <c r="A38" s="14">
        <v>1</v>
      </c>
      <c r="B38" s="14" t="s">
        <v>15</v>
      </c>
      <c r="C38" s="14">
        <v>70</v>
      </c>
      <c r="D38" s="14" t="s">
        <v>48</v>
      </c>
      <c r="E38" s="11" t="s">
        <v>272</v>
      </c>
      <c r="H38" s="14" t="s">
        <v>13</v>
      </c>
      <c r="K38" s="47"/>
      <c r="L38" s="47"/>
      <c r="M38" s="47"/>
    </row>
    <row r="39" spans="1:13" x14ac:dyDescent="0.3">
      <c r="A39" s="14">
        <v>1</v>
      </c>
      <c r="B39" s="14" t="s">
        <v>14</v>
      </c>
      <c r="C39" s="14">
        <v>125</v>
      </c>
      <c r="D39" s="14" t="s">
        <v>48</v>
      </c>
      <c r="E39" s="11" t="s">
        <v>272</v>
      </c>
      <c r="H39" s="14" t="s">
        <v>13</v>
      </c>
      <c r="K39" s="47"/>
      <c r="L39" s="47"/>
      <c r="M39" s="47"/>
    </row>
    <row r="40" spans="1:13" x14ac:dyDescent="0.3">
      <c r="A40" s="14">
        <v>1</v>
      </c>
      <c r="B40" s="14" t="s">
        <v>14</v>
      </c>
      <c r="C40" s="14">
        <v>20</v>
      </c>
      <c r="D40" s="14" t="s">
        <v>48</v>
      </c>
      <c r="E40" s="11" t="s">
        <v>272</v>
      </c>
      <c r="H40" s="14" t="s">
        <v>11</v>
      </c>
      <c r="K40" s="47"/>
      <c r="L40" s="47"/>
      <c r="M40" s="47"/>
    </row>
    <row r="41" spans="1:13" x14ac:dyDescent="0.3">
      <c r="A41" s="14">
        <v>1</v>
      </c>
      <c r="B41" s="14" t="s">
        <v>15</v>
      </c>
      <c r="C41" s="14">
        <v>70</v>
      </c>
      <c r="D41" s="14" t="s">
        <v>48</v>
      </c>
      <c r="E41" s="11" t="s">
        <v>272</v>
      </c>
      <c r="H41" s="14" t="s">
        <v>11</v>
      </c>
      <c r="K41" s="47"/>
      <c r="L41" s="47"/>
      <c r="M41" s="47"/>
    </row>
    <row r="42" spans="1:13" x14ac:dyDescent="0.3">
      <c r="A42" s="14">
        <v>1</v>
      </c>
      <c r="B42" s="14" t="s">
        <v>32</v>
      </c>
      <c r="C42" s="14">
        <v>90</v>
      </c>
      <c r="D42" s="14" t="s">
        <v>48</v>
      </c>
      <c r="E42" s="11" t="s">
        <v>272</v>
      </c>
      <c r="H42" s="14" t="s">
        <v>89</v>
      </c>
      <c r="K42" s="47"/>
      <c r="L42" s="47"/>
      <c r="M42" s="47"/>
    </row>
    <row r="43" spans="1:13" x14ac:dyDescent="0.3">
      <c r="A43" s="14">
        <v>3</v>
      </c>
      <c r="B43" s="14" t="s">
        <v>32</v>
      </c>
      <c r="C43" s="14">
        <v>120</v>
      </c>
      <c r="D43" s="14" t="s">
        <v>48</v>
      </c>
      <c r="E43" s="11" t="s">
        <v>268</v>
      </c>
      <c r="H43" s="14" t="s">
        <v>89</v>
      </c>
      <c r="K43" s="47"/>
      <c r="L43" s="47"/>
      <c r="M43" s="47"/>
    </row>
    <row r="44" spans="1:13" x14ac:dyDescent="0.3">
      <c r="A44" s="14">
        <v>1</v>
      </c>
      <c r="B44" s="14" t="s">
        <v>32</v>
      </c>
      <c r="C44" s="14">
        <v>120</v>
      </c>
      <c r="D44" s="14" t="s">
        <v>48</v>
      </c>
      <c r="E44" s="11" t="s">
        <v>272</v>
      </c>
      <c r="H44" s="14" t="s">
        <v>92</v>
      </c>
      <c r="K44" s="47"/>
      <c r="L44" s="47"/>
      <c r="M44" s="47"/>
    </row>
    <row r="45" spans="1:13" x14ac:dyDescent="0.3">
      <c r="A45" s="14">
        <v>3</v>
      </c>
      <c r="B45" s="14" t="s">
        <v>14</v>
      </c>
      <c r="C45" s="14">
        <v>100</v>
      </c>
      <c r="D45" s="14" t="s">
        <v>48</v>
      </c>
      <c r="E45" s="11" t="s">
        <v>272</v>
      </c>
      <c r="H45" s="14" t="s">
        <v>92</v>
      </c>
      <c r="K45" s="47"/>
      <c r="L45" s="47"/>
      <c r="M45" s="47"/>
    </row>
    <row r="46" spans="1:13" x14ac:dyDescent="0.3">
      <c r="A46" s="14">
        <v>1</v>
      </c>
      <c r="B46" s="14" t="s">
        <v>32</v>
      </c>
      <c r="C46" s="14">
        <v>180</v>
      </c>
      <c r="D46" s="14" t="s">
        <v>48</v>
      </c>
      <c r="E46" s="11" t="s">
        <v>272</v>
      </c>
      <c r="H46" s="14" t="s">
        <v>92</v>
      </c>
      <c r="K46" s="47"/>
      <c r="L46" s="47"/>
      <c r="M46" s="47"/>
    </row>
    <row r="47" spans="1:13" x14ac:dyDescent="0.3">
      <c r="A47" s="14">
        <v>2</v>
      </c>
      <c r="B47" s="14" t="s">
        <v>15</v>
      </c>
      <c r="C47" s="14">
        <v>60</v>
      </c>
      <c r="D47" s="14" t="s">
        <v>48</v>
      </c>
      <c r="E47" s="11" t="s">
        <v>193</v>
      </c>
      <c r="H47" s="14" t="s">
        <v>89</v>
      </c>
      <c r="K47" s="47"/>
      <c r="L47" s="47"/>
      <c r="M47" s="47"/>
    </row>
    <row r="48" spans="1:13" x14ac:dyDescent="0.3">
      <c r="A48" s="14">
        <v>1</v>
      </c>
      <c r="B48" s="14" t="s">
        <v>32</v>
      </c>
      <c r="C48" s="14">
        <v>50</v>
      </c>
      <c r="D48" s="14" t="s">
        <v>48</v>
      </c>
      <c r="F48" s="1" t="s">
        <v>120</v>
      </c>
      <c r="H48" s="14" t="s">
        <v>89</v>
      </c>
      <c r="K48" s="47"/>
      <c r="L48" s="47"/>
      <c r="M48" s="47"/>
    </row>
    <row r="49" spans="1:13" x14ac:dyDescent="0.3">
      <c r="A49" s="14">
        <v>2</v>
      </c>
      <c r="B49" s="14" t="s">
        <v>32</v>
      </c>
      <c r="C49" s="14">
        <v>120</v>
      </c>
      <c r="D49" s="14" t="s">
        <v>48</v>
      </c>
      <c r="E49" s="11" t="s">
        <v>414</v>
      </c>
      <c r="H49" s="14" t="s">
        <v>92</v>
      </c>
      <c r="K49" s="47"/>
      <c r="L49" s="47"/>
      <c r="M49" s="47"/>
    </row>
    <row r="50" spans="1:13" x14ac:dyDescent="0.3">
      <c r="A50" s="14">
        <v>1</v>
      </c>
      <c r="B50" s="14" t="s">
        <v>15</v>
      </c>
      <c r="C50" s="14">
        <v>100</v>
      </c>
      <c r="D50" s="14" t="s">
        <v>48</v>
      </c>
      <c r="E50" s="11" t="s">
        <v>414</v>
      </c>
      <c r="H50" s="14" t="s">
        <v>92</v>
      </c>
      <c r="K50" s="47"/>
      <c r="L50" s="47"/>
      <c r="M50" s="47"/>
    </row>
    <row r="51" spans="1:13" x14ac:dyDescent="0.3">
      <c r="A51" s="14">
        <v>1</v>
      </c>
      <c r="B51" s="14" t="s">
        <v>16</v>
      </c>
      <c r="C51" s="14">
        <v>100</v>
      </c>
      <c r="D51" s="14" t="s">
        <v>48</v>
      </c>
      <c r="E51" s="11" t="s">
        <v>414</v>
      </c>
      <c r="H51" s="14" t="s">
        <v>89</v>
      </c>
      <c r="K51" s="47"/>
      <c r="L51" s="47"/>
      <c r="M51" s="47"/>
    </row>
    <row r="52" spans="1:13" x14ac:dyDescent="0.3">
      <c r="A52" s="14">
        <v>2</v>
      </c>
      <c r="B52" s="14" t="s">
        <v>32</v>
      </c>
      <c r="C52" s="14">
        <v>40</v>
      </c>
      <c r="D52" s="14" t="s">
        <v>48</v>
      </c>
      <c r="E52" s="11" t="s">
        <v>415</v>
      </c>
      <c r="H52" s="14" t="s">
        <v>92</v>
      </c>
      <c r="K52" s="47"/>
      <c r="L52" s="47"/>
      <c r="M52" s="47"/>
    </row>
    <row r="53" spans="1:13" x14ac:dyDescent="0.3">
      <c r="A53" s="14">
        <v>1</v>
      </c>
      <c r="B53" s="14" t="s">
        <v>16</v>
      </c>
      <c r="C53" s="14">
        <v>120</v>
      </c>
      <c r="D53" s="14" t="s">
        <v>48</v>
      </c>
      <c r="E53" s="11" t="s">
        <v>193</v>
      </c>
      <c r="H53" s="14" t="s">
        <v>92</v>
      </c>
      <c r="K53" s="47"/>
      <c r="L53" s="47"/>
      <c r="M53" s="47"/>
    </row>
    <row r="54" spans="1:13" x14ac:dyDescent="0.3">
      <c r="A54" s="14">
        <v>2</v>
      </c>
      <c r="B54" s="14" t="s">
        <v>15</v>
      </c>
      <c r="C54" s="14">
        <v>90</v>
      </c>
      <c r="D54" s="14" t="s">
        <v>3</v>
      </c>
      <c r="E54" s="11" t="s">
        <v>392</v>
      </c>
      <c r="H54" s="14" t="s">
        <v>11</v>
      </c>
      <c r="K54" s="47"/>
      <c r="L54" s="47"/>
      <c r="M54" s="47"/>
    </row>
    <row r="55" spans="1:13" x14ac:dyDescent="0.3">
      <c r="A55" s="14">
        <v>2</v>
      </c>
      <c r="B55" s="14" t="s">
        <v>14</v>
      </c>
      <c r="C55" s="14">
        <v>60</v>
      </c>
      <c r="D55" s="14" t="s">
        <v>3</v>
      </c>
      <c r="E55" s="11" t="s">
        <v>268</v>
      </c>
      <c r="H55" s="14" t="s">
        <v>11</v>
      </c>
      <c r="K55" s="47"/>
      <c r="L55" s="47"/>
      <c r="M55" s="47"/>
    </row>
    <row r="56" spans="1:13" x14ac:dyDescent="0.3">
      <c r="A56" s="14">
        <v>2</v>
      </c>
      <c r="B56" s="14" t="s">
        <v>32</v>
      </c>
      <c r="C56" s="14">
        <v>90</v>
      </c>
      <c r="D56" s="14" t="s">
        <v>3</v>
      </c>
      <c r="E56" s="11" t="s">
        <v>193</v>
      </c>
      <c r="H56" s="14" t="s">
        <v>11</v>
      </c>
      <c r="K56" s="47"/>
      <c r="L56" s="47"/>
      <c r="M56" s="47"/>
    </row>
    <row r="57" spans="1:13" x14ac:dyDescent="0.3">
      <c r="A57" s="14">
        <v>14</v>
      </c>
      <c r="B57" s="14" t="s">
        <v>16</v>
      </c>
      <c r="C57" s="14">
        <v>90</v>
      </c>
      <c r="D57" s="14" t="s">
        <v>182</v>
      </c>
      <c r="E57" s="11" t="s">
        <v>269</v>
      </c>
      <c r="H57" s="14" t="s">
        <v>93</v>
      </c>
      <c r="K57" s="47"/>
      <c r="L57" s="47"/>
      <c r="M57" s="47"/>
    </row>
    <row r="58" spans="1:13" x14ac:dyDescent="0.3">
      <c r="A58" s="14">
        <v>1</v>
      </c>
      <c r="B58" s="14" t="s">
        <v>15</v>
      </c>
      <c r="C58" s="14">
        <v>70</v>
      </c>
      <c r="D58" s="14" t="s">
        <v>182</v>
      </c>
      <c r="E58" s="11" t="s">
        <v>193</v>
      </c>
      <c r="H58" s="14" t="s">
        <v>11</v>
      </c>
      <c r="K58" s="47"/>
      <c r="L58" s="47"/>
      <c r="M58" s="47"/>
    </row>
    <row r="59" spans="1:13" x14ac:dyDescent="0.3">
      <c r="A59" s="14">
        <v>20</v>
      </c>
      <c r="B59" s="14" t="s">
        <v>15</v>
      </c>
      <c r="C59" s="14">
        <v>80</v>
      </c>
      <c r="D59" s="14" t="s">
        <v>182</v>
      </c>
      <c r="E59" s="11" t="s">
        <v>416</v>
      </c>
      <c r="H59" s="14" t="s">
        <v>93</v>
      </c>
      <c r="K59" s="47"/>
      <c r="L59" s="47"/>
      <c r="M59" s="47"/>
    </row>
    <row r="60" spans="1:13" x14ac:dyDescent="0.3">
      <c r="A60" s="14">
        <v>1</v>
      </c>
      <c r="B60" s="14" t="s">
        <v>15</v>
      </c>
      <c r="C60" s="14">
        <v>80</v>
      </c>
      <c r="D60" s="14" t="s">
        <v>182</v>
      </c>
      <c r="E60" s="11" t="s">
        <v>292</v>
      </c>
      <c r="H60" s="14" t="s">
        <v>89</v>
      </c>
      <c r="K60" s="47"/>
      <c r="L60" s="47"/>
      <c r="M60" s="47"/>
    </row>
    <row r="61" spans="1:13" x14ac:dyDescent="0.3">
      <c r="A61" s="14">
        <v>13</v>
      </c>
      <c r="B61" s="14" t="s">
        <v>15</v>
      </c>
      <c r="C61" s="14">
        <v>60</v>
      </c>
      <c r="D61" s="14" t="s">
        <v>182</v>
      </c>
      <c r="E61" s="11" t="s">
        <v>417</v>
      </c>
      <c r="H61" s="14" t="s">
        <v>11</v>
      </c>
      <c r="K61" s="47"/>
      <c r="L61" s="47"/>
      <c r="M61" s="47"/>
    </row>
    <row r="62" spans="1:13" x14ac:dyDescent="0.3">
      <c r="A62" s="14">
        <v>40</v>
      </c>
      <c r="B62" s="14" t="s">
        <v>15</v>
      </c>
      <c r="C62" s="14">
        <v>80</v>
      </c>
      <c r="D62" s="14" t="s">
        <v>182</v>
      </c>
      <c r="E62" s="11" t="s">
        <v>193</v>
      </c>
      <c r="H62" s="14" t="s">
        <v>93</v>
      </c>
      <c r="K62" s="47"/>
      <c r="L62" s="47"/>
      <c r="M62" s="47"/>
    </row>
    <row r="63" spans="1:13" x14ac:dyDescent="0.3">
      <c r="A63" s="14">
        <v>1</v>
      </c>
      <c r="B63" s="14" t="s">
        <v>15</v>
      </c>
      <c r="C63" s="14">
        <v>100</v>
      </c>
      <c r="D63" s="14" t="s">
        <v>182</v>
      </c>
      <c r="E63" s="11" t="s">
        <v>193</v>
      </c>
      <c r="H63" s="14" t="s">
        <v>93</v>
      </c>
      <c r="K63" s="47"/>
      <c r="L63" s="47"/>
      <c r="M63" s="47"/>
    </row>
    <row r="64" spans="1:13" x14ac:dyDescent="0.3">
      <c r="A64" s="14">
        <v>1</v>
      </c>
      <c r="B64" s="14" t="s">
        <v>15</v>
      </c>
      <c r="C64" s="14">
        <v>90</v>
      </c>
      <c r="D64" s="14" t="s">
        <v>182</v>
      </c>
      <c r="E64" s="11" t="s">
        <v>193</v>
      </c>
      <c r="H64" s="14" t="s">
        <v>90</v>
      </c>
      <c r="K64" s="47"/>
      <c r="L64" s="47"/>
      <c r="M64" s="47"/>
    </row>
    <row r="65" spans="1:13" x14ac:dyDescent="0.3">
      <c r="A65" s="14">
        <v>1</v>
      </c>
      <c r="B65" s="3" t="s">
        <v>15</v>
      </c>
      <c r="C65" s="14">
        <v>50</v>
      </c>
      <c r="D65" s="14" t="s">
        <v>182</v>
      </c>
      <c r="E65" s="11" t="s">
        <v>193</v>
      </c>
      <c r="H65" s="3" t="s">
        <v>93</v>
      </c>
      <c r="K65" s="47"/>
      <c r="L65" s="47"/>
      <c r="M65" s="47"/>
    </row>
    <row r="66" spans="1:13" x14ac:dyDescent="0.3">
      <c r="A66" s="14">
        <v>26</v>
      </c>
      <c r="B66" s="14" t="s">
        <v>15</v>
      </c>
      <c r="C66" s="14">
        <v>70</v>
      </c>
      <c r="D66" s="14" t="s">
        <v>182</v>
      </c>
      <c r="F66" s="1" t="s">
        <v>95</v>
      </c>
      <c r="H66" s="14" t="s">
        <v>93</v>
      </c>
      <c r="K66" s="47"/>
      <c r="L66" s="47"/>
      <c r="M66" s="47"/>
    </row>
    <row r="67" spans="1:13" x14ac:dyDescent="0.3">
      <c r="A67" s="14">
        <v>1</v>
      </c>
      <c r="B67" s="14" t="s">
        <v>14</v>
      </c>
      <c r="C67" s="14">
        <v>80</v>
      </c>
      <c r="D67" s="14" t="s">
        <v>182</v>
      </c>
      <c r="F67" s="1" t="s">
        <v>95</v>
      </c>
      <c r="H67" s="14" t="s">
        <v>93</v>
      </c>
      <c r="K67" s="47"/>
      <c r="L67" s="47"/>
      <c r="M67" s="47"/>
    </row>
    <row r="68" spans="1:13" x14ac:dyDescent="0.3">
      <c r="A68" s="14">
        <v>1</v>
      </c>
      <c r="B68" s="14" t="s">
        <v>14</v>
      </c>
      <c r="C68" s="14">
        <v>300</v>
      </c>
      <c r="D68" s="14" t="s">
        <v>182</v>
      </c>
      <c r="E68" s="11" t="s">
        <v>418</v>
      </c>
      <c r="H68" s="14" t="s">
        <v>93</v>
      </c>
      <c r="K68" s="47"/>
      <c r="L68" s="47"/>
      <c r="M68" s="47"/>
    </row>
    <row r="69" spans="1:13" x14ac:dyDescent="0.3">
      <c r="A69" s="14">
        <v>1</v>
      </c>
      <c r="B69" s="14" t="s">
        <v>15</v>
      </c>
      <c r="C69" s="14">
        <v>70</v>
      </c>
      <c r="D69" s="14" t="s">
        <v>182</v>
      </c>
      <c r="E69" s="11" t="s">
        <v>419</v>
      </c>
      <c r="H69" s="14" t="s">
        <v>89</v>
      </c>
      <c r="K69" s="47"/>
      <c r="L69" s="47"/>
      <c r="M69" s="47"/>
    </row>
    <row r="70" spans="1:13" x14ac:dyDescent="0.3">
      <c r="A70" s="14">
        <v>4</v>
      </c>
      <c r="B70" s="14" t="s">
        <v>15</v>
      </c>
      <c r="C70" s="14">
        <v>60</v>
      </c>
      <c r="D70" s="14" t="s">
        <v>182</v>
      </c>
      <c r="E70" s="11" t="s">
        <v>419</v>
      </c>
      <c r="H70" s="14" t="s">
        <v>89</v>
      </c>
      <c r="K70" s="47"/>
      <c r="L70" s="47"/>
      <c r="M70" s="47"/>
    </row>
    <row r="71" spans="1:13" x14ac:dyDescent="0.3">
      <c r="A71" s="14">
        <v>1</v>
      </c>
      <c r="B71" s="14" t="s">
        <v>32</v>
      </c>
      <c r="C71" s="14">
        <v>70</v>
      </c>
      <c r="D71" s="14" t="s">
        <v>182</v>
      </c>
      <c r="E71" s="11" t="s">
        <v>268</v>
      </c>
      <c r="H71" s="14" t="s">
        <v>93</v>
      </c>
      <c r="K71" s="47"/>
      <c r="L71" s="47"/>
      <c r="M71" s="47"/>
    </row>
    <row r="72" spans="1:13" x14ac:dyDescent="0.3">
      <c r="A72" s="14">
        <v>1</v>
      </c>
      <c r="B72" s="14" t="s">
        <v>32</v>
      </c>
      <c r="C72" s="14">
        <v>120</v>
      </c>
      <c r="D72" s="14" t="s">
        <v>182</v>
      </c>
      <c r="E72" s="11" t="s">
        <v>268</v>
      </c>
      <c r="H72" s="14" t="s">
        <v>93</v>
      </c>
      <c r="K72" s="47"/>
      <c r="L72" s="47"/>
      <c r="M72" s="47"/>
    </row>
    <row r="73" spans="1:13" x14ac:dyDescent="0.3">
      <c r="A73" s="14">
        <v>1</v>
      </c>
      <c r="B73" s="14" t="s">
        <v>32</v>
      </c>
      <c r="C73" s="14">
        <v>40</v>
      </c>
      <c r="D73" s="14" t="s">
        <v>182</v>
      </c>
      <c r="E73" s="11" t="s">
        <v>420</v>
      </c>
      <c r="H73" s="14" t="s">
        <v>89</v>
      </c>
      <c r="K73" s="47"/>
      <c r="L73" s="47"/>
      <c r="M73" s="47"/>
    </row>
    <row r="74" spans="1:13" x14ac:dyDescent="0.3">
      <c r="A74" s="14">
        <v>1</v>
      </c>
      <c r="B74" s="14" t="s">
        <v>16</v>
      </c>
      <c r="C74" s="14">
        <v>100</v>
      </c>
      <c r="D74" s="14" t="s">
        <v>182</v>
      </c>
      <c r="E74" s="11" t="s">
        <v>193</v>
      </c>
      <c r="H74" s="14" t="s">
        <v>93</v>
      </c>
      <c r="K74" s="47"/>
      <c r="L74" s="47"/>
      <c r="M74" s="47"/>
    </row>
    <row r="75" spans="1:13" x14ac:dyDescent="0.3">
      <c r="A75" s="14">
        <v>1</v>
      </c>
      <c r="B75" s="14" t="s">
        <v>285</v>
      </c>
      <c r="C75" s="14">
        <v>120</v>
      </c>
      <c r="D75" s="14" t="s">
        <v>182</v>
      </c>
      <c r="E75" s="11" t="s">
        <v>193</v>
      </c>
      <c r="H75" s="14" t="s">
        <v>93</v>
      </c>
      <c r="K75" s="47"/>
      <c r="L75" s="47"/>
      <c r="M75" s="47"/>
    </row>
    <row r="76" spans="1:13" x14ac:dyDescent="0.3">
      <c r="A76" s="14">
        <v>0</v>
      </c>
      <c r="D76" s="14" t="s">
        <v>34</v>
      </c>
      <c r="E76" s="11" t="s">
        <v>261</v>
      </c>
      <c r="K76" s="47"/>
      <c r="L76" s="47"/>
      <c r="M76" s="47"/>
    </row>
    <row r="77" spans="1:13" x14ac:dyDescent="0.3">
      <c r="A77" s="14">
        <v>1</v>
      </c>
      <c r="B77" s="14" t="s">
        <v>16</v>
      </c>
      <c r="C77" s="14">
        <v>90</v>
      </c>
      <c r="D77" s="14" t="s">
        <v>34</v>
      </c>
      <c r="F77" s="1" t="s">
        <v>122</v>
      </c>
      <c r="H77" s="14" t="s">
        <v>93</v>
      </c>
      <c r="K77" s="47"/>
      <c r="L77" s="47"/>
      <c r="M77" s="47"/>
    </row>
    <row r="78" spans="1:13" x14ac:dyDescent="0.3">
      <c r="A78" s="14">
        <v>1</v>
      </c>
      <c r="B78" s="14" t="s">
        <v>16</v>
      </c>
      <c r="C78" s="14">
        <v>120</v>
      </c>
      <c r="D78" s="14" t="s">
        <v>34</v>
      </c>
      <c r="F78" s="1" t="s">
        <v>95</v>
      </c>
      <c r="H78" s="14" t="s">
        <v>93</v>
      </c>
      <c r="K78" s="47"/>
      <c r="L78" s="47"/>
      <c r="M78" s="47"/>
    </row>
    <row r="79" spans="1:13" x14ac:dyDescent="0.3">
      <c r="K79" s="47"/>
      <c r="L79" s="47"/>
      <c r="M79" s="47"/>
    </row>
    <row r="80" spans="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W342"/>
  <sheetViews>
    <sheetView topLeftCell="A319" workbookViewId="0">
      <selection activeCell="E4" sqref="E4"/>
    </sheetView>
  </sheetViews>
  <sheetFormatPr defaultColWidth="9" defaultRowHeight="14.4" x14ac:dyDescent="0.3"/>
  <cols>
    <col min="1" max="1" width="10.77734375" style="14" customWidth="1"/>
    <col min="2" max="2" width="10.33203125" style="14" bestFit="1" customWidth="1"/>
    <col min="3" max="3" width="9" style="14"/>
    <col min="4" max="4" width="6.88671875" style="14" customWidth="1"/>
    <col min="5" max="5" width="9.21875" style="11" customWidth="1"/>
    <col min="6" max="6" width="11.6640625" style="1" customWidth="1"/>
    <col min="7" max="7" width="9" style="1"/>
    <col min="8" max="8" width="9" style="14"/>
    <col min="9" max="9" width="5.6640625" style="1" customWidth="1"/>
    <col min="10" max="10" width="4.6640625" style="1" customWidth="1"/>
    <col min="11" max="13" width="5.6640625" style="1" customWidth="1"/>
    <col min="14" max="20" width="4.6640625" style="1" customWidth="1"/>
    <col min="21" max="23" width="9" style="13"/>
    <col min="24" max="16384" width="9" style="1"/>
  </cols>
  <sheetData>
    <row r="1" spans="1:23" x14ac:dyDescent="0.3">
      <c r="A1" s="16" t="s">
        <v>206</v>
      </c>
      <c r="D1" s="4"/>
    </row>
    <row r="2" spans="1:23" x14ac:dyDescent="0.3">
      <c r="A2" s="10" t="s">
        <v>199</v>
      </c>
      <c r="B2" s="11"/>
      <c r="D2" s="4"/>
    </row>
    <row r="3" spans="1:23" x14ac:dyDescent="0.3">
      <c r="A3" s="10" t="s">
        <v>200</v>
      </c>
      <c r="B3" s="11" t="s">
        <v>495</v>
      </c>
      <c r="C3" s="11"/>
      <c r="D3" s="4"/>
    </row>
    <row r="4" spans="1:23" x14ac:dyDescent="0.3">
      <c r="A4" s="10" t="s">
        <v>198</v>
      </c>
      <c r="B4" s="12">
        <v>41500</v>
      </c>
      <c r="D4" s="4"/>
    </row>
    <row r="5" spans="1:23" x14ac:dyDescent="0.3">
      <c r="A5" s="10" t="s">
        <v>258</v>
      </c>
      <c r="B5" s="11"/>
      <c r="D5" s="4"/>
    </row>
    <row r="6" spans="1:23" x14ac:dyDescent="0.3">
      <c r="A6" s="10" t="s">
        <v>201</v>
      </c>
      <c r="B6" s="11">
        <v>1</v>
      </c>
      <c r="F6" s="14"/>
      <c r="G6" s="14"/>
      <c r="I6" s="14"/>
    </row>
    <row r="7" spans="1:23" x14ac:dyDescent="0.3">
      <c r="A7" s="10" t="s">
        <v>209</v>
      </c>
      <c r="B7" s="11"/>
      <c r="F7" s="14"/>
      <c r="G7" s="14"/>
      <c r="I7" s="14"/>
    </row>
    <row r="8" spans="1:23" x14ac:dyDescent="0.3">
      <c r="A8" s="10" t="s">
        <v>202</v>
      </c>
      <c r="B8" s="11" t="s">
        <v>248</v>
      </c>
      <c r="D8" s="11"/>
      <c r="E8" s="14"/>
      <c r="F8" s="14"/>
      <c r="G8" s="14"/>
      <c r="U8" s="45" t="s">
        <v>465</v>
      </c>
    </row>
    <row r="9" spans="1:23" x14ac:dyDescent="0.3">
      <c r="A9" s="5" t="s">
        <v>7</v>
      </c>
      <c r="B9" s="4" t="s">
        <v>6</v>
      </c>
      <c r="C9" s="5" t="s">
        <v>8</v>
      </c>
      <c r="D9" s="5" t="s">
        <v>282</v>
      </c>
      <c r="E9" s="5" t="s">
        <v>9</v>
      </c>
      <c r="F9" s="5" t="s">
        <v>283</v>
      </c>
      <c r="G9" s="5" t="s">
        <v>10</v>
      </c>
      <c r="H9" s="4" t="s">
        <v>197</v>
      </c>
      <c r="I9" s="29" t="s">
        <v>0</v>
      </c>
      <c r="U9" s="45" t="s">
        <v>7</v>
      </c>
      <c r="V9" s="45" t="s">
        <v>6</v>
      </c>
      <c r="W9" s="45" t="s">
        <v>282</v>
      </c>
    </row>
    <row r="10" spans="1:23" x14ac:dyDescent="0.3">
      <c r="A10" s="14">
        <v>1</v>
      </c>
      <c r="B10" s="14" t="s">
        <v>15</v>
      </c>
      <c r="C10" s="14">
        <v>40</v>
      </c>
      <c r="D10" s="14" t="s">
        <v>20</v>
      </c>
      <c r="E10" s="11" t="s">
        <v>344</v>
      </c>
      <c r="F10" s="21"/>
      <c r="G10" s="14"/>
      <c r="I10" s="1" t="s">
        <v>338</v>
      </c>
      <c r="J10" s="24">
        <v>18.7</v>
      </c>
      <c r="K10" s="1" t="s">
        <v>339</v>
      </c>
      <c r="M10" s="1" t="s">
        <v>340</v>
      </c>
      <c r="N10" s="1">
        <v>8.5</v>
      </c>
      <c r="O10" s="1">
        <v>5.5</v>
      </c>
      <c r="P10" s="1">
        <v>7</v>
      </c>
      <c r="U10" s="46">
        <f>SUMIFS($A$10:$A$370,$B$10:$B$370,"CH",$D$10:$D$370,"U1")</f>
        <v>2</v>
      </c>
      <c r="V10" s="46" t="s">
        <v>15</v>
      </c>
      <c r="W10" s="46" t="s">
        <v>20</v>
      </c>
    </row>
    <row r="11" spans="1:23" x14ac:dyDescent="0.3">
      <c r="A11" s="14">
        <v>1</v>
      </c>
      <c r="B11" s="14" t="s">
        <v>15</v>
      </c>
      <c r="C11" s="14">
        <v>70</v>
      </c>
      <c r="D11" s="14" t="s">
        <v>20</v>
      </c>
      <c r="F11" s="21"/>
      <c r="G11" s="14"/>
      <c r="J11" s="24"/>
      <c r="N11" s="1" t="s">
        <v>341</v>
      </c>
      <c r="U11" s="46">
        <f>SUMIFS($A$10:$A$370,$B$10:$B$370,"CH",$D$10:$D$370,"U2")</f>
        <v>15</v>
      </c>
      <c r="V11" s="46" t="s">
        <v>15</v>
      </c>
      <c r="W11" s="46" t="s">
        <v>1</v>
      </c>
    </row>
    <row r="12" spans="1:23" x14ac:dyDescent="0.3">
      <c r="A12" s="14">
        <v>1</v>
      </c>
      <c r="B12" s="14" t="s">
        <v>32</v>
      </c>
      <c r="C12" s="14">
        <v>35</v>
      </c>
      <c r="D12" s="14" t="s">
        <v>20</v>
      </c>
      <c r="F12" s="21"/>
      <c r="G12" s="14"/>
      <c r="J12" s="24"/>
      <c r="U12" s="46">
        <f>SUMIFS($A$10:$A$370,$B$10:$B$370,"CH",$D$10:$D$370,"U3")</f>
        <v>19</v>
      </c>
      <c r="V12" s="46" t="s">
        <v>15</v>
      </c>
      <c r="W12" s="46" t="s">
        <v>19</v>
      </c>
    </row>
    <row r="13" spans="1:23" x14ac:dyDescent="0.3">
      <c r="A13" s="14">
        <v>7</v>
      </c>
      <c r="B13" s="14" t="s">
        <v>32</v>
      </c>
      <c r="C13" s="14">
        <v>40</v>
      </c>
      <c r="D13" s="14" t="s">
        <v>20</v>
      </c>
      <c r="F13" s="21"/>
      <c r="G13" s="14"/>
      <c r="J13" s="24"/>
      <c r="U13" s="46">
        <f>SUMIFS($A$10:$A$370,$B$10:$B$370,"CH",$D$10:$D$370,"U4")</f>
        <v>23</v>
      </c>
      <c r="V13" s="46" t="s">
        <v>15</v>
      </c>
      <c r="W13" s="46" t="s">
        <v>2</v>
      </c>
    </row>
    <row r="14" spans="1:23" x14ac:dyDescent="0.3">
      <c r="A14" s="14">
        <v>1</v>
      </c>
      <c r="B14" s="14" t="s">
        <v>32</v>
      </c>
      <c r="C14" s="14">
        <v>110</v>
      </c>
      <c r="D14" s="14" t="s">
        <v>20</v>
      </c>
      <c r="F14" s="21"/>
      <c r="G14" s="14"/>
      <c r="J14" s="24"/>
      <c r="U14" s="46">
        <f>SUMIFS($A$10:$A$370,$B$10:$B$370,"CH",$D$10:$D$370,"U5")</f>
        <v>87</v>
      </c>
      <c r="V14" s="46" t="s">
        <v>15</v>
      </c>
      <c r="W14" s="46" t="s">
        <v>48</v>
      </c>
    </row>
    <row r="15" spans="1:23" x14ac:dyDescent="0.3">
      <c r="A15" s="14">
        <v>2</v>
      </c>
      <c r="B15" s="14" t="s">
        <v>15</v>
      </c>
      <c r="C15" s="14">
        <v>110</v>
      </c>
      <c r="D15" s="14" t="s">
        <v>1</v>
      </c>
      <c r="E15" s="11" t="s">
        <v>343</v>
      </c>
      <c r="F15" s="21"/>
      <c r="G15" s="14"/>
      <c r="I15" s="1" t="s">
        <v>338</v>
      </c>
      <c r="J15" s="24">
        <v>7.1</v>
      </c>
      <c r="K15" s="1" t="s">
        <v>339</v>
      </c>
      <c r="M15" s="1" t="s">
        <v>342</v>
      </c>
      <c r="N15" s="1">
        <v>10.1</v>
      </c>
      <c r="O15" s="1">
        <v>10.199999999999999</v>
      </c>
      <c r="P15" s="1">
        <v>11</v>
      </c>
      <c r="U15" s="46">
        <f>SUMIFS($A$10:$A$370,$B$10:$B$370,"CH",$D$10:$D$370,"U6")</f>
        <v>60</v>
      </c>
      <c r="V15" s="46" t="s">
        <v>15</v>
      </c>
      <c r="W15" s="46" t="s">
        <v>3</v>
      </c>
    </row>
    <row r="16" spans="1:23" x14ac:dyDescent="0.3">
      <c r="A16" s="14">
        <v>8</v>
      </c>
      <c r="B16" s="14" t="s">
        <v>15</v>
      </c>
      <c r="C16" s="14">
        <v>95</v>
      </c>
      <c r="D16" s="14" t="s">
        <v>1</v>
      </c>
      <c r="F16" s="21"/>
      <c r="G16" s="14"/>
      <c r="J16" s="24"/>
      <c r="N16" s="1" t="s">
        <v>341</v>
      </c>
      <c r="U16" s="46">
        <f>SUMIFS($A$10:$A$370,$B$10:$B$370,"CH",$D$10:$D$370,"U7*")</f>
        <v>160</v>
      </c>
      <c r="V16" s="46" t="s">
        <v>15</v>
      </c>
      <c r="W16" s="46" t="s">
        <v>182</v>
      </c>
    </row>
    <row r="17" spans="1:23" x14ac:dyDescent="0.3">
      <c r="A17" s="14">
        <v>4</v>
      </c>
      <c r="B17" s="14" t="s">
        <v>15</v>
      </c>
      <c r="C17" s="14">
        <v>60</v>
      </c>
      <c r="D17" s="14" t="s">
        <v>1</v>
      </c>
      <c r="F17" s="21"/>
      <c r="G17" s="14"/>
      <c r="J17" s="24"/>
      <c r="U17" s="46">
        <f>SUMIFS($A$10:$A$370,$B$10:$B$370,"CH",$D$10:$D$370,"U8")</f>
        <v>36</v>
      </c>
      <c r="V17" s="46" t="s">
        <v>15</v>
      </c>
      <c r="W17" s="46" t="s">
        <v>49</v>
      </c>
    </row>
    <row r="18" spans="1:23" x14ac:dyDescent="0.3">
      <c r="A18" s="14">
        <v>1</v>
      </c>
      <c r="B18" s="14" t="s">
        <v>15</v>
      </c>
      <c r="C18" s="14">
        <v>80</v>
      </c>
      <c r="D18" s="14" t="s">
        <v>1</v>
      </c>
      <c r="F18" s="21"/>
      <c r="G18" s="14"/>
      <c r="J18" s="24"/>
      <c r="U18" s="46">
        <f>SUMIFS($A$10:$A$370,$B$10:$B$370,"CH",$D$10:$D$370,"U9")</f>
        <v>21</v>
      </c>
      <c r="V18" s="46" t="s">
        <v>15</v>
      </c>
      <c r="W18" s="46" t="s">
        <v>34</v>
      </c>
    </row>
    <row r="19" spans="1:23" x14ac:dyDescent="0.3">
      <c r="A19" s="14">
        <v>1</v>
      </c>
      <c r="B19" s="14" t="s">
        <v>32</v>
      </c>
      <c r="C19" s="14">
        <v>130</v>
      </c>
      <c r="D19" s="14" t="s">
        <v>1</v>
      </c>
      <c r="F19" s="21"/>
      <c r="G19" s="14"/>
      <c r="J19" s="24"/>
      <c r="U19" s="46">
        <f>SUMIFS($A$10:$A$370,$B$10:$B$370,"CH",$D$10:$D$370,"U10")</f>
        <v>1</v>
      </c>
      <c r="V19" s="46" t="s">
        <v>15</v>
      </c>
      <c r="W19" s="46" t="s">
        <v>4</v>
      </c>
    </row>
    <row r="20" spans="1:23" x14ac:dyDescent="0.3">
      <c r="A20" s="14">
        <v>1</v>
      </c>
      <c r="B20" s="14" t="s">
        <v>32</v>
      </c>
      <c r="C20" s="14">
        <v>35</v>
      </c>
      <c r="D20" s="14" t="s">
        <v>1</v>
      </c>
      <c r="F20" s="21"/>
      <c r="G20" s="14"/>
      <c r="J20" s="24"/>
      <c r="U20" s="46">
        <f>SUMIFS($A$10:$A$370,$B$10:$B$370,"CH",$D$10:$D$370,"U11")</f>
        <v>8</v>
      </c>
      <c r="V20" s="46" t="s">
        <v>15</v>
      </c>
      <c r="W20" s="46" t="s">
        <v>5</v>
      </c>
    </row>
    <row r="21" spans="1:23" x14ac:dyDescent="0.3">
      <c r="A21" s="14">
        <v>1</v>
      </c>
      <c r="B21" s="14" t="s">
        <v>32</v>
      </c>
      <c r="C21" s="14">
        <v>80</v>
      </c>
      <c r="D21" s="14" t="s">
        <v>1</v>
      </c>
      <c r="F21" s="21"/>
      <c r="G21" s="14"/>
      <c r="J21" s="24"/>
      <c r="U21" s="46">
        <f>SUMIFS($A$10:$A$370,$B$10:$B$370,"CH",$D$10:$D$370,"U12")</f>
        <v>19</v>
      </c>
      <c r="V21" s="46" t="s">
        <v>15</v>
      </c>
      <c r="W21" s="46" t="s">
        <v>18</v>
      </c>
    </row>
    <row r="22" spans="1:23" x14ac:dyDescent="0.3">
      <c r="A22" s="14">
        <v>2</v>
      </c>
      <c r="B22" s="14" t="s">
        <v>32</v>
      </c>
      <c r="C22" s="14">
        <v>80</v>
      </c>
      <c r="D22" s="14" t="s">
        <v>1</v>
      </c>
      <c r="F22" s="21"/>
      <c r="G22" s="14"/>
      <c r="J22" s="24"/>
      <c r="U22" s="46">
        <f>SUMIFS($A$10:$A$370,$B$10:$B$370,"CH",$D$10:$D$370,"U13")</f>
        <v>0</v>
      </c>
      <c r="V22" s="46" t="s">
        <v>15</v>
      </c>
      <c r="W22" s="46" t="s">
        <v>35</v>
      </c>
    </row>
    <row r="23" spans="1:23" x14ac:dyDescent="0.3">
      <c r="A23" s="14">
        <v>1</v>
      </c>
      <c r="B23" s="14" t="s">
        <v>32</v>
      </c>
      <c r="C23" s="14">
        <v>90</v>
      </c>
      <c r="D23" s="14" t="s">
        <v>1</v>
      </c>
      <c r="F23" s="21"/>
      <c r="G23" s="14"/>
      <c r="J23" s="24"/>
      <c r="U23" s="46">
        <f>SUMIFS($A$10:$A$370,$B$10:$B$370,"CH",$D$10:$D$370,"U14")</f>
        <v>94</v>
      </c>
      <c r="V23" s="46" t="s">
        <v>15</v>
      </c>
      <c r="W23" s="46" t="s">
        <v>37</v>
      </c>
    </row>
    <row r="24" spans="1:23" x14ac:dyDescent="0.3">
      <c r="A24" s="14">
        <v>1</v>
      </c>
      <c r="B24" s="14" t="s">
        <v>32</v>
      </c>
      <c r="C24" s="14">
        <v>50</v>
      </c>
      <c r="D24" s="14" t="s">
        <v>1</v>
      </c>
      <c r="F24" s="21"/>
      <c r="G24" s="14"/>
      <c r="J24" s="24"/>
      <c r="U24" s="46">
        <f>SUMIFS($A$10:$A$370,$B$10:$B$370,"CH",$D$10:$D$370,"U15")</f>
        <v>0</v>
      </c>
      <c r="V24" s="46" t="s">
        <v>15</v>
      </c>
      <c r="W24" s="46" t="s">
        <v>36</v>
      </c>
    </row>
    <row r="25" spans="1:23" x14ac:dyDescent="0.3">
      <c r="A25" s="14">
        <v>1</v>
      </c>
      <c r="B25" s="14" t="s">
        <v>14</v>
      </c>
      <c r="C25" s="14">
        <v>85</v>
      </c>
      <c r="D25" s="14" t="s">
        <v>1</v>
      </c>
      <c r="F25" s="21"/>
      <c r="G25" s="14"/>
      <c r="J25" s="24"/>
      <c r="U25" s="46">
        <f>SUMIFS($A$10:$A$370,$B$10:$B$370,"CH",$D$10:$D$370,"U16")</f>
        <v>31</v>
      </c>
      <c r="V25" s="46" t="s">
        <v>15</v>
      </c>
      <c r="W25" s="46" t="s">
        <v>38</v>
      </c>
    </row>
    <row r="26" spans="1:23" x14ac:dyDescent="0.3">
      <c r="A26" s="14">
        <v>1</v>
      </c>
      <c r="B26" s="14" t="s">
        <v>14</v>
      </c>
      <c r="C26" s="14">
        <v>80</v>
      </c>
      <c r="D26" s="14" t="s">
        <v>1</v>
      </c>
      <c r="F26" s="21"/>
      <c r="G26" s="14"/>
      <c r="J26" s="24"/>
      <c r="U26" s="46">
        <f>SUMIFS($A$10:$A$370,$B$10:$B$370,"CH",$D$10:$D$370,"U17")</f>
        <v>31</v>
      </c>
      <c r="V26" s="46" t="s">
        <v>15</v>
      </c>
      <c r="W26" s="46" t="s">
        <v>39</v>
      </c>
    </row>
    <row r="27" spans="1:23" x14ac:dyDescent="0.3">
      <c r="A27" s="14">
        <v>6</v>
      </c>
      <c r="B27" s="14" t="s">
        <v>15</v>
      </c>
      <c r="C27" s="14">
        <v>80</v>
      </c>
      <c r="D27" s="14" t="s">
        <v>19</v>
      </c>
      <c r="E27" s="11" t="s">
        <v>345</v>
      </c>
      <c r="F27" s="21"/>
      <c r="G27" s="14"/>
      <c r="I27" s="1" t="s">
        <v>338</v>
      </c>
      <c r="J27" s="24">
        <v>44.2</v>
      </c>
      <c r="K27" s="1" t="s">
        <v>339</v>
      </c>
      <c r="M27" s="1" t="s">
        <v>342</v>
      </c>
      <c r="N27" s="1">
        <v>5.2</v>
      </c>
      <c r="O27" s="1">
        <v>8.1</v>
      </c>
      <c r="P27" s="1">
        <v>9.8000000000000007</v>
      </c>
      <c r="Q27" s="1">
        <v>10</v>
      </c>
      <c r="U27" s="46">
        <f>SUM(U10:U26)</f>
        <v>607</v>
      </c>
      <c r="V27" s="46"/>
      <c r="W27" s="46"/>
    </row>
    <row r="28" spans="1:23" x14ac:dyDescent="0.3">
      <c r="A28" s="14">
        <v>1</v>
      </c>
      <c r="B28" s="14" t="s">
        <v>15</v>
      </c>
      <c r="C28" s="14">
        <v>90</v>
      </c>
      <c r="D28" s="14" t="s">
        <v>19</v>
      </c>
      <c r="F28" s="21"/>
      <c r="G28" s="14"/>
      <c r="J28" s="24"/>
      <c r="N28" s="1" t="s">
        <v>346</v>
      </c>
      <c r="U28" s="46"/>
      <c r="V28" s="46"/>
      <c r="W28" s="46"/>
    </row>
    <row r="29" spans="1:23" x14ac:dyDescent="0.3">
      <c r="A29" s="14">
        <v>1</v>
      </c>
      <c r="B29" s="14" t="s">
        <v>15</v>
      </c>
      <c r="C29" s="14">
        <v>50</v>
      </c>
      <c r="D29" s="14" t="s">
        <v>19</v>
      </c>
      <c r="F29" s="21"/>
      <c r="G29" s="14"/>
      <c r="J29" s="24"/>
      <c r="U29" s="46">
        <f>SUMIFS($A$10:$A$370,$B$10:$B$370,"RT",$D$10:$D$370,"U1")</f>
        <v>9</v>
      </c>
      <c r="V29" s="46" t="s">
        <v>32</v>
      </c>
      <c r="W29" s="46" t="s">
        <v>20</v>
      </c>
    </row>
    <row r="30" spans="1:23" x14ac:dyDescent="0.3">
      <c r="A30" s="14">
        <v>3</v>
      </c>
      <c r="B30" s="14" t="s">
        <v>15</v>
      </c>
      <c r="C30" s="14">
        <v>80</v>
      </c>
      <c r="D30" s="14" t="s">
        <v>19</v>
      </c>
      <c r="F30" s="21"/>
      <c r="G30" s="14"/>
      <c r="J30" s="24"/>
      <c r="U30" s="46">
        <f>SUMIFS($A$10:$A$370,$B$10:$B$370,"RT",$D$10:$D$370,"U2")</f>
        <v>7</v>
      </c>
      <c r="V30" s="46" t="s">
        <v>32</v>
      </c>
      <c r="W30" s="46" t="s">
        <v>1</v>
      </c>
    </row>
    <row r="31" spans="1:23" x14ac:dyDescent="0.3">
      <c r="A31" s="14">
        <v>8</v>
      </c>
      <c r="B31" s="14" t="s">
        <v>15</v>
      </c>
      <c r="C31" s="14">
        <v>80</v>
      </c>
      <c r="D31" s="14" t="s">
        <v>19</v>
      </c>
      <c r="F31" s="21"/>
      <c r="G31" s="14"/>
      <c r="J31" s="24"/>
      <c r="U31" s="46">
        <f>SUMIFS($A$10:$A$370,$B$10:$B$370,"RT",$D$10:$D$370,"U3")</f>
        <v>11</v>
      </c>
      <c r="V31" s="46" t="s">
        <v>32</v>
      </c>
      <c r="W31" s="46" t="s">
        <v>19</v>
      </c>
    </row>
    <row r="32" spans="1:23" x14ac:dyDescent="0.3">
      <c r="A32" s="14">
        <v>1</v>
      </c>
      <c r="B32" s="14" t="s">
        <v>32</v>
      </c>
      <c r="C32" s="14">
        <v>180</v>
      </c>
      <c r="D32" s="14" t="s">
        <v>19</v>
      </c>
      <c r="F32" s="21"/>
      <c r="G32" s="14"/>
      <c r="J32" s="24"/>
      <c r="U32" s="46">
        <f>SUMIFS($A$10:$A$370,$B$10:$B$370,"RT",$D$10:$D$370,"U4")</f>
        <v>19</v>
      </c>
      <c r="V32" s="46" t="s">
        <v>32</v>
      </c>
      <c r="W32" s="46" t="s">
        <v>2</v>
      </c>
    </row>
    <row r="33" spans="1:23" x14ac:dyDescent="0.3">
      <c r="A33" s="14">
        <v>2</v>
      </c>
      <c r="B33" s="14" t="s">
        <v>32</v>
      </c>
      <c r="C33" s="14">
        <v>40</v>
      </c>
      <c r="D33" s="14" t="s">
        <v>19</v>
      </c>
      <c r="F33" s="21"/>
      <c r="G33" s="14"/>
      <c r="J33" s="24"/>
      <c r="U33" s="46">
        <f>SUMIFS($A$10:$A$370,$B$10:$B$370,"RT",$D$10:$D$370,"U5")</f>
        <v>23</v>
      </c>
      <c r="V33" s="46" t="s">
        <v>32</v>
      </c>
      <c r="W33" s="46" t="s">
        <v>48</v>
      </c>
    </row>
    <row r="34" spans="1:23" x14ac:dyDescent="0.3">
      <c r="A34" s="14">
        <v>1</v>
      </c>
      <c r="B34" s="14" t="s">
        <v>32</v>
      </c>
      <c r="C34" s="14">
        <v>40</v>
      </c>
      <c r="D34" s="14" t="s">
        <v>19</v>
      </c>
      <c r="F34" s="21"/>
      <c r="G34" s="14"/>
      <c r="J34" s="24"/>
      <c r="U34" s="46">
        <f>SUMIFS($A$10:$A$370,$B$10:$B$370,"RT",$D$10:$D$370,"U6")</f>
        <v>35</v>
      </c>
      <c r="V34" s="46" t="s">
        <v>32</v>
      </c>
      <c r="W34" s="46" t="s">
        <v>3</v>
      </c>
    </row>
    <row r="35" spans="1:23" x14ac:dyDescent="0.3">
      <c r="A35" s="14">
        <v>1</v>
      </c>
      <c r="B35" s="14" t="s">
        <v>32</v>
      </c>
      <c r="C35" s="14">
        <v>35</v>
      </c>
      <c r="D35" s="14" t="s">
        <v>19</v>
      </c>
      <c r="F35" s="21"/>
      <c r="G35" s="14"/>
      <c r="J35" s="24"/>
      <c r="U35" s="46">
        <f>SUMIFS($A$10:$A$370,$B$10:$B$370,"RT",$D$10:$D$370,"U7*")</f>
        <v>11</v>
      </c>
      <c r="V35" s="46" t="s">
        <v>32</v>
      </c>
      <c r="W35" s="46" t="s">
        <v>182</v>
      </c>
    </row>
    <row r="36" spans="1:23" x14ac:dyDescent="0.3">
      <c r="A36" s="3">
        <v>1</v>
      </c>
      <c r="B36" s="14" t="s">
        <v>32</v>
      </c>
      <c r="C36" s="14">
        <v>150</v>
      </c>
      <c r="D36" s="14" t="s">
        <v>19</v>
      </c>
      <c r="F36" s="21"/>
      <c r="G36" s="14"/>
      <c r="J36" s="24"/>
      <c r="U36" s="46">
        <f>SUMIFS($A$10:$A$370,$B$10:$B$370,"RT",$D$10:$D$370,"U8")</f>
        <v>82</v>
      </c>
      <c r="V36" s="46" t="s">
        <v>32</v>
      </c>
      <c r="W36" s="46" t="s">
        <v>49</v>
      </c>
    </row>
    <row r="37" spans="1:23" x14ac:dyDescent="0.3">
      <c r="A37" s="14">
        <v>1</v>
      </c>
      <c r="B37" s="14" t="s">
        <v>32</v>
      </c>
      <c r="C37" s="14">
        <v>160</v>
      </c>
      <c r="D37" s="14" t="s">
        <v>19</v>
      </c>
      <c r="F37" s="21"/>
      <c r="G37" s="14"/>
      <c r="J37" s="24"/>
      <c r="U37" s="46">
        <f>SUMIFS($A$10:$A$370,$B$10:$B$370,"RT",$D$10:$D$370,"U9")</f>
        <v>37</v>
      </c>
      <c r="V37" s="46" t="s">
        <v>32</v>
      </c>
      <c r="W37" s="46" t="s">
        <v>34</v>
      </c>
    </row>
    <row r="38" spans="1:23" x14ac:dyDescent="0.3">
      <c r="A38" s="14">
        <v>1</v>
      </c>
      <c r="B38" s="14" t="s">
        <v>32</v>
      </c>
      <c r="C38" s="14">
        <v>50</v>
      </c>
      <c r="D38" s="14" t="s">
        <v>19</v>
      </c>
      <c r="F38" s="21"/>
      <c r="G38" s="14"/>
      <c r="J38" s="24"/>
      <c r="U38" s="46">
        <f>SUMIFS($A$10:$A$370,$B$10:$B$370,"RT",$D$10:$D$370,"U10")</f>
        <v>1</v>
      </c>
      <c r="V38" s="46" t="s">
        <v>32</v>
      </c>
      <c r="W38" s="46" t="s">
        <v>4</v>
      </c>
    </row>
    <row r="39" spans="1:23" x14ac:dyDescent="0.3">
      <c r="A39" s="14">
        <v>1</v>
      </c>
      <c r="B39" s="14" t="s">
        <v>32</v>
      </c>
      <c r="C39" s="14">
        <v>50</v>
      </c>
      <c r="D39" s="14" t="s">
        <v>19</v>
      </c>
      <c r="F39" s="21"/>
      <c r="G39" s="14"/>
      <c r="J39" s="24"/>
      <c r="U39" s="46">
        <f>SUMIFS($A$10:$A$370,$B$10:$B$370,"RT",$D$10:$D$370,"U11")</f>
        <v>7</v>
      </c>
      <c r="V39" s="46" t="s">
        <v>32</v>
      </c>
      <c r="W39" s="46" t="s">
        <v>5</v>
      </c>
    </row>
    <row r="40" spans="1:23" x14ac:dyDescent="0.3">
      <c r="A40" s="14">
        <v>1</v>
      </c>
      <c r="B40" s="14" t="s">
        <v>32</v>
      </c>
      <c r="C40" s="14">
        <v>60</v>
      </c>
      <c r="D40" s="14" t="s">
        <v>19</v>
      </c>
      <c r="F40" s="14"/>
      <c r="G40" s="14"/>
      <c r="J40" s="24"/>
      <c r="U40" s="46">
        <f>SUMIFS($A$10:$A$370,$B$10:$B$370,"RT",$D$10:$D$370,"U12")</f>
        <v>45</v>
      </c>
      <c r="V40" s="46" t="s">
        <v>32</v>
      </c>
      <c r="W40" s="46" t="s">
        <v>18</v>
      </c>
    </row>
    <row r="41" spans="1:23" x14ac:dyDescent="0.3">
      <c r="A41" s="14">
        <v>1</v>
      </c>
      <c r="B41" s="14" t="s">
        <v>32</v>
      </c>
      <c r="C41" s="14">
        <v>280</v>
      </c>
      <c r="D41" s="14" t="s">
        <v>19</v>
      </c>
      <c r="F41" s="14"/>
      <c r="G41" s="14"/>
      <c r="J41" s="24"/>
      <c r="U41" s="46">
        <f>SUMIFS($A$10:$A$370,$B$10:$B$370,"RT",$D$10:$D$370,"U13")</f>
        <v>13</v>
      </c>
      <c r="V41" s="46" t="s">
        <v>32</v>
      </c>
      <c r="W41" s="46" t="s">
        <v>35</v>
      </c>
    </row>
    <row r="42" spans="1:23" x14ac:dyDescent="0.3">
      <c r="A42" s="3">
        <v>1</v>
      </c>
      <c r="B42" s="14" t="s">
        <v>14</v>
      </c>
      <c r="C42" s="14">
        <v>50</v>
      </c>
      <c r="D42" s="14" t="s">
        <v>19</v>
      </c>
      <c r="F42" s="14"/>
      <c r="G42" s="14"/>
      <c r="J42" s="24"/>
      <c r="U42" s="46">
        <f>SUMIFS($A$10:$A$370,$B$10:$B$370,"RT",$D$10:$D$370,"U14")</f>
        <v>12</v>
      </c>
      <c r="V42" s="46" t="s">
        <v>32</v>
      </c>
      <c r="W42" s="46" t="s">
        <v>37</v>
      </c>
    </row>
    <row r="43" spans="1:23" x14ac:dyDescent="0.3">
      <c r="A43" s="14">
        <v>2</v>
      </c>
      <c r="B43" s="14" t="s">
        <v>14</v>
      </c>
      <c r="C43" s="14">
        <v>40</v>
      </c>
      <c r="D43" s="14" t="s">
        <v>19</v>
      </c>
      <c r="F43" s="14"/>
      <c r="G43" s="14"/>
      <c r="H43" s="3"/>
      <c r="J43" s="24"/>
      <c r="U43" s="46">
        <f>SUMIFS($A$10:$A$370,$B$10:$B$370,"RT",$D$10:$D$370,"U15")</f>
        <v>0</v>
      </c>
      <c r="V43" s="46" t="s">
        <v>32</v>
      </c>
      <c r="W43" s="46" t="s">
        <v>36</v>
      </c>
    </row>
    <row r="44" spans="1:23" x14ac:dyDescent="0.3">
      <c r="A44" s="14">
        <v>2</v>
      </c>
      <c r="B44" s="14" t="s">
        <v>14</v>
      </c>
      <c r="C44" s="14">
        <v>35</v>
      </c>
      <c r="D44" s="14" t="s">
        <v>19</v>
      </c>
      <c r="F44" s="14"/>
      <c r="G44" s="14"/>
      <c r="H44" s="3"/>
      <c r="U44" s="46">
        <f>SUMIFS($A$10:$A$370,$B$10:$B$370,"RT",$D$10:$D$370,"U16")</f>
        <v>0</v>
      </c>
      <c r="V44" s="46" t="s">
        <v>32</v>
      </c>
      <c r="W44" s="46" t="s">
        <v>38</v>
      </c>
    </row>
    <row r="45" spans="1:23" x14ac:dyDescent="0.3">
      <c r="A45" s="14">
        <v>3</v>
      </c>
      <c r="B45" s="14" t="s">
        <v>14</v>
      </c>
      <c r="C45" s="14">
        <v>40</v>
      </c>
      <c r="D45" s="14" t="s">
        <v>19</v>
      </c>
      <c r="F45" s="14"/>
      <c r="G45" s="14"/>
      <c r="H45" s="3"/>
      <c r="J45" s="24"/>
      <c r="U45" s="46">
        <f>SUMIFS($A$10:$A$370,$B$10:$B$370,"RT",$D$10:$D$370,"U17")</f>
        <v>0</v>
      </c>
      <c r="V45" s="46" t="s">
        <v>32</v>
      </c>
      <c r="W45" s="46" t="s">
        <v>39</v>
      </c>
    </row>
    <row r="46" spans="1:23" x14ac:dyDescent="0.3">
      <c r="A46" s="14">
        <v>5</v>
      </c>
      <c r="B46" s="14" t="s">
        <v>14</v>
      </c>
      <c r="C46" s="14">
        <v>45</v>
      </c>
      <c r="D46" s="14" t="s">
        <v>19</v>
      </c>
      <c r="F46" s="14"/>
      <c r="G46" s="14"/>
      <c r="H46" s="3"/>
      <c r="J46" s="24"/>
      <c r="U46" s="46">
        <f>SUM(U29:U45)</f>
        <v>312</v>
      </c>
      <c r="V46" s="47"/>
      <c r="W46" s="47"/>
    </row>
    <row r="47" spans="1:23" x14ac:dyDescent="0.3">
      <c r="A47" s="14">
        <v>1</v>
      </c>
      <c r="B47" s="14" t="s">
        <v>15</v>
      </c>
      <c r="C47" s="14">
        <v>30</v>
      </c>
      <c r="D47" s="14" t="s">
        <v>2</v>
      </c>
      <c r="E47" s="11" t="s">
        <v>345</v>
      </c>
      <c r="F47" s="14"/>
      <c r="G47" s="14"/>
      <c r="H47" s="3"/>
      <c r="I47" s="1" t="s">
        <v>338</v>
      </c>
      <c r="J47" s="24">
        <v>70.3</v>
      </c>
      <c r="K47" s="1" t="s">
        <v>339</v>
      </c>
      <c r="M47" s="1" t="s">
        <v>342</v>
      </c>
      <c r="N47" s="1">
        <v>10.9</v>
      </c>
      <c r="O47" s="1">
        <v>19.100000000000001</v>
      </c>
      <c r="P47" s="1">
        <v>7</v>
      </c>
      <c r="Q47" s="1">
        <v>17.399999999999999</v>
      </c>
      <c r="R47" s="1">
        <v>6</v>
      </c>
      <c r="S47" s="1">
        <v>6.2</v>
      </c>
      <c r="T47" s="1">
        <v>12.3</v>
      </c>
      <c r="U47" s="47"/>
      <c r="V47" s="47"/>
      <c r="W47" s="47"/>
    </row>
    <row r="48" spans="1:23" x14ac:dyDescent="0.3">
      <c r="A48" s="14">
        <v>1</v>
      </c>
      <c r="B48" s="14" t="s">
        <v>15</v>
      </c>
      <c r="C48" s="14">
        <v>65</v>
      </c>
      <c r="D48" s="14" t="s">
        <v>2</v>
      </c>
      <c r="F48" s="14"/>
      <c r="G48" s="14"/>
      <c r="J48" s="24"/>
      <c r="N48" s="1" t="s">
        <v>339</v>
      </c>
      <c r="U48" s="47"/>
      <c r="V48" s="47"/>
      <c r="W48" s="47"/>
    </row>
    <row r="49" spans="1:23" x14ac:dyDescent="0.3">
      <c r="A49" s="14">
        <v>1</v>
      </c>
      <c r="B49" s="14" t="s">
        <v>15</v>
      </c>
      <c r="C49" s="14">
        <v>25</v>
      </c>
      <c r="D49" s="14" t="s">
        <v>2</v>
      </c>
      <c r="F49" s="14"/>
      <c r="G49" s="14"/>
      <c r="J49" s="24"/>
      <c r="U49" s="47"/>
      <c r="V49" s="47"/>
      <c r="W49" s="47"/>
    </row>
    <row r="50" spans="1:23" x14ac:dyDescent="0.3">
      <c r="A50" s="14">
        <v>1</v>
      </c>
      <c r="B50" s="14" t="s">
        <v>15</v>
      </c>
      <c r="C50" s="14">
        <v>30</v>
      </c>
      <c r="D50" s="14" t="s">
        <v>2</v>
      </c>
      <c r="F50" s="14"/>
      <c r="G50" s="14"/>
      <c r="J50" s="24"/>
      <c r="U50" s="47"/>
      <c r="V50" s="47"/>
      <c r="W50" s="47"/>
    </row>
    <row r="51" spans="1:23" x14ac:dyDescent="0.3">
      <c r="A51" s="14">
        <v>1</v>
      </c>
      <c r="B51" s="14" t="s">
        <v>15</v>
      </c>
      <c r="C51" s="14">
        <v>40</v>
      </c>
      <c r="D51" s="14" t="s">
        <v>2</v>
      </c>
      <c r="F51" s="14"/>
      <c r="G51" s="14"/>
      <c r="J51" s="24"/>
      <c r="U51" s="47"/>
      <c r="V51" s="47"/>
      <c r="W51" s="47"/>
    </row>
    <row r="52" spans="1:23" x14ac:dyDescent="0.3">
      <c r="A52" s="14">
        <v>1</v>
      </c>
      <c r="B52" s="14" t="s">
        <v>15</v>
      </c>
      <c r="C52" s="14">
        <v>25</v>
      </c>
      <c r="D52" s="14" t="s">
        <v>2</v>
      </c>
      <c r="F52" s="14"/>
      <c r="G52" s="14"/>
      <c r="J52" s="24"/>
      <c r="U52" s="47"/>
      <c r="V52" s="47"/>
      <c r="W52" s="47"/>
    </row>
    <row r="53" spans="1:23" x14ac:dyDescent="0.3">
      <c r="A53" s="14">
        <v>15</v>
      </c>
      <c r="B53" s="14" t="s">
        <v>15</v>
      </c>
      <c r="C53" s="14">
        <v>40</v>
      </c>
      <c r="D53" s="14" t="s">
        <v>2</v>
      </c>
      <c r="F53" s="14"/>
      <c r="G53" s="14"/>
      <c r="J53" s="24"/>
      <c r="U53" s="47"/>
      <c r="V53" s="47"/>
      <c r="W53" s="47"/>
    </row>
    <row r="54" spans="1:23" x14ac:dyDescent="0.3">
      <c r="A54" s="14">
        <v>2</v>
      </c>
      <c r="B54" s="14" t="s">
        <v>15</v>
      </c>
      <c r="C54" s="14">
        <v>60</v>
      </c>
      <c r="D54" s="14" t="s">
        <v>2</v>
      </c>
      <c r="F54" s="14"/>
      <c r="G54" s="14"/>
      <c r="U54" s="47"/>
      <c r="V54" s="47"/>
      <c r="W54" s="47"/>
    </row>
    <row r="55" spans="1:23" x14ac:dyDescent="0.3">
      <c r="A55" s="14">
        <v>1</v>
      </c>
      <c r="B55" s="14" t="s">
        <v>32</v>
      </c>
      <c r="C55" s="14">
        <v>25</v>
      </c>
      <c r="D55" s="14" t="s">
        <v>2</v>
      </c>
      <c r="F55" s="14"/>
      <c r="G55" s="14"/>
      <c r="J55" s="24"/>
      <c r="U55" s="47"/>
      <c r="V55" s="47"/>
      <c r="W55" s="47"/>
    </row>
    <row r="56" spans="1:23" x14ac:dyDescent="0.3">
      <c r="A56" s="14">
        <v>3</v>
      </c>
      <c r="B56" s="14" t="s">
        <v>32</v>
      </c>
      <c r="C56" s="14">
        <v>45</v>
      </c>
      <c r="D56" s="14" t="s">
        <v>2</v>
      </c>
      <c r="F56" s="14"/>
      <c r="G56" s="14"/>
      <c r="J56" s="24"/>
      <c r="U56" s="47"/>
      <c r="V56" s="47"/>
      <c r="W56" s="47"/>
    </row>
    <row r="57" spans="1:23" x14ac:dyDescent="0.3">
      <c r="A57" s="14">
        <v>1</v>
      </c>
      <c r="B57" s="14" t="s">
        <v>32</v>
      </c>
      <c r="C57" s="14">
        <v>110</v>
      </c>
      <c r="D57" s="14" t="s">
        <v>2</v>
      </c>
      <c r="F57" s="14"/>
      <c r="G57" s="14"/>
      <c r="J57" s="24"/>
      <c r="U57" s="47"/>
      <c r="V57" s="47"/>
      <c r="W57" s="47"/>
    </row>
    <row r="58" spans="1:23" x14ac:dyDescent="0.3">
      <c r="A58" s="14">
        <v>2</v>
      </c>
      <c r="B58" s="14" t="s">
        <v>32</v>
      </c>
      <c r="C58" s="14">
        <v>35</v>
      </c>
      <c r="D58" s="14" t="s">
        <v>2</v>
      </c>
      <c r="F58" s="14"/>
      <c r="G58" s="14"/>
      <c r="J58" s="24"/>
      <c r="U58" s="47"/>
      <c r="V58" s="47"/>
      <c r="W58" s="47"/>
    </row>
    <row r="59" spans="1:23" x14ac:dyDescent="0.3">
      <c r="A59" s="14">
        <v>1</v>
      </c>
      <c r="B59" s="14" t="s">
        <v>32</v>
      </c>
      <c r="C59" s="14">
        <v>40</v>
      </c>
      <c r="D59" s="14" t="s">
        <v>2</v>
      </c>
      <c r="F59" s="14"/>
      <c r="G59" s="14"/>
      <c r="J59" s="24"/>
      <c r="U59" s="47"/>
      <c r="V59" s="47"/>
      <c r="W59" s="47"/>
    </row>
    <row r="60" spans="1:23" x14ac:dyDescent="0.3">
      <c r="A60" s="14">
        <v>3</v>
      </c>
      <c r="B60" s="14" t="s">
        <v>32</v>
      </c>
      <c r="C60" s="14">
        <v>50</v>
      </c>
      <c r="D60" s="14" t="s">
        <v>2</v>
      </c>
      <c r="F60" s="14"/>
      <c r="G60" s="14"/>
      <c r="J60" s="24"/>
      <c r="U60" s="47"/>
      <c r="V60" s="47"/>
      <c r="W60" s="47"/>
    </row>
    <row r="61" spans="1:23" x14ac:dyDescent="0.3">
      <c r="A61" s="14">
        <v>3</v>
      </c>
      <c r="B61" s="14" t="s">
        <v>32</v>
      </c>
      <c r="C61" s="14">
        <v>60</v>
      </c>
      <c r="D61" s="14" t="s">
        <v>2</v>
      </c>
      <c r="F61" s="14"/>
      <c r="G61" s="14"/>
      <c r="J61" s="24"/>
      <c r="U61" s="47"/>
      <c r="V61" s="47"/>
      <c r="W61" s="47"/>
    </row>
    <row r="62" spans="1:23" x14ac:dyDescent="0.3">
      <c r="A62" s="14">
        <v>1</v>
      </c>
      <c r="B62" s="14" t="s">
        <v>32</v>
      </c>
      <c r="C62" s="14">
        <v>220</v>
      </c>
      <c r="D62" s="14" t="s">
        <v>2</v>
      </c>
      <c r="F62" s="14"/>
      <c r="G62" s="14"/>
      <c r="J62" s="24"/>
      <c r="U62" s="47"/>
      <c r="V62" s="47"/>
      <c r="W62" s="47"/>
    </row>
    <row r="63" spans="1:23" x14ac:dyDescent="0.3">
      <c r="A63" s="14">
        <v>1</v>
      </c>
      <c r="B63" s="14" t="s">
        <v>32</v>
      </c>
      <c r="C63" s="14">
        <v>180</v>
      </c>
      <c r="D63" s="14" t="s">
        <v>2</v>
      </c>
      <c r="F63" s="14"/>
      <c r="G63" s="14"/>
      <c r="U63" s="47"/>
      <c r="V63" s="47"/>
      <c r="W63" s="47"/>
    </row>
    <row r="64" spans="1:23" x14ac:dyDescent="0.3">
      <c r="A64" s="14">
        <v>3</v>
      </c>
      <c r="B64" s="14" t="s">
        <v>32</v>
      </c>
      <c r="C64" s="14">
        <v>60</v>
      </c>
      <c r="D64" s="14" t="s">
        <v>2</v>
      </c>
      <c r="F64" s="14"/>
      <c r="G64" s="14"/>
      <c r="U64" s="47"/>
      <c r="V64" s="47"/>
      <c r="W64" s="47"/>
    </row>
    <row r="65" spans="1:23" x14ac:dyDescent="0.3">
      <c r="A65" s="14">
        <v>1</v>
      </c>
      <c r="B65" s="14" t="s">
        <v>14</v>
      </c>
      <c r="C65" s="14">
        <v>40</v>
      </c>
      <c r="D65" s="14" t="s">
        <v>2</v>
      </c>
      <c r="F65" s="14"/>
      <c r="G65" s="14"/>
      <c r="U65" s="47"/>
      <c r="V65" s="47"/>
      <c r="W65" s="47"/>
    </row>
    <row r="66" spans="1:23" x14ac:dyDescent="0.3">
      <c r="A66" s="14">
        <v>1</v>
      </c>
      <c r="B66" s="14" t="s">
        <v>14</v>
      </c>
      <c r="C66" s="14">
        <v>40</v>
      </c>
      <c r="D66" s="14" t="s">
        <v>2</v>
      </c>
      <c r="F66" s="26"/>
      <c r="G66" s="14"/>
      <c r="U66" s="47"/>
      <c r="V66" s="47"/>
      <c r="W66" s="47"/>
    </row>
    <row r="67" spans="1:23" x14ac:dyDescent="0.3">
      <c r="A67" s="14">
        <v>1</v>
      </c>
      <c r="B67" s="14" t="s">
        <v>14</v>
      </c>
      <c r="C67" s="14">
        <v>50</v>
      </c>
      <c r="D67" s="14" t="s">
        <v>2</v>
      </c>
      <c r="F67" s="14"/>
      <c r="G67" s="14"/>
      <c r="U67" s="47"/>
      <c r="V67" s="47"/>
      <c r="W67" s="47"/>
    </row>
    <row r="68" spans="1:23" x14ac:dyDescent="0.3">
      <c r="A68" s="14">
        <v>2</v>
      </c>
      <c r="B68" s="14" t="s">
        <v>14</v>
      </c>
      <c r="C68" s="14">
        <v>30</v>
      </c>
      <c r="D68" s="14" t="s">
        <v>2</v>
      </c>
      <c r="F68" s="14"/>
      <c r="G68" s="14"/>
      <c r="U68" s="47"/>
      <c r="V68" s="47"/>
      <c r="W68" s="47"/>
    </row>
    <row r="69" spans="1:23" x14ac:dyDescent="0.3">
      <c r="A69" s="14">
        <v>15</v>
      </c>
      <c r="B69" s="14" t="s">
        <v>14</v>
      </c>
      <c r="C69" s="14">
        <v>55</v>
      </c>
      <c r="D69" s="14" t="s">
        <v>2</v>
      </c>
      <c r="F69" s="14"/>
      <c r="G69" s="14"/>
      <c r="U69" s="47"/>
      <c r="V69" s="47"/>
      <c r="W69" s="47"/>
    </row>
    <row r="70" spans="1:23" x14ac:dyDescent="0.3">
      <c r="A70" s="14">
        <v>1</v>
      </c>
      <c r="B70" s="14" t="s">
        <v>285</v>
      </c>
      <c r="C70" s="14">
        <v>30</v>
      </c>
      <c r="D70" s="14" t="s">
        <v>2</v>
      </c>
      <c r="F70" s="14"/>
      <c r="G70" s="14"/>
      <c r="U70" s="47"/>
      <c r="V70" s="47"/>
      <c r="W70" s="47"/>
    </row>
    <row r="71" spans="1:23" x14ac:dyDescent="0.3">
      <c r="A71" s="14">
        <v>1</v>
      </c>
      <c r="B71" s="14" t="s">
        <v>15</v>
      </c>
      <c r="C71" s="14">
        <v>35</v>
      </c>
      <c r="D71" s="14" t="s">
        <v>48</v>
      </c>
      <c r="E71" s="11" t="s">
        <v>349</v>
      </c>
      <c r="F71" s="14"/>
      <c r="G71" s="14"/>
      <c r="I71" s="1" t="s">
        <v>338</v>
      </c>
      <c r="J71" s="1">
        <v>126.3</v>
      </c>
      <c r="K71" s="1" t="s">
        <v>339</v>
      </c>
      <c r="M71" s="1" t="s">
        <v>342</v>
      </c>
      <c r="N71" s="1">
        <v>6.9</v>
      </c>
      <c r="O71" s="1">
        <v>7.1</v>
      </c>
      <c r="P71" s="1">
        <v>6.3</v>
      </c>
      <c r="Q71" s="1">
        <v>5</v>
      </c>
      <c r="R71" s="1">
        <v>7</v>
      </c>
      <c r="S71" s="1">
        <v>4.5999999999999996</v>
      </c>
      <c r="U71" s="47"/>
      <c r="V71" s="47"/>
      <c r="W71" s="47"/>
    </row>
    <row r="72" spans="1:23" x14ac:dyDescent="0.3">
      <c r="A72" s="14">
        <v>1</v>
      </c>
      <c r="B72" s="14" t="s">
        <v>15</v>
      </c>
      <c r="C72" s="14">
        <v>50</v>
      </c>
      <c r="D72" s="14" t="s">
        <v>48</v>
      </c>
      <c r="F72" s="14"/>
      <c r="G72" s="14"/>
      <c r="N72" s="1" t="s">
        <v>339</v>
      </c>
      <c r="U72" s="47"/>
      <c r="V72" s="47"/>
      <c r="W72" s="47"/>
    </row>
    <row r="73" spans="1:23" x14ac:dyDescent="0.3">
      <c r="A73" s="14">
        <v>2</v>
      </c>
      <c r="B73" s="14" t="s">
        <v>15</v>
      </c>
      <c r="C73" s="14">
        <v>95</v>
      </c>
      <c r="D73" s="14" t="s">
        <v>48</v>
      </c>
      <c r="F73" s="14"/>
      <c r="G73" s="14"/>
      <c r="I73" s="1" t="s">
        <v>347</v>
      </c>
      <c r="U73" s="47"/>
      <c r="V73" s="47"/>
      <c r="W73" s="47"/>
    </row>
    <row r="74" spans="1:23" x14ac:dyDescent="0.3">
      <c r="A74" s="14">
        <v>5</v>
      </c>
      <c r="B74" s="14" t="s">
        <v>15</v>
      </c>
      <c r="C74" s="14">
        <v>60</v>
      </c>
      <c r="D74" s="14" t="s">
        <v>48</v>
      </c>
      <c r="F74" s="14"/>
      <c r="G74" s="14"/>
      <c r="U74" s="47"/>
      <c r="V74" s="47"/>
      <c r="W74" s="47"/>
    </row>
    <row r="75" spans="1:23" x14ac:dyDescent="0.3">
      <c r="A75" s="14">
        <v>13</v>
      </c>
      <c r="B75" s="14" t="s">
        <v>15</v>
      </c>
      <c r="C75" s="14">
        <v>75</v>
      </c>
      <c r="D75" s="14" t="s">
        <v>48</v>
      </c>
      <c r="U75" s="47"/>
      <c r="V75" s="47"/>
      <c r="W75" s="47"/>
    </row>
    <row r="76" spans="1:23" x14ac:dyDescent="0.3">
      <c r="A76" s="14">
        <v>3</v>
      </c>
      <c r="B76" s="14" t="s">
        <v>15</v>
      </c>
      <c r="C76" s="14">
        <v>95</v>
      </c>
      <c r="D76" s="14" t="s">
        <v>48</v>
      </c>
      <c r="U76" s="47"/>
      <c r="V76" s="47"/>
      <c r="W76" s="47"/>
    </row>
    <row r="77" spans="1:23" x14ac:dyDescent="0.3">
      <c r="A77" s="14">
        <v>1</v>
      </c>
      <c r="B77" s="14" t="s">
        <v>15</v>
      </c>
      <c r="C77" s="14">
        <v>120</v>
      </c>
      <c r="D77" s="14" t="s">
        <v>48</v>
      </c>
      <c r="U77" s="47"/>
      <c r="V77" s="47"/>
      <c r="W77" s="47"/>
    </row>
    <row r="78" spans="1:23" x14ac:dyDescent="0.3">
      <c r="A78" s="14">
        <v>2</v>
      </c>
      <c r="B78" s="14" t="s">
        <v>15</v>
      </c>
      <c r="C78" s="14">
        <v>95</v>
      </c>
      <c r="D78" s="14" t="s">
        <v>48</v>
      </c>
      <c r="U78" s="47"/>
      <c r="V78" s="47"/>
      <c r="W78" s="47"/>
    </row>
    <row r="79" spans="1:23" x14ac:dyDescent="0.3">
      <c r="A79" s="14">
        <v>6</v>
      </c>
      <c r="B79" s="14" t="s">
        <v>15</v>
      </c>
      <c r="C79" s="14">
        <v>60</v>
      </c>
      <c r="D79" s="14" t="s">
        <v>48</v>
      </c>
      <c r="U79" s="47"/>
      <c r="V79" s="47"/>
      <c r="W79" s="47"/>
    </row>
    <row r="80" spans="1:23" x14ac:dyDescent="0.3">
      <c r="A80" s="14">
        <v>15</v>
      </c>
      <c r="B80" s="14" t="s">
        <v>15</v>
      </c>
      <c r="C80" s="14">
        <v>85</v>
      </c>
      <c r="D80" s="14" t="s">
        <v>48</v>
      </c>
      <c r="U80" s="47"/>
      <c r="V80" s="47"/>
      <c r="W80" s="47"/>
    </row>
    <row r="81" spans="1:23" x14ac:dyDescent="0.3">
      <c r="A81" s="14">
        <v>3</v>
      </c>
      <c r="B81" s="14" t="s">
        <v>15</v>
      </c>
      <c r="C81" s="14">
        <v>85</v>
      </c>
      <c r="D81" s="14" t="s">
        <v>48</v>
      </c>
      <c r="U81" s="47"/>
      <c r="V81" s="47"/>
      <c r="W81" s="47"/>
    </row>
    <row r="82" spans="1:23" x14ac:dyDescent="0.3">
      <c r="A82" s="14">
        <v>1</v>
      </c>
      <c r="B82" s="14" t="s">
        <v>15</v>
      </c>
      <c r="C82" s="14">
        <v>100</v>
      </c>
      <c r="D82" s="14" t="s">
        <v>48</v>
      </c>
      <c r="U82" s="47"/>
      <c r="V82" s="47"/>
      <c r="W82" s="47"/>
    </row>
    <row r="83" spans="1:23" x14ac:dyDescent="0.3">
      <c r="A83" s="14">
        <v>1</v>
      </c>
      <c r="B83" s="14" t="s">
        <v>15</v>
      </c>
      <c r="C83" s="14">
        <v>20</v>
      </c>
      <c r="D83" s="14" t="s">
        <v>48</v>
      </c>
      <c r="U83" s="47"/>
      <c r="V83" s="47"/>
      <c r="W83" s="47"/>
    </row>
    <row r="84" spans="1:23" x14ac:dyDescent="0.3">
      <c r="A84" s="14">
        <v>18</v>
      </c>
      <c r="B84" s="14" t="s">
        <v>15</v>
      </c>
      <c r="C84" s="14">
        <v>85</v>
      </c>
      <c r="D84" s="14" t="s">
        <v>48</v>
      </c>
      <c r="U84" s="47"/>
      <c r="V84" s="47"/>
      <c r="W84" s="47"/>
    </row>
    <row r="85" spans="1:23" x14ac:dyDescent="0.3">
      <c r="A85" s="14">
        <v>2</v>
      </c>
      <c r="B85" s="14" t="s">
        <v>15</v>
      </c>
      <c r="C85" s="14">
        <v>80</v>
      </c>
      <c r="D85" s="14" t="s">
        <v>48</v>
      </c>
      <c r="U85" s="47"/>
      <c r="V85" s="47"/>
      <c r="W85" s="47"/>
    </row>
    <row r="86" spans="1:23" x14ac:dyDescent="0.3">
      <c r="A86" s="14">
        <v>1</v>
      </c>
      <c r="B86" s="14" t="s">
        <v>15</v>
      </c>
      <c r="C86" s="14">
        <v>60</v>
      </c>
      <c r="D86" s="14" t="s">
        <v>48</v>
      </c>
      <c r="U86" s="47"/>
      <c r="V86" s="47"/>
      <c r="W86" s="47"/>
    </row>
    <row r="87" spans="1:23" x14ac:dyDescent="0.3">
      <c r="A87" s="14">
        <v>1</v>
      </c>
      <c r="B87" s="14" t="s">
        <v>15</v>
      </c>
      <c r="C87" s="14">
        <v>70</v>
      </c>
      <c r="D87" s="14" t="s">
        <v>48</v>
      </c>
      <c r="U87" s="47"/>
      <c r="V87" s="47"/>
      <c r="W87" s="47"/>
    </row>
    <row r="88" spans="1:23" x14ac:dyDescent="0.3">
      <c r="A88" s="14">
        <v>3</v>
      </c>
      <c r="B88" s="14" t="s">
        <v>15</v>
      </c>
      <c r="C88" s="14">
        <v>80</v>
      </c>
      <c r="D88" s="14" t="s">
        <v>48</v>
      </c>
      <c r="U88" s="47"/>
      <c r="V88" s="47"/>
      <c r="W88" s="47"/>
    </row>
    <row r="89" spans="1:23" x14ac:dyDescent="0.3">
      <c r="A89" s="14">
        <v>4</v>
      </c>
      <c r="B89" s="14" t="s">
        <v>15</v>
      </c>
      <c r="C89" s="14">
        <v>80</v>
      </c>
      <c r="D89" s="14" t="s">
        <v>48</v>
      </c>
      <c r="U89" s="47"/>
      <c r="V89" s="47"/>
      <c r="W89" s="47"/>
    </row>
    <row r="90" spans="1:23" x14ac:dyDescent="0.3">
      <c r="A90" s="14">
        <v>1</v>
      </c>
      <c r="B90" s="14" t="s">
        <v>15</v>
      </c>
      <c r="C90" s="14">
        <v>70</v>
      </c>
      <c r="D90" s="14" t="s">
        <v>48</v>
      </c>
      <c r="U90" s="47"/>
      <c r="V90" s="47"/>
      <c r="W90" s="47"/>
    </row>
    <row r="91" spans="1:23" x14ac:dyDescent="0.3">
      <c r="A91" s="14">
        <v>2</v>
      </c>
      <c r="B91" s="14" t="s">
        <v>15</v>
      </c>
      <c r="C91" s="14">
        <v>80</v>
      </c>
      <c r="D91" s="14" t="s">
        <v>48</v>
      </c>
      <c r="U91" s="47"/>
      <c r="V91" s="47"/>
      <c r="W91" s="47"/>
    </row>
    <row r="92" spans="1:23" x14ac:dyDescent="0.3">
      <c r="A92" s="14">
        <v>1</v>
      </c>
      <c r="B92" s="14" t="s">
        <v>15</v>
      </c>
      <c r="C92" s="14">
        <v>80</v>
      </c>
      <c r="D92" s="14" t="s">
        <v>48</v>
      </c>
      <c r="U92" s="47"/>
      <c r="V92" s="47"/>
      <c r="W92" s="47"/>
    </row>
    <row r="93" spans="1:23" x14ac:dyDescent="0.3">
      <c r="A93" s="14">
        <v>1</v>
      </c>
      <c r="B93" s="14" t="s">
        <v>32</v>
      </c>
      <c r="C93" s="14">
        <v>45</v>
      </c>
      <c r="D93" s="14" t="s">
        <v>48</v>
      </c>
      <c r="U93" s="47"/>
      <c r="V93" s="47"/>
      <c r="W93" s="47"/>
    </row>
    <row r="94" spans="1:23" x14ac:dyDescent="0.3">
      <c r="A94" s="14">
        <v>1</v>
      </c>
      <c r="B94" s="14" t="s">
        <v>32</v>
      </c>
      <c r="C94" s="14">
        <v>40</v>
      </c>
      <c r="D94" s="14" t="s">
        <v>48</v>
      </c>
      <c r="U94" s="47"/>
      <c r="V94" s="47"/>
      <c r="W94" s="47"/>
    </row>
    <row r="95" spans="1:23" x14ac:dyDescent="0.3">
      <c r="A95" s="14">
        <v>1</v>
      </c>
      <c r="B95" s="14" t="s">
        <v>32</v>
      </c>
      <c r="C95" s="14">
        <v>40</v>
      </c>
      <c r="D95" s="14" t="s">
        <v>48</v>
      </c>
      <c r="U95" s="47"/>
      <c r="V95" s="47"/>
      <c r="W95" s="47"/>
    </row>
    <row r="96" spans="1:23" x14ac:dyDescent="0.3">
      <c r="A96" s="14">
        <v>2</v>
      </c>
      <c r="B96" s="14" t="s">
        <v>32</v>
      </c>
      <c r="C96" s="14">
        <v>45</v>
      </c>
      <c r="D96" s="14" t="s">
        <v>48</v>
      </c>
      <c r="U96" s="47"/>
      <c r="V96" s="47"/>
      <c r="W96" s="47"/>
    </row>
    <row r="97" spans="1:23" x14ac:dyDescent="0.3">
      <c r="A97" s="14">
        <v>1</v>
      </c>
      <c r="B97" s="14" t="s">
        <v>32</v>
      </c>
      <c r="C97" s="14">
        <v>50</v>
      </c>
      <c r="D97" s="14" t="s">
        <v>48</v>
      </c>
      <c r="U97" s="47"/>
      <c r="V97" s="47"/>
      <c r="W97" s="47"/>
    </row>
    <row r="98" spans="1:23" x14ac:dyDescent="0.3">
      <c r="A98" s="14">
        <v>1</v>
      </c>
      <c r="B98" s="14" t="s">
        <v>32</v>
      </c>
      <c r="C98" s="14">
        <v>45</v>
      </c>
      <c r="D98" s="14" t="s">
        <v>48</v>
      </c>
      <c r="U98" s="47"/>
      <c r="V98" s="47"/>
      <c r="W98" s="47"/>
    </row>
    <row r="99" spans="1:23" x14ac:dyDescent="0.3">
      <c r="A99" s="14">
        <v>2</v>
      </c>
      <c r="B99" s="14" t="s">
        <v>32</v>
      </c>
      <c r="C99" s="14">
        <v>140</v>
      </c>
      <c r="D99" s="14" t="s">
        <v>48</v>
      </c>
      <c r="U99" s="47"/>
      <c r="V99" s="47"/>
      <c r="W99" s="47"/>
    </row>
    <row r="100" spans="1:23" x14ac:dyDescent="0.3">
      <c r="A100" s="14">
        <v>1</v>
      </c>
      <c r="B100" s="14" t="s">
        <v>32</v>
      </c>
      <c r="C100" s="14">
        <v>50</v>
      </c>
      <c r="D100" s="14" t="s">
        <v>48</v>
      </c>
      <c r="U100" s="47"/>
      <c r="V100" s="47"/>
      <c r="W100" s="47"/>
    </row>
    <row r="101" spans="1:23" x14ac:dyDescent="0.3">
      <c r="A101" s="14">
        <v>1</v>
      </c>
      <c r="B101" s="14" t="s">
        <v>32</v>
      </c>
      <c r="C101" s="14">
        <v>40</v>
      </c>
      <c r="D101" s="14" t="s">
        <v>48</v>
      </c>
      <c r="U101" s="47"/>
      <c r="V101" s="47"/>
      <c r="W101" s="47"/>
    </row>
    <row r="102" spans="1:23" x14ac:dyDescent="0.3">
      <c r="A102" s="14">
        <v>4</v>
      </c>
      <c r="B102" s="14" t="s">
        <v>32</v>
      </c>
      <c r="C102" s="14">
        <v>50</v>
      </c>
      <c r="D102" s="14" t="s">
        <v>48</v>
      </c>
      <c r="U102" s="47"/>
      <c r="V102" s="47"/>
      <c r="W102" s="47"/>
    </row>
    <row r="103" spans="1:23" x14ac:dyDescent="0.3">
      <c r="A103" s="14">
        <v>1</v>
      </c>
      <c r="B103" s="14" t="s">
        <v>32</v>
      </c>
      <c r="C103" s="14">
        <v>40</v>
      </c>
      <c r="D103" s="14" t="s">
        <v>48</v>
      </c>
      <c r="U103" s="47"/>
      <c r="V103" s="47"/>
      <c r="W103" s="47"/>
    </row>
    <row r="104" spans="1:23" x14ac:dyDescent="0.3">
      <c r="A104" s="14">
        <v>1</v>
      </c>
      <c r="B104" s="14" t="s">
        <v>32</v>
      </c>
      <c r="C104" s="14">
        <v>110</v>
      </c>
      <c r="D104" s="14" t="s">
        <v>48</v>
      </c>
      <c r="U104" s="47"/>
      <c r="V104" s="47"/>
      <c r="W104" s="47"/>
    </row>
    <row r="105" spans="1:23" x14ac:dyDescent="0.3">
      <c r="A105" s="14">
        <v>1</v>
      </c>
      <c r="B105" s="14" t="s">
        <v>32</v>
      </c>
      <c r="C105" s="14">
        <v>120</v>
      </c>
      <c r="D105" s="14" t="s">
        <v>48</v>
      </c>
      <c r="U105" s="47"/>
      <c r="V105" s="47"/>
      <c r="W105" s="47"/>
    </row>
    <row r="106" spans="1:23" x14ac:dyDescent="0.3">
      <c r="A106" s="14">
        <v>2</v>
      </c>
      <c r="B106" s="14" t="s">
        <v>32</v>
      </c>
      <c r="C106" s="14">
        <v>60</v>
      </c>
      <c r="D106" s="14" t="s">
        <v>48</v>
      </c>
      <c r="U106" s="47"/>
      <c r="V106" s="47"/>
      <c r="W106" s="47"/>
    </row>
    <row r="107" spans="1:23" x14ac:dyDescent="0.3">
      <c r="A107" s="14">
        <v>1</v>
      </c>
      <c r="B107" s="14" t="s">
        <v>32</v>
      </c>
      <c r="C107" s="14">
        <v>130</v>
      </c>
      <c r="D107" s="14" t="s">
        <v>48</v>
      </c>
      <c r="U107" s="47"/>
      <c r="V107" s="47"/>
      <c r="W107" s="47"/>
    </row>
    <row r="108" spans="1:23" x14ac:dyDescent="0.3">
      <c r="A108" s="14">
        <v>1</v>
      </c>
      <c r="B108" s="14" t="s">
        <v>32</v>
      </c>
      <c r="C108" s="14">
        <v>90</v>
      </c>
      <c r="D108" s="14" t="s">
        <v>48</v>
      </c>
      <c r="U108" s="47"/>
      <c r="V108" s="47"/>
      <c r="W108" s="47"/>
    </row>
    <row r="109" spans="1:23" x14ac:dyDescent="0.3">
      <c r="A109" s="14">
        <v>1</v>
      </c>
      <c r="B109" s="14" t="s">
        <v>32</v>
      </c>
      <c r="C109" s="14">
        <v>260</v>
      </c>
      <c r="D109" s="14" t="s">
        <v>48</v>
      </c>
      <c r="U109" s="47"/>
      <c r="V109" s="47"/>
      <c r="W109" s="47"/>
    </row>
    <row r="110" spans="1:23" x14ac:dyDescent="0.3">
      <c r="A110" s="14">
        <v>10</v>
      </c>
      <c r="B110" s="14" t="s">
        <v>14</v>
      </c>
      <c r="C110" s="14">
        <v>40</v>
      </c>
      <c r="D110" s="14" t="s">
        <v>48</v>
      </c>
      <c r="U110" s="47"/>
      <c r="V110" s="47"/>
      <c r="W110" s="47"/>
    </row>
    <row r="111" spans="1:23" x14ac:dyDescent="0.3">
      <c r="A111" s="14">
        <v>3</v>
      </c>
      <c r="B111" s="14" t="s">
        <v>14</v>
      </c>
      <c r="C111" s="14">
        <v>60</v>
      </c>
      <c r="D111" s="14" t="s">
        <v>48</v>
      </c>
      <c r="U111" s="47"/>
      <c r="V111" s="47"/>
      <c r="W111" s="47"/>
    </row>
    <row r="112" spans="1:23" x14ac:dyDescent="0.3">
      <c r="A112" s="14">
        <v>2</v>
      </c>
      <c r="B112" s="14" t="s">
        <v>14</v>
      </c>
      <c r="C112" s="14">
        <v>70</v>
      </c>
      <c r="D112" s="14" t="s">
        <v>48</v>
      </c>
      <c r="U112" s="47"/>
      <c r="V112" s="47"/>
      <c r="W112" s="47"/>
    </row>
    <row r="113" spans="1:23" x14ac:dyDescent="0.3">
      <c r="A113" s="14">
        <v>2</v>
      </c>
      <c r="B113" s="14" t="s">
        <v>14</v>
      </c>
      <c r="C113" s="14">
        <v>70</v>
      </c>
      <c r="D113" s="14" t="s">
        <v>48</v>
      </c>
      <c r="U113" s="47"/>
      <c r="V113" s="47"/>
      <c r="W113" s="47"/>
    </row>
    <row r="114" spans="1:23" x14ac:dyDescent="0.3">
      <c r="A114" s="14">
        <v>7</v>
      </c>
      <c r="B114" s="14" t="s">
        <v>14</v>
      </c>
      <c r="C114" s="14">
        <v>65</v>
      </c>
      <c r="D114" s="14" t="s">
        <v>48</v>
      </c>
      <c r="U114" s="47"/>
      <c r="V114" s="47"/>
      <c r="W114" s="47"/>
    </row>
    <row r="115" spans="1:23" x14ac:dyDescent="0.3">
      <c r="A115" s="14">
        <v>5</v>
      </c>
      <c r="B115" s="14" t="s">
        <v>14</v>
      </c>
      <c r="C115" s="14">
        <v>70</v>
      </c>
      <c r="D115" s="14" t="s">
        <v>48</v>
      </c>
      <c r="U115" s="47"/>
      <c r="V115" s="47"/>
      <c r="W115" s="47"/>
    </row>
    <row r="116" spans="1:23" x14ac:dyDescent="0.3">
      <c r="A116" s="14">
        <v>2</v>
      </c>
      <c r="B116" s="14" t="s">
        <v>14</v>
      </c>
      <c r="C116" s="14">
        <v>40</v>
      </c>
      <c r="D116" s="14" t="s">
        <v>48</v>
      </c>
      <c r="U116" s="47"/>
      <c r="V116" s="47"/>
      <c r="W116" s="47"/>
    </row>
    <row r="117" spans="1:23" x14ac:dyDescent="0.3">
      <c r="A117" s="14">
        <v>120</v>
      </c>
      <c r="B117" s="14" t="s">
        <v>14</v>
      </c>
      <c r="C117" s="14">
        <v>40</v>
      </c>
      <c r="D117" s="14" t="s">
        <v>48</v>
      </c>
      <c r="U117" s="47"/>
      <c r="V117" s="47"/>
      <c r="W117" s="47"/>
    </row>
    <row r="118" spans="1:23" x14ac:dyDescent="0.3">
      <c r="A118" s="14">
        <v>80</v>
      </c>
      <c r="B118" s="14" t="s">
        <v>14</v>
      </c>
      <c r="C118" s="14">
        <v>50</v>
      </c>
      <c r="D118" s="14" t="s">
        <v>48</v>
      </c>
      <c r="U118" s="47"/>
      <c r="V118" s="47"/>
      <c r="W118" s="47"/>
    </row>
    <row r="119" spans="1:23" x14ac:dyDescent="0.3">
      <c r="A119" s="14">
        <v>5</v>
      </c>
      <c r="B119" s="14" t="s">
        <v>14</v>
      </c>
      <c r="C119" s="14">
        <v>60</v>
      </c>
      <c r="D119" s="14" t="s">
        <v>48</v>
      </c>
      <c r="U119" s="47"/>
      <c r="V119" s="47"/>
      <c r="W119" s="47"/>
    </row>
    <row r="120" spans="1:23" x14ac:dyDescent="0.3">
      <c r="A120" s="14">
        <v>8</v>
      </c>
      <c r="B120" s="14" t="s">
        <v>14</v>
      </c>
      <c r="C120" s="14">
        <v>30</v>
      </c>
      <c r="D120" s="14" t="s">
        <v>48</v>
      </c>
      <c r="U120" s="47"/>
      <c r="V120" s="47"/>
      <c r="W120" s="47"/>
    </row>
    <row r="121" spans="1:23" x14ac:dyDescent="0.3">
      <c r="A121" s="14">
        <v>80</v>
      </c>
      <c r="B121" s="14" t="s">
        <v>14</v>
      </c>
      <c r="C121" s="14">
        <v>50</v>
      </c>
      <c r="D121" s="14" t="s">
        <v>48</v>
      </c>
      <c r="U121" s="47"/>
      <c r="V121" s="47"/>
      <c r="W121" s="47"/>
    </row>
    <row r="122" spans="1:23" x14ac:dyDescent="0.3">
      <c r="A122" s="14">
        <v>15</v>
      </c>
      <c r="B122" s="14" t="s">
        <v>14</v>
      </c>
      <c r="C122" s="14">
        <v>60</v>
      </c>
      <c r="D122" s="14" t="s">
        <v>48</v>
      </c>
      <c r="U122" s="47"/>
      <c r="V122" s="47"/>
      <c r="W122" s="47"/>
    </row>
    <row r="123" spans="1:23" x14ac:dyDescent="0.3">
      <c r="A123" s="14">
        <v>1</v>
      </c>
      <c r="B123" s="14" t="s">
        <v>14</v>
      </c>
      <c r="C123" s="14">
        <v>50</v>
      </c>
      <c r="D123" s="14" t="s">
        <v>48</v>
      </c>
      <c r="U123" s="47"/>
      <c r="V123" s="47"/>
      <c r="W123" s="47"/>
    </row>
    <row r="124" spans="1:23" x14ac:dyDescent="0.3">
      <c r="A124" s="14">
        <v>1</v>
      </c>
      <c r="B124" s="14" t="s">
        <v>14</v>
      </c>
      <c r="C124" s="14">
        <v>120</v>
      </c>
      <c r="D124" s="14" t="s">
        <v>48</v>
      </c>
      <c r="U124" s="47"/>
      <c r="V124" s="47"/>
      <c r="W124" s="47"/>
    </row>
    <row r="125" spans="1:23" x14ac:dyDescent="0.3">
      <c r="A125" s="14">
        <v>2</v>
      </c>
      <c r="B125" s="14" t="s">
        <v>14</v>
      </c>
      <c r="C125" s="14">
        <v>45</v>
      </c>
      <c r="D125" s="14" t="s">
        <v>48</v>
      </c>
      <c r="U125" s="47"/>
      <c r="V125" s="47"/>
      <c r="W125" s="47"/>
    </row>
    <row r="126" spans="1:23" x14ac:dyDescent="0.3">
      <c r="A126" s="14">
        <v>80</v>
      </c>
      <c r="B126" s="14" t="s">
        <v>14</v>
      </c>
      <c r="C126" s="14">
        <v>40</v>
      </c>
      <c r="D126" s="14" t="s">
        <v>48</v>
      </c>
      <c r="U126" s="47"/>
      <c r="V126" s="47"/>
      <c r="W126" s="47"/>
    </row>
    <row r="127" spans="1:23" x14ac:dyDescent="0.3">
      <c r="A127" s="14">
        <v>1</v>
      </c>
      <c r="B127" s="14" t="s">
        <v>14</v>
      </c>
      <c r="C127" s="14">
        <v>50</v>
      </c>
      <c r="D127" s="14" t="s">
        <v>48</v>
      </c>
      <c r="U127" s="47"/>
      <c r="V127" s="47"/>
      <c r="W127" s="47"/>
    </row>
    <row r="128" spans="1:23" x14ac:dyDescent="0.3">
      <c r="A128" s="14">
        <v>2</v>
      </c>
      <c r="B128" s="14" t="s">
        <v>14</v>
      </c>
      <c r="C128" s="14">
        <v>50</v>
      </c>
      <c r="D128" s="14" t="s">
        <v>48</v>
      </c>
      <c r="U128" s="47"/>
      <c r="V128" s="47"/>
      <c r="W128" s="47"/>
    </row>
    <row r="129" spans="1:23" x14ac:dyDescent="0.3">
      <c r="A129" s="14">
        <v>150</v>
      </c>
      <c r="B129" s="14" t="s">
        <v>14</v>
      </c>
      <c r="C129" s="14">
        <v>50</v>
      </c>
      <c r="D129" s="14" t="s">
        <v>48</v>
      </c>
      <c r="U129" s="47"/>
      <c r="V129" s="47"/>
      <c r="W129" s="47"/>
    </row>
    <row r="130" spans="1:23" x14ac:dyDescent="0.3">
      <c r="A130" s="14">
        <v>12</v>
      </c>
      <c r="B130" s="14" t="s">
        <v>348</v>
      </c>
      <c r="D130" s="14" t="s">
        <v>48</v>
      </c>
      <c r="U130" s="47"/>
      <c r="V130" s="47"/>
      <c r="W130" s="47"/>
    </row>
    <row r="131" spans="1:23" x14ac:dyDescent="0.3">
      <c r="A131" s="14">
        <v>5</v>
      </c>
      <c r="B131" s="14" t="s">
        <v>15</v>
      </c>
      <c r="C131" s="14">
        <v>80</v>
      </c>
      <c r="D131" s="14" t="s">
        <v>3</v>
      </c>
      <c r="E131" s="11" t="s">
        <v>352</v>
      </c>
      <c r="I131" s="1" t="s">
        <v>338</v>
      </c>
      <c r="J131" s="1">
        <v>103.5</v>
      </c>
      <c r="K131" s="1" t="s">
        <v>339</v>
      </c>
      <c r="M131" s="1" t="s">
        <v>342</v>
      </c>
      <c r="N131" s="1">
        <v>4.8</v>
      </c>
      <c r="O131" s="1">
        <v>5</v>
      </c>
      <c r="P131" s="1">
        <v>5</v>
      </c>
      <c r="U131" s="47"/>
      <c r="V131" s="47"/>
      <c r="W131" s="47"/>
    </row>
    <row r="132" spans="1:23" x14ac:dyDescent="0.3">
      <c r="A132" s="14">
        <v>2</v>
      </c>
      <c r="B132" s="14" t="s">
        <v>15</v>
      </c>
      <c r="C132" s="14">
        <v>110</v>
      </c>
      <c r="D132" s="14" t="s">
        <v>3</v>
      </c>
      <c r="N132" s="1" t="s">
        <v>339</v>
      </c>
      <c r="U132" s="47"/>
      <c r="V132" s="47"/>
      <c r="W132" s="47"/>
    </row>
    <row r="133" spans="1:23" x14ac:dyDescent="0.3">
      <c r="A133" s="14">
        <v>1</v>
      </c>
      <c r="B133" s="14" t="s">
        <v>15</v>
      </c>
      <c r="C133" s="14">
        <v>25</v>
      </c>
      <c r="D133" s="14" t="s">
        <v>3</v>
      </c>
      <c r="I133" s="1" t="s">
        <v>351</v>
      </c>
      <c r="U133" s="47"/>
      <c r="V133" s="47"/>
      <c r="W133" s="47"/>
    </row>
    <row r="134" spans="1:23" x14ac:dyDescent="0.3">
      <c r="A134" s="14">
        <v>1</v>
      </c>
      <c r="B134" s="14" t="s">
        <v>15</v>
      </c>
      <c r="C134" s="14">
        <v>70</v>
      </c>
      <c r="D134" s="14" t="s">
        <v>3</v>
      </c>
      <c r="U134" s="47"/>
      <c r="V134" s="47"/>
      <c r="W134" s="47"/>
    </row>
    <row r="135" spans="1:23" x14ac:dyDescent="0.3">
      <c r="A135" s="14">
        <v>4</v>
      </c>
      <c r="B135" s="14" t="s">
        <v>15</v>
      </c>
      <c r="C135" s="14">
        <v>80</v>
      </c>
      <c r="D135" s="14" t="s">
        <v>3</v>
      </c>
      <c r="U135" s="47"/>
      <c r="V135" s="47"/>
      <c r="W135" s="47"/>
    </row>
    <row r="136" spans="1:23" x14ac:dyDescent="0.3">
      <c r="A136" s="14">
        <v>6</v>
      </c>
      <c r="B136" s="14" t="s">
        <v>15</v>
      </c>
      <c r="C136" s="14">
        <v>60</v>
      </c>
      <c r="D136" s="14" t="s">
        <v>3</v>
      </c>
      <c r="U136" s="47"/>
      <c r="V136" s="47"/>
      <c r="W136" s="47"/>
    </row>
    <row r="137" spans="1:23" x14ac:dyDescent="0.3">
      <c r="A137" s="14">
        <v>1</v>
      </c>
      <c r="B137" s="14" t="s">
        <v>15</v>
      </c>
      <c r="C137" s="14">
        <v>80</v>
      </c>
      <c r="D137" s="14" t="s">
        <v>3</v>
      </c>
      <c r="U137" s="47"/>
      <c r="V137" s="47"/>
      <c r="W137" s="47"/>
    </row>
    <row r="138" spans="1:23" x14ac:dyDescent="0.3">
      <c r="A138" s="14">
        <v>1</v>
      </c>
      <c r="B138" s="14" t="s">
        <v>15</v>
      </c>
      <c r="C138" s="14">
        <v>80</v>
      </c>
      <c r="D138" s="14" t="s">
        <v>3</v>
      </c>
      <c r="U138" s="47"/>
      <c r="V138" s="47"/>
      <c r="W138" s="47"/>
    </row>
    <row r="139" spans="1:23" x14ac:dyDescent="0.3">
      <c r="A139" s="14">
        <v>5</v>
      </c>
      <c r="B139" s="14" t="s">
        <v>15</v>
      </c>
      <c r="C139" s="14">
        <v>100</v>
      </c>
      <c r="D139" s="14" t="s">
        <v>3</v>
      </c>
      <c r="U139" s="47"/>
      <c r="V139" s="47"/>
      <c r="W139" s="47"/>
    </row>
    <row r="140" spans="1:23" x14ac:dyDescent="0.3">
      <c r="A140" s="14">
        <v>15</v>
      </c>
      <c r="B140" s="14" t="s">
        <v>15</v>
      </c>
      <c r="C140" s="14">
        <v>100</v>
      </c>
      <c r="D140" s="14" t="s">
        <v>3</v>
      </c>
      <c r="U140" s="47"/>
      <c r="V140" s="47"/>
      <c r="W140" s="47"/>
    </row>
    <row r="141" spans="1:23" x14ac:dyDescent="0.3">
      <c r="A141" s="14">
        <v>5</v>
      </c>
      <c r="B141" s="14" t="s">
        <v>15</v>
      </c>
      <c r="C141" s="14">
        <v>70</v>
      </c>
      <c r="D141" s="14" t="s">
        <v>3</v>
      </c>
      <c r="U141" s="47"/>
      <c r="V141" s="47"/>
      <c r="W141" s="47"/>
    </row>
    <row r="142" spans="1:23" x14ac:dyDescent="0.3">
      <c r="A142" s="14">
        <v>2</v>
      </c>
      <c r="B142" s="14" t="s">
        <v>15</v>
      </c>
      <c r="C142" s="14">
        <v>100</v>
      </c>
      <c r="D142" s="14" t="s">
        <v>3</v>
      </c>
      <c r="U142" s="47"/>
      <c r="V142" s="47"/>
      <c r="W142" s="47"/>
    </row>
    <row r="143" spans="1:23" x14ac:dyDescent="0.3">
      <c r="A143" s="14">
        <v>6</v>
      </c>
      <c r="B143" s="14" t="s">
        <v>15</v>
      </c>
      <c r="C143" s="14">
        <v>90</v>
      </c>
      <c r="D143" s="14" t="s">
        <v>3</v>
      </c>
      <c r="U143" s="47"/>
      <c r="V143" s="47"/>
      <c r="W143" s="47"/>
    </row>
    <row r="144" spans="1:23" x14ac:dyDescent="0.3">
      <c r="A144" s="14">
        <v>3</v>
      </c>
      <c r="B144" s="14" t="s">
        <v>15</v>
      </c>
      <c r="C144" s="14">
        <v>60</v>
      </c>
      <c r="D144" s="14" t="s">
        <v>3</v>
      </c>
      <c r="U144" s="47"/>
      <c r="V144" s="47"/>
      <c r="W144" s="47"/>
    </row>
    <row r="145" spans="1:23" x14ac:dyDescent="0.3">
      <c r="A145" s="14">
        <v>3</v>
      </c>
      <c r="B145" s="14" t="s">
        <v>15</v>
      </c>
      <c r="C145" s="14">
        <v>85</v>
      </c>
      <c r="D145" s="14" t="s">
        <v>3</v>
      </c>
      <c r="U145" s="47"/>
      <c r="V145" s="47"/>
      <c r="W145" s="47"/>
    </row>
    <row r="146" spans="1:23" x14ac:dyDescent="0.3">
      <c r="A146" s="14">
        <v>2</v>
      </c>
      <c r="B146" s="14" t="s">
        <v>32</v>
      </c>
      <c r="C146" s="14">
        <v>65</v>
      </c>
      <c r="D146" s="14" t="s">
        <v>3</v>
      </c>
      <c r="U146" s="47"/>
      <c r="V146" s="47"/>
      <c r="W146" s="47"/>
    </row>
    <row r="147" spans="1:23" x14ac:dyDescent="0.3">
      <c r="A147" s="14">
        <v>3</v>
      </c>
      <c r="B147" s="14" t="s">
        <v>32</v>
      </c>
      <c r="C147" s="14">
        <v>55</v>
      </c>
      <c r="D147" s="14" t="s">
        <v>3</v>
      </c>
      <c r="U147" s="47"/>
      <c r="V147" s="47"/>
      <c r="W147" s="47"/>
    </row>
    <row r="148" spans="1:23" x14ac:dyDescent="0.3">
      <c r="A148" s="14">
        <v>1</v>
      </c>
      <c r="B148" s="14" t="s">
        <v>32</v>
      </c>
      <c r="C148" s="14">
        <v>160</v>
      </c>
      <c r="D148" s="14" t="s">
        <v>3</v>
      </c>
      <c r="U148" s="47"/>
      <c r="V148" s="47"/>
      <c r="W148" s="47"/>
    </row>
    <row r="149" spans="1:23" x14ac:dyDescent="0.3">
      <c r="A149" s="14">
        <v>1</v>
      </c>
      <c r="B149" s="14" t="s">
        <v>32</v>
      </c>
      <c r="C149" s="14">
        <v>120</v>
      </c>
      <c r="D149" s="14" t="s">
        <v>3</v>
      </c>
      <c r="U149" s="47"/>
      <c r="V149" s="47"/>
      <c r="W149" s="47"/>
    </row>
    <row r="150" spans="1:23" x14ac:dyDescent="0.3">
      <c r="A150" s="14">
        <v>1</v>
      </c>
      <c r="B150" s="14" t="s">
        <v>32</v>
      </c>
      <c r="C150" s="14">
        <v>75</v>
      </c>
      <c r="D150" s="14" t="s">
        <v>3</v>
      </c>
      <c r="U150" s="47"/>
      <c r="V150" s="47"/>
      <c r="W150" s="47"/>
    </row>
    <row r="151" spans="1:23" x14ac:dyDescent="0.3">
      <c r="A151" s="14">
        <v>1</v>
      </c>
      <c r="B151" s="14" t="s">
        <v>32</v>
      </c>
      <c r="C151" s="14">
        <v>45</v>
      </c>
      <c r="D151" s="14" t="s">
        <v>3</v>
      </c>
      <c r="U151" s="47"/>
      <c r="V151" s="47"/>
      <c r="W151" s="47"/>
    </row>
    <row r="152" spans="1:23" x14ac:dyDescent="0.3">
      <c r="A152" s="14">
        <v>2</v>
      </c>
      <c r="B152" s="14" t="s">
        <v>32</v>
      </c>
      <c r="C152" s="14">
        <v>75</v>
      </c>
      <c r="D152" s="14" t="s">
        <v>3</v>
      </c>
    </row>
    <row r="153" spans="1:23" x14ac:dyDescent="0.3">
      <c r="A153" s="14">
        <v>2</v>
      </c>
      <c r="B153" s="14" t="s">
        <v>32</v>
      </c>
      <c r="C153" s="14">
        <v>70</v>
      </c>
      <c r="D153" s="14" t="s">
        <v>3</v>
      </c>
    </row>
    <row r="154" spans="1:23" x14ac:dyDescent="0.3">
      <c r="A154" s="14">
        <v>2</v>
      </c>
      <c r="B154" s="14" t="s">
        <v>32</v>
      </c>
      <c r="C154" s="14">
        <v>55</v>
      </c>
      <c r="D154" s="14" t="s">
        <v>3</v>
      </c>
    </row>
    <row r="155" spans="1:23" x14ac:dyDescent="0.3">
      <c r="A155" s="14">
        <v>10</v>
      </c>
      <c r="B155" s="14" t="s">
        <v>32</v>
      </c>
      <c r="C155" s="14">
        <v>60</v>
      </c>
      <c r="D155" s="14" t="s">
        <v>3</v>
      </c>
    </row>
    <row r="156" spans="1:23" x14ac:dyDescent="0.3">
      <c r="A156" s="14">
        <v>5</v>
      </c>
      <c r="B156" s="14" t="s">
        <v>32</v>
      </c>
      <c r="C156" s="14">
        <v>70</v>
      </c>
      <c r="D156" s="14" t="s">
        <v>3</v>
      </c>
    </row>
    <row r="157" spans="1:23" x14ac:dyDescent="0.3">
      <c r="A157" s="14">
        <v>3</v>
      </c>
      <c r="B157" s="14" t="s">
        <v>32</v>
      </c>
      <c r="C157" s="14">
        <v>60</v>
      </c>
      <c r="D157" s="14" t="s">
        <v>3</v>
      </c>
    </row>
    <row r="158" spans="1:23" x14ac:dyDescent="0.3">
      <c r="A158" s="14">
        <v>2</v>
      </c>
      <c r="B158" s="14" t="s">
        <v>32</v>
      </c>
      <c r="C158" s="14">
        <v>60</v>
      </c>
      <c r="D158" s="14" t="s">
        <v>3</v>
      </c>
    </row>
    <row r="159" spans="1:23" x14ac:dyDescent="0.3">
      <c r="A159" s="14">
        <v>1</v>
      </c>
      <c r="B159" s="14" t="s">
        <v>14</v>
      </c>
      <c r="C159" s="14">
        <v>50</v>
      </c>
      <c r="D159" s="14" t="s">
        <v>3</v>
      </c>
    </row>
    <row r="160" spans="1:23" x14ac:dyDescent="0.3">
      <c r="A160" s="14">
        <v>20</v>
      </c>
      <c r="B160" s="14" t="s">
        <v>14</v>
      </c>
      <c r="C160" s="14">
        <v>70</v>
      </c>
      <c r="D160" s="14" t="s">
        <v>3</v>
      </c>
    </row>
    <row r="161" spans="1:16" x14ac:dyDescent="0.3">
      <c r="A161" s="14">
        <v>2</v>
      </c>
      <c r="B161" s="14" t="s">
        <v>14</v>
      </c>
      <c r="C161" s="14">
        <v>25</v>
      </c>
      <c r="D161" s="14" t="s">
        <v>3</v>
      </c>
    </row>
    <row r="162" spans="1:16" x14ac:dyDescent="0.3">
      <c r="A162" s="14">
        <v>25</v>
      </c>
      <c r="B162" s="14" t="s">
        <v>14</v>
      </c>
      <c r="C162" s="14">
        <v>70</v>
      </c>
      <c r="D162" s="14" t="s">
        <v>3</v>
      </c>
    </row>
    <row r="163" spans="1:16" x14ac:dyDescent="0.3">
      <c r="A163" s="14">
        <v>30</v>
      </c>
      <c r="B163" s="14" t="s">
        <v>14</v>
      </c>
      <c r="C163" s="14">
        <v>70</v>
      </c>
      <c r="D163" s="14" t="s">
        <v>3</v>
      </c>
    </row>
    <row r="164" spans="1:16" x14ac:dyDescent="0.3">
      <c r="A164" s="14">
        <v>20</v>
      </c>
      <c r="B164" s="14" t="s">
        <v>14</v>
      </c>
      <c r="C164" s="14">
        <v>70</v>
      </c>
      <c r="D164" s="14" t="s">
        <v>3</v>
      </c>
    </row>
    <row r="165" spans="1:16" x14ac:dyDescent="0.3">
      <c r="A165" s="14">
        <v>4</v>
      </c>
      <c r="B165" s="14" t="s">
        <v>14</v>
      </c>
      <c r="C165" s="14">
        <v>60</v>
      </c>
      <c r="D165" s="14" t="s">
        <v>3</v>
      </c>
    </row>
    <row r="166" spans="1:16" x14ac:dyDescent="0.3">
      <c r="A166" s="14">
        <v>1</v>
      </c>
      <c r="B166" s="14" t="s">
        <v>14</v>
      </c>
      <c r="C166" s="14">
        <v>50</v>
      </c>
      <c r="D166" s="14" t="s">
        <v>3</v>
      </c>
    </row>
    <row r="167" spans="1:16" x14ac:dyDescent="0.3">
      <c r="A167" s="14">
        <v>1</v>
      </c>
      <c r="B167" s="14" t="s">
        <v>350</v>
      </c>
      <c r="D167" s="14" t="s">
        <v>3</v>
      </c>
    </row>
    <row r="168" spans="1:16" x14ac:dyDescent="0.3">
      <c r="A168" s="14">
        <v>1</v>
      </c>
      <c r="B168" s="14" t="s">
        <v>15</v>
      </c>
      <c r="C168" s="14">
        <v>35</v>
      </c>
      <c r="D168" s="14" t="s">
        <v>355</v>
      </c>
      <c r="E168" s="11" t="s">
        <v>361</v>
      </c>
      <c r="I168" s="1" t="s">
        <v>338</v>
      </c>
      <c r="J168" s="1">
        <v>43.5</v>
      </c>
      <c r="K168" s="1" t="s">
        <v>339</v>
      </c>
      <c r="M168" s="1" t="s">
        <v>342</v>
      </c>
      <c r="N168" s="1">
        <v>4.5</v>
      </c>
      <c r="O168" s="1">
        <v>5</v>
      </c>
      <c r="P168" s="1">
        <v>3.5</v>
      </c>
    </row>
    <row r="169" spans="1:16" x14ac:dyDescent="0.3">
      <c r="A169" s="14">
        <v>1</v>
      </c>
      <c r="B169" s="14" t="s">
        <v>15</v>
      </c>
      <c r="C169" s="14">
        <v>40</v>
      </c>
      <c r="D169" s="14" t="s">
        <v>355</v>
      </c>
      <c r="N169" s="1" t="s">
        <v>339</v>
      </c>
    </row>
    <row r="170" spans="1:16" x14ac:dyDescent="0.3">
      <c r="A170" s="14">
        <v>5</v>
      </c>
      <c r="B170" s="14" t="s">
        <v>15</v>
      </c>
      <c r="C170" s="14">
        <v>40</v>
      </c>
      <c r="D170" s="14" t="s">
        <v>355</v>
      </c>
    </row>
    <row r="171" spans="1:16" x14ac:dyDescent="0.3">
      <c r="A171" s="14">
        <v>3</v>
      </c>
      <c r="B171" s="14" t="s">
        <v>15</v>
      </c>
      <c r="C171" s="14">
        <v>90</v>
      </c>
      <c r="D171" s="14" t="s">
        <v>355</v>
      </c>
    </row>
    <row r="172" spans="1:16" x14ac:dyDescent="0.3">
      <c r="A172" s="14">
        <v>11</v>
      </c>
      <c r="B172" s="14" t="s">
        <v>15</v>
      </c>
      <c r="C172" s="14">
        <v>50</v>
      </c>
      <c r="D172" s="14" t="s">
        <v>356</v>
      </c>
      <c r="E172" s="11" t="s">
        <v>362</v>
      </c>
    </row>
    <row r="173" spans="1:16" x14ac:dyDescent="0.3">
      <c r="A173" s="14">
        <v>2</v>
      </c>
      <c r="B173" s="14" t="s">
        <v>15</v>
      </c>
      <c r="C173" s="14">
        <v>130</v>
      </c>
      <c r="D173" s="14" t="s">
        <v>356</v>
      </c>
    </row>
    <row r="174" spans="1:16" x14ac:dyDescent="0.3">
      <c r="A174" s="14">
        <v>3</v>
      </c>
      <c r="B174" s="14" t="s">
        <v>15</v>
      </c>
      <c r="C174" s="14">
        <v>90</v>
      </c>
      <c r="D174" s="14" t="s">
        <v>356</v>
      </c>
    </row>
    <row r="175" spans="1:16" x14ac:dyDescent="0.3">
      <c r="A175" s="14">
        <v>3</v>
      </c>
      <c r="B175" s="14" t="s">
        <v>15</v>
      </c>
      <c r="C175" s="14">
        <v>50</v>
      </c>
      <c r="D175" s="14" t="s">
        <v>356</v>
      </c>
    </row>
    <row r="176" spans="1:16" x14ac:dyDescent="0.3">
      <c r="A176" s="14">
        <v>5</v>
      </c>
      <c r="B176" s="14" t="s">
        <v>15</v>
      </c>
      <c r="C176" s="14">
        <v>40</v>
      </c>
      <c r="D176" s="14" t="s">
        <v>357</v>
      </c>
      <c r="E176" s="11" t="s">
        <v>363</v>
      </c>
    </row>
    <row r="177" spans="1:5" x14ac:dyDescent="0.3">
      <c r="A177" s="14">
        <v>1</v>
      </c>
      <c r="B177" s="14" t="s">
        <v>15</v>
      </c>
      <c r="C177" s="14">
        <v>80</v>
      </c>
      <c r="D177" s="14" t="s">
        <v>357</v>
      </c>
    </row>
    <row r="178" spans="1:5" x14ac:dyDescent="0.3">
      <c r="A178" s="14">
        <v>2</v>
      </c>
      <c r="B178" s="14" t="s">
        <v>15</v>
      </c>
      <c r="C178" s="14">
        <v>30</v>
      </c>
      <c r="D178" s="14" t="s">
        <v>357</v>
      </c>
    </row>
    <row r="179" spans="1:5" x14ac:dyDescent="0.3">
      <c r="A179" s="14">
        <v>2</v>
      </c>
      <c r="B179" s="14" t="s">
        <v>15</v>
      </c>
      <c r="C179" s="14">
        <v>90</v>
      </c>
      <c r="D179" s="14" t="s">
        <v>357</v>
      </c>
    </row>
    <row r="180" spans="1:5" x14ac:dyDescent="0.3">
      <c r="A180" s="14">
        <v>23</v>
      </c>
      <c r="B180" s="14" t="s">
        <v>15</v>
      </c>
      <c r="C180" s="14">
        <v>30</v>
      </c>
      <c r="D180" s="14" t="s">
        <v>357</v>
      </c>
    </row>
    <row r="181" spans="1:5" x14ac:dyDescent="0.3">
      <c r="A181" s="14">
        <v>1</v>
      </c>
      <c r="B181" s="14" t="s">
        <v>15</v>
      </c>
      <c r="C181" s="14">
        <v>90</v>
      </c>
      <c r="D181" s="14" t="s">
        <v>357</v>
      </c>
    </row>
    <row r="182" spans="1:5" x14ac:dyDescent="0.3">
      <c r="A182" s="14">
        <v>1</v>
      </c>
      <c r="B182" s="14" t="s">
        <v>15</v>
      </c>
      <c r="C182" s="14">
        <v>100</v>
      </c>
      <c r="D182" s="14" t="s">
        <v>357</v>
      </c>
    </row>
    <row r="183" spans="1:5" x14ac:dyDescent="0.3">
      <c r="A183" s="14">
        <v>20</v>
      </c>
      <c r="B183" s="14" t="s">
        <v>15</v>
      </c>
      <c r="C183" s="14">
        <v>35</v>
      </c>
      <c r="D183" s="14" t="s">
        <v>357</v>
      </c>
    </row>
    <row r="184" spans="1:5" x14ac:dyDescent="0.3">
      <c r="A184" s="14">
        <v>12</v>
      </c>
      <c r="B184" s="14" t="s">
        <v>15</v>
      </c>
      <c r="C184" s="14">
        <v>40</v>
      </c>
      <c r="D184" s="14" t="s">
        <v>357</v>
      </c>
    </row>
    <row r="185" spans="1:5" x14ac:dyDescent="0.3">
      <c r="A185" s="14">
        <v>13</v>
      </c>
      <c r="B185" s="14" t="s">
        <v>15</v>
      </c>
      <c r="C185" s="14">
        <v>40</v>
      </c>
      <c r="D185" s="14" t="s">
        <v>357</v>
      </c>
    </row>
    <row r="186" spans="1:5" x14ac:dyDescent="0.3">
      <c r="A186" s="14">
        <v>30</v>
      </c>
      <c r="B186" s="14" t="s">
        <v>15</v>
      </c>
      <c r="C186" s="14">
        <v>40</v>
      </c>
      <c r="D186" s="14" t="s">
        <v>357</v>
      </c>
    </row>
    <row r="187" spans="1:5" x14ac:dyDescent="0.3">
      <c r="A187" s="14">
        <v>1</v>
      </c>
      <c r="B187" s="14" t="s">
        <v>15</v>
      </c>
      <c r="C187" s="14">
        <v>50</v>
      </c>
      <c r="D187" s="14" t="s">
        <v>357</v>
      </c>
    </row>
    <row r="188" spans="1:5" x14ac:dyDescent="0.3">
      <c r="A188" s="14">
        <v>1</v>
      </c>
      <c r="B188" s="14" t="s">
        <v>32</v>
      </c>
      <c r="C188" s="14">
        <v>35</v>
      </c>
      <c r="D188" s="14" t="s">
        <v>357</v>
      </c>
    </row>
    <row r="189" spans="1:5" x14ac:dyDescent="0.3">
      <c r="A189" s="14">
        <v>1</v>
      </c>
      <c r="B189" s="14" t="s">
        <v>15</v>
      </c>
      <c r="C189" s="14">
        <v>90</v>
      </c>
      <c r="D189" s="14" t="s">
        <v>358</v>
      </c>
      <c r="E189" s="11" t="s">
        <v>343</v>
      </c>
    </row>
    <row r="190" spans="1:5" x14ac:dyDescent="0.3">
      <c r="A190" s="14">
        <v>1</v>
      </c>
      <c r="B190" s="14" t="s">
        <v>15</v>
      </c>
      <c r="C190" s="14">
        <v>30</v>
      </c>
      <c r="D190" s="14" t="s">
        <v>358</v>
      </c>
    </row>
    <row r="191" spans="1:5" x14ac:dyDescent="0.3">
      <c r="A191" s="14">
        <v>2</v>
      </c>
      <c r="B191" s="14" t="s">
        <v>15</v>
      </c>
      <c r="C191" s="14">
        <v>30</v>
      </c>
      <c r="D191" s="14" t="s">
        <v>358</v>
      </c>
    </row>
    <row r="192" spans="1:5" x14ac:dyDescent="0.3">
      <c r="A192" s="14">
        <v>1</v>
      </c>
      <c r="B192" s="14" t="s">
        <v>15</v>
      </c>
      <c r="C192" s="14">
        <v>130</v>
      </c>
      <c r="D192" s="14" t="s">
        <v>358</v>
      </c>
    </row>
    <row r="193" spans="1:18" x14ac:dyDescent="0.3">
      <c r="A193" s="14">
        <v>3</v>
      </c>
      <c r="B193" s="14" t="s">
        <v>15</v>
      </c>
      <c r="C193" s="14">
        <v>50</v>
      </c>
      <c r="D193" s="14" t="s">
        <v>358</v>
      </c>
    </row>
    <row r="194" spans="1:18" x14ac:dyDescent="0.3">
      <c r="A194" s="14">
        <v>2</v>
      </c>
      <c r="B194" s="14" t="s">
        <v>32</v>
      </c>
      <c r="C194" s="14">
        <v>90</v>
      </c>
      <c r="D194" s="14" t="s">
        <v>359</v>
      </c>
      <c r="E194" s="11" t="s">
        <v>364</v>
      </c>
    </row>
    <row r="195" spans="1:18" x14ac:dyDescent="0.3">
      <c r="A195" s="14">
        <v>8</v>
      </c>
      <c r="B195" s="14" t="s">
        <v>32</v>
      </c>
      <c r="C195" s="14">
        <v>40</v>
      </c>
      <c r="D195" s="14" t="s">
        <v>359</v>
      </c>
    </row>
    <row r="196" spans="1:18" x14ac:dyDescent="0.3">
      <c r="A196" s="14">
        <v>30</v>
      </c>
      <c r="B196" s="14" t="s">
        <v>14</v>
      </c>
      <c r="C196" s="14">
        <v>50</v>
      </c>
      <c r="D196" s="14" t="s">
        <v>359</v>
      </c>
    </row>
    <row r="197" spans="1:18" x14ac:dyDescent="0.3">
      <c r="A197" s="14">
        <v>7</v>
      </c>
      <c r="B197" s="14" t="s">
        <v>15</v>
      </c>
      <c r="C197" s="14">
        <v>45</v>
      </c>
      <c r="D197" s="14" t="s">
        <v>360</v>
      </c>
      <c r="E197" s="11" t="s">
        <v>365</v>
      </c>
    </row>
    <row r="198" spans="1:18" x14ac:dyDescent="0.3">
      <c r="A198" s="14">
        <v>5</v>
      </c>
      <c r="B198" s="14" t="s">
        <v>15</v>
      </c>
      <c r="C198" s="14">
        <v>30</v>
      </c>
      <c r="D198" s="14" t="s">
        <v>360</v>
      </c>
    </row>
    <row r="199" spans="1:18" x14ac:dyDescent="0.3">
      <c r="A199" s="14">
        <v>1</v>
      </c>
      <c r="B199" s="14" t="s">
        <v>14</v>
      </c>
      <c r="C199" s="14">
        <v>25</v>
      </c>
      <c r="D199" s="14" t="s">
        <v>360</v>
      </c>
    </row>
    <row r="200" spans="1:18" x14ac:dyDescent="0.3">
      <c r="A200" s="14">
        <v>8</v>
      </c>
      <c r="B200" s="14" t="s">
        <v>15</v>
      </c>
      <c r="C200" s="14">
        <v>80</v>
      </c>
      <c r="D200" s="14" t="s">
        <v>49</v>
      </c>
      <c r="E200" s="11" t="s">
        <v>345</v>
      </c>
      <c r="I200" s="1" t="s">
        <v>338</v>
      </c>
      <c r="J200" s="1">
        <v>38.5</v>
      </c>
      <c r="K200" s="1" t="s">
        <v>339</v>
      </c>
      <c r="M200" s="1" t="s">
        <v>342</v>
      </c>
      <c r="N200" s="1">
        <v>5.0999999999999996</v>
      </c>
      <c r="O200" s="1">
        <v>5</v>
      </c>
      <c r="P200" s="1">
        <v>6.9</v>
      </c>
      <c r="Q200" s="1">
        <v>7</v>
      </c>
      <c r="R200" s="1">
        <v>6.5</v>
      </c>
    </row>
    <row r="201" spans="1:18" x14ac:dyDescent="0.3">
      <c r="A201" s="14">
        <v>4</v>
      </c>
      <c r="B201" s="14" t="s">
        <v>15</v>
      </c>
      <c r="C201" s="14">
        <v>70</v>
      </c>
      <c r="D201" s="14" t="s">
        <v>49</v>
      </c>
      <c r="N201" s="1" t="s">
        <v>339</v>
      </c>
    </row>
    <row r="202" spans="1:18" x14ac:dyDescent="0.3">
      <c r="A202" s="14">
        <v>8</v>
      </c>
      <c r="B202" s="14" t="s">
        <v>15</v>
      </c>
      <c r="C202" s="14">
        <v>70</v>
      </c>
      <c r="D202" s="14" t="s">
        <v>49</v>
      </c>
    </row>
    <row r="203" spans="1:18" x14ac:dyDescent="0.3">
      <c r="A203" s="14">
        <v>3</v>
      </c>
      <c r="B203" s="14" t="s">
        <v>15</v>
      </c>
      <c r="C203" s="14">
        <v>70</v>
      </c>
      <c r="D203" s="14" t="s">
        <v>49</v>
      </c>
    </row>
    <row r="204" spans="1:18" x14ac:dyDescent="0.3">
      <c r="A204" s="14">
        <v>1</v>
      </c>
      <c r="B204" s="14" t="s">
        <v>15</v>
      </c>
      <c r="C204" s="14">
        <v>70</v>
      </c>
      <c r="D204" s="14" t="s">
        <v>49</v>
      </c>
    </row>
    <row r="205" spans="1:18" x14ac:dyDescent="0.3">
      <c r="A205" s="14">
        <v>1</v>
      </c>
      <c r="B205" s="14" t="s">
        <v>15</v>
      </c>
      <c r="C205" s="14">
        <v>60</v>
      </c>
      <c r="D205" s="14" t="s">
        <v>49</v>
      </c>
    </row>
    <row r="206" spans="1:18" x14ac:dyDescent="0.3">
      <c r="A206" s="14">
        <v>5</v>
      </c>
      <c r="B206" s="14" t="s">
        <v>15</v>
      </c>
      <c r="C206" s="14">
        <v>80</v>
      </c>
      <c r="D206" s="14" t="s">
        <v>49</v>
      </c>
    </row>
    <row r="207" spans="1:18" x14ac:dyDescent="0.3">
      <c r="A207" s="14">
        <v>2</v>
      </c>
      <c r="B207" s="14" t="s">
        <v>15</v>
      </c>
      <c r="C207" s="14">
        <v>60</v>
      </c>
      <c r="D207" s="14" t="s">
        <v>49</v>
      </c>
    </row>
    <row r="208" spans="1:18" x14ac:dyDescent="0.3">
      <c r="A208" s="14">
        <v>2</v>
      </c>
      <c r="B208" s="14" t="s">
        <v>15</v>
      </c>
      <c r="C208" s="14">
        <v>75</v>
      </c>
      <c r="D208" s="14" t="s">
        <v>49</v>
      </c>
    </row>
    <row r="209" spans="1:4" x14ac:dyDescent="0.3">
      <c r="A209" s="14">
        <v>1</v>
      </c>
      <c r="B209" s="14" t="s">
        <v>15</v>
      </c>
      <c r="C209" s="14">
        <v>60</v>
      </c>
      <c r="D209" s="14" t="s">
        <v>49</v>
      </c>
    </row>
    <row r="210" spans="1:4" x14ac:dyDescent="0.3">
      <c r="A210" s="14">
        <v>1</v>
      </c>
      <c r="B210" s="14" t="s">
        <v>32</v>
      </c>
      <c r="C210" s="14">
        <v>123</v>
      </c>
      <c r="D210" s="14" t="s">
        <v>49</v>
      </c>
    </row>
    <row r="211" spans="1:4" x14ac:dyDescent="0.3">
      <c r="A211" s="14">
        <v>2</v>
      </c>
      <c r="B211" s="14" t="s">
        <v>32</v>
      </c>
      <c r="C211" s="14">
        <v>100</v>
      </c>
      <c r="D211" s="14" t="s">
        <v>49</v>
      </c>
    </row>
    <row r="212" spans="1:4" x14ac:dyDescent="0.3">
      <c r="A212" s="14">
        <v>10</v>
      </c>
      <c r="B212" s="14" t="s">
        <v>32</v>
      </c>
      <c r="C212" s="14">
        <v>50</v>
      </c>
      <c r="D212" s="14" t="s">
        <v>49</v>
      </c>
    </row>
    <row r="213" spans="1:4" x14ac:dyDescent="0.3">
      <c r="A213" s="14">
        <v>10</v>
      </c>
      <c r="B213" s="14" t="s">
        <v>32</v>
      </c>
      <c r="C213" s="14">
        <v>50</v>
      </c>
      <c r="D213" s="14" t="s">
        <v>49</v>
      </c>
    </row>
    <row r="214" spans="1:4" x14ac:dyDescent="0.3">
      <c r="A214" s="14">
        <v>10</v>
      </c>
      <c r="B214" s="14" t="s">
        <v>32</v>
      </c>
      <c r="C214" s="14">
        <v>65</v>
      </c>
      <c r="D214" s="14" t="s">
        <v>49</v>
      </c>
    </row>
    <row r="215" spans="1:4" x14ac:dyDescent="0.3">
      <c r="A215" s="14">
        <v>1</v>
      </c>
      <c r="B215" s="14" t="s">
        <v>32</v>
      </c>
      <c r="C215" s="14">
        <v>120</v>
      </c>
      <c r="D215" s="14" t="s">
        <v>49</v>
      </c>
    </row>
    <row r="216" spans="1:4" x14ac:dyDescent="0.3">
      <c r="A216" s="14">
        <v>2</v>
      </c>
      <c r="B216" s="14" t="s">
        <v>32</v>
      </c>
      <c r="C216" s="14">
        <v>50</v>
      </c>
      <c r="D216" s="14" t="s">
        <v>49</v>
      </c>
    </row>
    <row r="217" spans="1:4" x14ac:dyDescent="0.3">
      <c r="A217" s="14">
        <v>6</v>
      </c>
      <c r="B217" s="14" t="s">
        <v>32</v>
      </c>
      <c r="C217" s="14">
        <v>60</v>
      </c>
      <c r="D217" s="14" t="s">
        <v>49</v>
      </c>
    </row>
    <row r="218" spans="1:4" x14ac:dyDescent="0.3">
      <c r="A218" s="14">
        <v>1</v>
      </c>
      <c r="B218" s="14" t="s">
        <v>32</v>
      </c>
      <c r="C218" s="14">
        <v>60</v>
      </c>
      <c r="D218" s="14" t="s">
        <v>49</v>
      </c>
    </row>
    <row r="219" spans="1:4" x14ac:dyDescent="0.3">
      <c r="A219" s="14">
        <v>1</v>
      </c>
      <c r="B219" s="14" t="s">
        <v>32</v>
      </c>
      <c r="C219" s="14">
        <v>120</v>
      </c>
      <c r="D219" s="14" t="s">
        <v>49</v>
      </c>
    </row>
    <row r="220" spans="1:4" x14ac:dyDescent="0.3">
      <c r="A220" s="14">
        <v>1</v>
      </c>
      <c r="B220" s="14" t="s">
        <v>32</v>
      </c>
      <c r="C220" s="14">
        <v>50</v>
      </c>
      <c r="D220" s="14" t="s">
        <v>49</v>
      </c>
    </row>
    <row r="221" spans="1:4" x14ac:dyDescent="0.3">
      <c r="A221" s="14">
        <v>2</v>
      </c>
      <c r="B221" s="14" t="s">
        <v>32</v>
      </c>
      <c r="C221" s="14">
        <v>70</v>
      </c>
      <c r="D221" s="14" t="s">
        <v>49</v>
      </c>
    </row>
    <row r="222" spans="1:4" x14ac:dyDescent="0.3">
      <c r="A222" s="14">
        <v>1</v>
      </c>
      <c r="B222" s="14" t="s">
        <v>32</v>
      </c>
      <c r="C222" s="14">
        <v>170</v>
      </c>
      <c r="D222" s="14" t="s">
        <v>49</v>
      </c>
    </row>
    <row r="223" spans="1:4" x14ac:dyDescent="0.3">
      <c r="A223" s="14">
        <v>5</v>
      </c>
      <c r="B223" s="14" t="s">
        <v>32</v>
      </c>
      <c r="C223" s="14">
        <v>100</v>
      </c>
      <c r="D223" s="14" t="s">
        <v>49</v>
      </c>
    </row>
    <row r="224" spans="1:4" x14ac:dyDescent="0.3">
      <c r="A224" s="14">
        <v>3</v>
      </c>
      <c r="B224" s="14" t="s">
        <v>32</v>
      </c>
      <c r="C224" s="14">
        <v>50</v>
      </c>
      <c r="D224" s="14" t="s">
        <v>49</v>
      </c>
    </row>
    <row r="225" spans="1:4" x14ac:dyDescent="0.3">
      <c r="A225" s="14">
        <v>2</v>
      </c>
      <c r="B225" s="14" t="s">
        <v>32</v>
      </c>
      <c r="C225" s="14">
        <v>50</v>
      </c>
      <c r="D225" s="14" t="s">
        <v>49</v>
      </c>
    </row>
    <row r="226" spans="1:4" x14ac:dyDescent="0.3">
      <c r="A226" s="14">
        <v>2</v>
      </c>
      <c r="B226" s="14" t="s">
        <v>32</v>
      </c>
      <c r="C226" s="14">
        <v>70</v>
      </c>
      <c r="D226" s="14" t="s">
        <v>49</v>
      </c>
    </row>
    <row r="227" spans="1:4" x14ac:dyDescent="0.3">
      <c r="A227" s="14">
        <v>1</v>
      </c>
      <c r="B227" s="14" t="s">
        <v>32</v>
      </c>
      <c r="C227" s="14">
        <v>50</v>
      </c>
      <c r="D227" s="14" t="s">
        <v>49</v>
      </c>
    </row>
    <row r="228" spans="1:4" x14ac:dyDescent="0.3">
      <c r="A228" s="14">
        <v>1</v>
      </c>
      <c r="B228" s="14" t="s">
        <v>32</v>
      </c>
      <c r="C228" s="14">
        <v>70</v>
      </c>
      <c r="D228" s="14" t="s">
        <v>49</v>
      </c>
    </row>
    <row r="229" spans="1:4" x14ac:dyDescent="0.3">
      <c r="A229" s="14">
        <v>1</v>
      </c>
      <c r="B229" s="14" t="s">
        <v>32</v>
      </c>
      <c r="C229" s="14">
        <v>50</v>
      </c>
      <c r="D229" s="14" t="s">
        <v>49</v>
      </c>
    </row>
    <row r="230" spans="1:4" x14ac:dyDescent="0.3">
      <c r="A230" s="14">
        <v>1</v>
      </c>
      <c r="B230" s="14" t="s">
        <v>32</v>
      </c>
      <c r="C230" s="14">
        <v>140</v>
      </c>
      <c r="D230" s="14" t="s">
        <v>49</v>
      </c>
    </row>
    <row r="231" spans="1:4" x14ac:dyDescent="0.3">
      <c r="A231" s="14">
        <v>2</v>
      </c>
      <c r="B231" s="14" t="s">
        <v>32</v>
      </c>
      <c r="C231" s="14">
        <v>80</v>
      </c>
      <c r="D231" s="14" t="s">
        <v>49</v>
      </c>
    </row>
    <row r="232" spans="1:4" x14ac:dyDescent="0.3">
      <c r="A232" s="14">
        <v>4</v>
      </c>
      <c r="B232" s="14" t="s">
        <v>32</v>
      </c>
      <c r="C232" s="14">
        <v>60</v>
      </c>
      <c r="D232" s="14" t="s">
        <v>49</v>
      </c>
    </row>
    <row r="233" spans="1:4" x14ac:dyDescent="0.3">
      <c r="A233" s="14">
        <v>3</v>
      </c>
      <c r="B233" s="14" t="s">
        <v>32</v>
      </c>
      <c r="C233" s="14">
        <v>70</v>
      </c>
      <c r="D233" s="14" t="s">
        <v>49</v>
      </c>
    </row>
    <row r="234" spans="1:4" x14ac:dyDescent="0.3">
      <c r="A234" s="14">
        <v>3</v>
      </c>
      <c r="B234" s="14" t="s">
        <v>32</v>
      </c>
      <c r="C234" s="14">
        <v>60</v>
      </c>
      <c r="D234" s="14" t="s">
        <v>49</v>
      </c>
    </row>
    <row r="235" spans="1:4" x14ac:dyDescent="0.3">
      <c r="A235" s="14">
        <v>10</v>
      </c>
      <c r="B235" s="14" t="s">
        <v>14</v>
      </c>
      <c r="C235" s="14">
        <v>50</v>
      </c>
      <c r="D235" s="14" t="s">
        <v>49</v>
      </c>
    </row>
    <row r="236" spans="1:4" x14ac:dyDescent="0.3">
      <c r="A236" s="14">
        <v>1</v>
      </c>
      <c r="B236" s="14" t="s">
        <v>14</v>
      </c>
      <c r="C236" s="14">
        <v>40</v>
      </c>
      <c r="D236" s="14" t="s">
        <v>49</v>
      </c>
    </row>
    <row r="237" spans="1:4" x14ac:dyDescent="0.3">
      <c r="A237" s="14">
        <v>8</v>
      </c>
      <c r="B237" s="14" t="s">
        <v>14</v>
      </c>
      <c r="C237" s="14">
        <v>40</v>
      </c>
      <c r="D237" s="14" t="s">
        <v>49</v>
      </c>
    </row>
    <row r="238" spans="1:4" x14ac:dyDescent="0.3">
      <c r="A238" s="14">
        <v>2</v>
      </c>
      <c r="B238" s="14" t="s">
        <v>14</v>
      </c>
      <c r="C238" s="14">
        <v>50</v>
      </c>
      <c r="D238" s="14" t="s">
        <v>49</v>
      </c>
    </row>
    <row r="239" spans="1:4" x14ac:dyDescent="0.3">
      <c r="A239" s="14">
        <v>5</v>
      </c>
      <c r="B239" s="14" t="s">
        <v>14</v>
      </c>
      <c r="C239" s="14">
        <v>40</v>
      </c>
      <c r="D239" s="14" t="s">
        <v>49</v>
      </c>
    </row>
    <row r="240" spans="1:4" x14ac:dyDescent="0.3">
      <c r="A240" s="14">
        <v>2</v>
      </c>
      <c r="B240" s="14" t="s">
        <v>14</v>
      </c>
      <c r="C240" s="14">
        <v>50</v>
      </c>
      <c r="D240" s="14" t="s">
        <v>49</v>
      </c>
    </row>
    <row r="241" spans="1:18" x14ac:dyDescent="0.3">
      <c r="A241" s="14">
        <v>5</v>
      </c>
      <c r="B241" s="14" t="s">
        <v>14</v>
      </c>
      <c r="C241" s="14">
        <v>40</v>
      </c>
      <c r="D241" s="14" t="s">
        <v>49</v>
      </c>
    </row>
    <row r="242" spans="1:18" x14ac:dyDescent="0.3">
      <c r="A242" s="14">
        <v>3</v>
      </c>
      <c r="B242" s="14" t="s">
        <v>14</v>
      </c>
      <c r="C242" s="14">
        <v>30</v>
      </c>
      <c r="D242" s="14" t="s">
        <v>49</v>
      </c>
    </row>
    <row r="243" spans="1:18" x14ac:dyDescent="0.3">
      <c r="A243" s="14">
        <v>7</v>
      </c>
      <c r="B243" s="14" t="s">
        <v>14</v>
      </c>
      <c r="C243" s="14">
        <v>60</v>
      </c>
      <c r="D243" s="14" t="s">
        <v>49</v>
      </c>
    </row>
    <row r="244" spans="1:18" x14ac:dyDescent="0.3">
      <c r="A244" s="14">
        <v>2</v>
      </c>
      <c r="B244" s="14" t="s">
        <v>14</v>
      </c>
      <c r="C244" s="14">
        <v>40</v>
      </c>
      <c r="D244" s="14" t="s">
        <v>49</v>
      </c>
    </row>
    <row r="245" spans="1:18" x14ac:dyDescent="0.3">
      <c r="A245" s="14">
        <v>1</v>
      </c>
      <c r="B245" s="14" t="s">
        <v>15</v>
      </c>
      <c r="C245" s="14">
        <v>50</v>
      </c>
      <c r="D245" s="14" t="s">
        <v>49</v>
      </c>
      <c r="E245" s="11" t="s">
        <v>366</v>
      </c>
    </row>
    <row r="246" spans="1:18" x14ac:dyDescent="0.3">
      <c r="A246" s="14">
        <v>3</v>
      </c>
      <c r="B246" s="14" t="s">
        <v>32</v>
      </c>
      <c r="C246" s="14">
        <v>60</v>
      </c>
      <c r="D246" s="14" t="s">
        <v>49</v>
      </c>
    </row>
    <row r="247" spans="1:18" x14ac:dyDescent="0.3">
      <c r="A247" s="14">
        <v>1</v>
      </c>
      <c r="B247" s="14" t="s">
        <v>32</v>
      </c>
      <c r="C247" s="14">
        <v>50</v>
      </c>
      <c r="D247" s="14" t="s">
        <v>49</v>
      </c>
    </row>
    <row r="248" spans="1:18" x14ac:dyDescent="0.3">
      <c r="A248" s="14">
        <v>2</v>
      </c>
      <c r="B248" s="14" t="s">
        <v>32</v>
      </c>
      <c r="C248" s="14">
        <v>60</v>
      </c>
      <c r="D248" s="14" t="s">
        <v>49</v>
      </c>
    </row>
    <row r="249" spans="1:18" x14ac:dyDescent="0.3">
      <c r="A249" s="14">
        <v>1</v>
      </c>
      <c r="B249" s="14" t="s">
        <v>14</v>
      </c>
      <c r="C249" s="14">
        <v>50</v>
      </c>
      <c r="D249" s="14" t="s">
        <v>49</v>
      </c>
    </row>
    <row r="250" spans="1:18" x14ac:dyDescent="0.3">
      <c r="A250" s="14">
        <v>6</v>
      </c>
      <c r="B250" s="14" t="s">
        <v>15</v>
      </c>
      <c r="C250" s="14">
        <v>70</v>
      </c>
      <c r="D250" s="14" t="s">
        <v>34</v>
      </c>
      <c r="E250" s="11" t="s">
        <v>345</v>
      </c>
      <c r="I250" s="1" t="s">
        <v>338</v>
      </c>
      <c r="J250" s="1">
        <v>21.5</v>
      </c>
      <c r="K250" s="1" t="s">
        <v>339</v>
      </c>
      <c r="M250" s="1" t="s">
        <v>342</v>
      </c>
      <c r="N250" s="1">
        <v>4.3</v>
      </c>
      <c r="O250" s="1">
        <v>6.4</v>
      </c>
      <c r="P250" s="1">
        <v>4.0999999999999996</v>
      </c>
      <c r="Q250" s="1">
        <v>5</v>
      </c>
      <c r="R250" s="1">
        <v>7.3</v>
      </c>
    </row>
    <row r="251" spans="1:18" x14ac:dyDescent="0.3">
      <c r="A251" s="14">
        <v>1</v>
      </c>
      <c r="B251" s="14" t="s">
        <v>15</v>
      </c>
      <c r="C251" s="14">
        <v>80</v>
      </c>
      <c r="D251" s="14" t="s">
        <v>34</v>
      </c>
      <c r="N251" s="1" t="s">
        <v>339</v>
      </c>
    </row>
    <row r="252" spans="1:18" x14ac:dyDescent="0.3">
      <c r="A252" s="14">
        <v>1</v>
      </c>
      <c r="B252" s="14" t="s">
        <v>15</v>
      </c>
      <c r="C252" s="14">
        <v>90</v>
      </c>
      <c r="D252" s="14" t="s">
        <v>34</v>
      </c>
    </row>
    <row r="253" spans="1:18" x14ac:dyDescent="0.3">
      <c r="A253" s="14">
        <v>3</v>
      </c>
      <c r="B253" s="14" t="s">
        <v>15</v>
      </c>
      <c r="C253" s="14">
        <v>50</v>
      </c>
      <c r="D253" s="14" t="s">
        <v>34</v>
      </c>
    </row>
    <row r="254" spans="1:18" x14ac:dyDescent="0.3">
      <c r="A254" s="14">
        <v>1</v>
      </c>
      <c r="B254" s="14" t="s">
        <v>15</v>
      </c>
      <c r="C254" s="14">
        <v>60</v>
      </c>
      <c r="D254" s="14" t="s">
        <v>34</v>
      </c>
    </row>
    <row r="255" spans="1:18" x14ac:dyDescent="0.3">
      <c r="A255" s="14">
        <v>1</v>
      </c>
      <c r="B255" s="14" t="s">
        <v>15</v>
      </c>
      <c r="C255" s="14">
        <v>25</v>
      </c>
      <c r="D255" s="14" t="s">
        <v>34</v>
      </c>
    </row>
    <row r="256" spans="1:18" x14ac:dyDescent="0.3">
      <c r="A256" s="14">
        <v>8</v>
      </c>
      <c r="B256" s="14" t="s">
        <v>15</v>
      </c>
      <c r="C256" s="14">
        <v>70</v>
      </c>
      <c r="D256" s="14" t="s">
        <v>34</v>
      </c>
    </row>
    <row r="257" spans="1:16" x14ac:dyDescent="0.3">
      <c r="A257" s="14">
        <v>1</v>
      </c>
      <c r="B257" s="14" t="s">
        <v>32</v>
      </c>
      <c r="C257" s="14">
        <v>70</v>
      </c>
      <c r="D257" s="14" t="s">
        <v>34</v>
      </c>
    </row>
    <row r="258" spans="1:16" x14ac:dyDescent="0.3">
      <c r="A258" s="14">
        <v>1</v>
      </c>
      <c r="B258" s="14" t="s">
        <v>32</v>
      </c>
      <c r="C258" s="14">
        <v>130</v>
      </c>
      <c r="D258" s="14" t="s">
        <v>34</v>
      </c>
    </row>
    <row r="259" spans="1:16" x14ac:dyDescent="0.3">
      <c r="A259" s="14">
        <v>1</v>
      </c>
      <c r="B259" s="14" t="s">
        <v>32</v>
      </c>
      <c r="C259" s="14">
        <v>200</v>
      </c>
      <c r="D259" s="14" t="s">
        <v>34</v>
      </c>
    </row>
    <row r="260" spans="1:16" x14ac:dyDescent="0.3">
      <c r="A260" s="14">
        <v>10</v>
      </c>
      <c r="B260" s="14" t="s">
        <v>32</v>
      </c>
      <c r="C260" s="14">
        <v>40</v>
      </c>
      <c r="D260" s="14" t="s">
        <v>34</v>
      </c>
    </row>
    <row r="261" spans="1:16" x14ac:dyDescent="0.3">
      <c r="A261" s="14">
        <v>15</v>
      </c>
      <c r="B261" s="14" t="s">
        <v>32</v>
      </c>
      <c r="C261" s="14">
        <v>60</v>
      </c>
      <c r="D261" s="14" t="s">
        <v>34</v>
      </c>
    </row>
    <row r="262" spans="1:16" x14ac:dyDescent="0.3">
      <c r="A262" s="14">
        <v>8</v>
      </c>
      <c r="B262" s="14" t="s">
        <v>32</v>
      </c>
      <c r="C262" s="14">
        <v>50</v>
      </c>
      <c r="D262" s="14" t="s">
        <v>34</v>
      </c>
    </row>
    <row r="263" spans="1:16" x14ac:dyDescent="0.3">
      <c r="A263" s="14">
        <v>1</v>
      </c>
      <c r="B263" s="14" t="s">
        <v>32</v>
      </c>
      <c r="C263" s="14">
        <v>25</v>
      </c>
      <c r="D263" s="14" t="s">
        <v>34</v>
      </c>
    </row>
    <row r="264" spans="1:16" x14ac:dyDescent="0.3">
      <c r="A264" s="14">
        <v>2</v>
      </c>
      <c r="B264" s="14" t="s">
        <v>14</v>
      </c>
      <c r="C264" s="14">
        <v>30</v>
      </c>
      <c r="D264" s="14" t="s">
        <v>34</v>
      </c>
    </row>
    <row r="265" spans="1:16" x14ac:dyDescent="0.3">
      <c r="A265" s="14">
        <v>2</v>
      </c>
      <c r="B265" s="14" t="s">
        <v>14</v>
      </c>
      <c r="C265" s="14">
        <v>80</v>
      </c>
      <c r="D265" s="14" t="s">
        <v>34</v>
      </c>
    </row>
    <row r="266" spans="1:16" x14ac:dyDescent="0.3">
      <c r="A266" s="14">
        <v>4</v>
      </c>
      <c r="B266" s="14" t="s">
        <v>14</v>
      </c>
      <c r="C266" s="14">
        <v>70</v>
      </c>
      <c r="D266" s="14" t="s">
        <v>34</v>
      </c>
      <c r="I266" s="1" t="s">
        <v>338</v>
      </c>
      <c r="J266" s="1">
        <v>10.5</v>
      </c>
      <c r="K266" s="1" t="s">
        <v>339</v>
      </c>
      <c r="M266" s="1" t="s">
        <v>342</v>
      </c>
      <c r="N266" s="1">
        <v>2.9</v>
      </c>
      <c r="O266" s="1">
        <v>3</v>
      </c>
      <c r="P266" s="1">
        <v>3.1</v>
      </c>
    </row>
    <row r="267" spans="1:16" x14ac:dyDescent="0.3">
      <c r="A267" s="14">
        <v>1</v>
      </c>
      <c r="B267" s="14" t="s">
        <v>15</v>
      </c>
      <c r="C267" s="14">
        <v>70</v>
      </c>
      <c r="D267" s="14" t="s">
        <v>4</v>
      </c>
      <c r="E267" s="11" t="s">
        <v>367</v>
      </c>
      <c r="N267" s="1" t="s">
        <v>339</v>
      </c>
    </row>
    <row r="268" spans="1:16" x14ac:dyDescent="0.3">
      <c r="A268" s="14">
        <v>1</v>
      </c>
      <c r="B268" s="14" t="s">
        <v>32</v>
      </c>
      <c r="C268" s="14">
        <v>200</v>
      </c>
      <c r="D268" s="14" t="s">
        <v>4</v>
      </c>
    </row>
    <row r="269" spans="1:16" x14ac:dyDescent="0.3">
      <c r="A269" s="14">
        <v>8</v>
      </c>
      <c r="B269" s="14" t="s">
        <v>15</v>
      </c>
      <c r="C269" s="14">
        <v>100</v>
      </c>
      <c r="D269" s="14" t="s">
        <v>5</v>
      </c>
      <c r="E269" s="11" t="s">
        <v>344</v>
      </c>
      <c r="I269" s="1" t="s">
        <v>338</v>
      </c>
      <c r="J269" s="1">
        <v>11.2</v>
      </c>
      <c r="K269" s="1" t="s">
        <v>339</v>
      </c>
      <c r="M269" s="1" t="s">
        <v>342</v>
      </c>
      <c r="N269" s="1">
        <v>2.4</v>
      </c>
      <c r="O269" s="1">
        <v>3.5</v>
      </c>
      <c r="P269" s="1">
        <v>3.2</v>
      </c>
    </row>
    <row r="270" spans="1:16" x14ac:dyDescent="0.3">
      <c r="A270" s="14">
        <v>1</v>
      </c>
      <c r="B270" s="14" t="s">
        <v>32</v>
      </c>
      <c r="C270" s="14">
        <v>180</v>
      </c>
      <c r="D270" s="14" t="s">
        <v>5</v>
      </c>
      <c r="N270" s="1" t="s">
        <v>339</v>
      </c>
    </row>
    <row r="271" spans="1:16" x14ac:dyDescent="0.3">
      <c r="A271" s="14">
        <v>6</v>
      </c>
      <c r="B271" s="14" t="s">
        <v>32</v>
      </c>
      <c r="C271" s="14">
        <v>160</v>
      </c>
      <c r="D271" s="14" t="s">
        <v>5</v>
      </c>
    </row>
    <row r="272" spans="1:16" x14ac:dyDescent="0.3">
      <c r="A272" s="14">
        <v>1</v>
      </c>
      <c r="B272" s="14" t="s">
        <v>14</v>
      </c>
      <c r="C272" s="14">
        <v>160</v>
      </c>
      <c r="D272" s="14" t="s">
        <v>5</v>
      </c>
    </row>
    <row r="273" spans="1:16" x14ac:dyDescent="0.3">
      <c r="A273" s="14">
        <v>1</v>
      </c>
      <c r="B273" s="14" t="s">
        <v>15</v>
      </c>
      <c r="C273" s="14">
        <v>80</v>
      </c>
      <c r="D273" s="14" t="s">
        <v>18</v>
      </c>
      <c r="E273" s="11" t="s">
        <v>353</v>
      </c>
      <c r="I273" s="1" t="s">
        <v>338</v>
      </c>
      <c r="J273" s="1">
        <v>29.7</v>
      </c>
      <c r="K273" s="1" t="s">
        <v>339</v>
      </c>
      <c r="M273" s="1" t="s">
        <v>342</v>
      </c>
      <c r="N273" s="1">
        <v>4.5999999999999996</v>
      </c>
      <c r="O273" s="1">
        <v>4.3</v>
      </c>
      <c r="P273" s="1">
        <v>4.7</v>
      </c>
    </row>
    <row r="274" spans="1:16" x14ac:dyDescent="0.3">
      <c r="A274" s="14">
        <v>1</v>
      </c>
      <c r="B274" s="14" t="s">
        <v>15</v>
      </c>
      <c r="C274" s="14">
        <v>70</v>
      </c>
      <c r="D274" s="14" t="s">
        <v>18</v>
      </c>
      <c r="N274" s="1" t="s">
        <v>339</v>
      </c>
    </row>
    <row r="275" spans="1:16" x14ac:dyDescent="0.3">
      <c r="A275" s="14">
        <v>3</v>
      </c>
      <c r="B275" s="14" t="s">
        <v>15</v>
      </c>
      <c r="C275" s="14">
        <v>70</v>
      </c>
      <c r="D275" s="14" t="s">
        <v>18</v>
      </c>
    </row>
    <row r="276" spans="1:16" x14ac:dyDescent="0.3">
      <c r="A276" s="14">
        <v>1</v>
      </c>
      <c r="B276" s="14" t="s">
        <v>15</v>
      </c>
      <c r="C276" s="14">
        <v>80</v>
      </c>
      <c r="D276" s="14" t="s">
        <v>18</v>
      </c>
    </row>
    <row r="277" spans="1:16" x14ac:dyDescent="0.3">
      <c r="A277" s="14">
        <v>3</v>
      </c>
      <c r="B277" s="14" t="s">
        <v>15</v>
      </c>
      <c r="C277" s="14">
        <v>70</v>
      </c>
      <c r="D277" s="14" t="s">
        <v>18</v>
      </c>
    </row>
    <row r="278" spans="1:16" x14ac:dyDescent="0.3">
      <c r="A278" s="14">
        <v>7</v>
      </c>
      <c r="B278" s="14" t="s">
        <v>15</v>
      </c>
      <c r="C278" s="14">
        <v>80</v>
      </c>
      <c r="D278" s="14" t="s">
        <v>18</v>
      </c>
    </row>
    <row r="279" spans="1:16" x14ac:dyDescent="0.3">
      <c r="A279" s="14">
        <v>3</v>
      </c>
      <c r="B279" s="14" t="s">
        <v>15</v>
      </c>
      <c r="C279" s="14">
        <v>90</v>
      </c>
      <c r="D279" s="14" t="s">
        <v>18</v>
      </c>
    </row>
    <row r="280" spans="1:16" x14ac:dyDescent="0.3">
      <c r="A280" s="14">
        <v>5</v>
      </c>
      <c r="B280" s="14" t="s">
        <v>32</v>
      </c>
      <c r="C280" s="14">
        <v>60</v>
      </c>
      <c r="D280" s="14" t="s">
        <v>18</v>
      </c>
    </row>
    <row r="281" spans="1:16" x14ac:dyDescent="0.3">
      <c r="A281" s="14">
        <v>2</v>
      </c>
      <c r="B281" s="14" t="s">
        <v>32</v>
      </c>
      <c r="C281" s="14">
        <v>60</v>
      </c>
      <c r="D281" s="14" t="s">
        <v>18</v>
      </c>
    </row>
    <row r="282" spans="1:16" x14ac:dyDescent="0.3">
      <c r="A282" s="14">
        <v>3</v>
      </c>
      <c r="B282" s="14" t="s">
        <v>32</v>
      </c>
      <c r="C282" s="14">
        <v>50</v>
      </c>
      <c r="D282" s="14" t="s">
        <v>18</v>
      </c>
    </row>
    <row r="283" spans="1:16" x14ac:dyDescent="0.3">
      <c r="A283" s="14">
        <v>5</v>
      </c>
      <c r="B283" s="14" t="s">
        <v>32</v>
      </c>
      <c r="C283" s="14">
        <v>50</v>
      </c>
      <c r="D283" s="14" t="s">
        <v>18</v>
      </c>
    </row>
    <row r="284" spans="1:16" x14ac:dyDescent="0.3">
      <c r="A284" s="14">
        <v>2</v>
      </c>
      <c r="B284" s="14" t="s">
        <v>32</v>
      </c>
      <c r="C284" s="14">
        <v>60</v>
      </c>
      <c r="D284" s="14" t="s">
        <v>18</v>
      </c>
    </row>
    <row r="285" spans="1:16" x14ac:dyDescent="0.3">
      <c r="A285" s="14">
        <v>5</v>
      </c>
      <c r="B285" s="14" t="s">
        <v>32</v>
      </c>
      <c r="C285" s="14">
        <v>50</v>
      </c>
      <c r="D285" s="14" t="s">
        <v>18</v>
      </c>
    </row>
    <row r="286" spans="1:16" x14ac:dyDescent="0.3">
      <c r="A286" s="14">
        <v>2</v>
      </c>
      <c r="B286" s="14" t="s">
        <v>32</v>
      </c>
      <c r="C286" s="14">
        <v>60</v>
      </c>
      <c r="D286" s="14" t="s">
        <v>18</v>
      </c>
    </row>
    <row r="287" spans="1:16" x14ac:dyDescent="0.3">
      <c r="A287" s="14">
        <v>4</v>
      </c>
      <c r="B287" s="14" t="s">
        <v>32</v>
      </c>
      <c r="C287" s="14">
        <v>50</v>
      </c>
      <c r="D287" s="14" t="s">
        <v>18</v>
      </c>
    </row>
    <row r="288" spans="1:16" x14ac:dyDescent="0.3">
      <c r="A288" s="14">
        <v>1</v>
      </c>
      <c r="B288" s="14" t="s">
        <v>32</v>
      </c>
      <c r="C288" s="14">
        <v>60</v>
      </c>
      <c r="D288" s="14" t="s">
        <v>18</v>
      </c>
    </row>
    <row r="289" spans="1:16" x14ac:dyDescent="0.3">
      <c r="A289" s="14">
        <v>1</v>
      </c>
      <c r="B289" s="14" t="s">
        <v>32</v>
      </c>
      <c r="C289" s="14">
        <v>100</v>
      </c>
      <c r="D289" s="14" t="s">
        <v>18</v>
      </c>
    </row>
    <row r="290" spans="1:16" x14ac:dyDescent="0.3">
      <c r="A290" s="14">
        <v>5</v>
      </c>
      <c r="B290" s="14" t="s">
        <v>32</v>
      </c>
      <c r="C290" s="14">
        <v>50</v>
      </c>
      <c r="D290" s="14" t="s">
        <v>18</v>
      </c>
    </row>
    <row r="291" spans="1:16" x14ac:dyDescent="0.3">
      <c r="A291" s="14">
        <v>2</v>
      </c>
      <c r="B291" s="14" t="s">
        <v>32</v>
      </c>
      <c r="C291" s="14">
        <v>100</v>
      </c>
      <c r="D291" s="14" t="s">
        <v>18</v>
      </c>
    </row>
    <row r="292" spans="1:16" x14ac:dyDescent="0.3">
      <c r="A292" s="14">
        <v>3</v>
      </c>
      <c r="B292" s="14" t="s">
        <v>32</v>
      </c>
      <c r="C292" s="14">
        <v>50</v>
      </c>
      <c r="D292" s="14" t="s">
        <v>18</v>
      </c>
    </row>
    <row r="293" spans="1:16" x14ac:dyDescent="0.3">
      <c r="A293" s="14">
        <v>2</v>
      </c>
      <c r="B293" s="14" t="s">
        <v>32</v>
      </c>
      <c r="C293" s="14">
        <v>60</v>
      </c>
      <c r="D293" s="14" t="s">
        <v>18</v>
      </c>
    </row>
    <row r="294" spans="1:16" x14ac:dyDescent="0.3">
      <c r="A294" s="14">
        <v>3</v>
      </c>
      <c r="B294" s="14" t="s">
        <v>32</v>
      </c>
      <c r="C294" s="14">
        <v>50</v>
      </c>
      <c r="D294" s="14" t="s">
        <v>18</v>
      </c>
    </row>
    <row r="295" spans="1:16" x14ac:dyDescent="0.3">
      <c r="A295" s="14">
        <v>1</v>
      </c>
      <c r="B295" s="14" t="s">
        <v>14</v>
      </c>
      <c r="C295" s="14">
        <v>40</v>
      </c>
      <c r="D295" s="14" t="s">
        <v>18</v>
      </c>
    </row>
    <row r="296" spans="1:16" x14ac:dyDescent="0.3">
      <c r="A296" s="14">
        <v>1</v>
      </c>
      <c r="B296" s="14" t="s">
        <v>14</v>
      </c>
      <c r="C296" s="14">
        <v>30</v>
      </c>
      <c r="D296" s="14" t="s">
        <v>18</v>
      </c>
    </row>
    <row r="297" spans="1:16" x14ac:dyDescent="0.3">
      <c r="A297" s="14">
        <v>2</v>
      </c>
      <c r="B297" s="14" t="s">
        <v>14</v>
      </c>
      <c r="C297" s="14">
        <v>40</v>
      </c>
      <c r="D297" s="14" t="s">
        <v>18</v>
      </c>
    </row>
    <row r="298" spans="1:16" x14ac:dyDescent="0.3">
      <c r="A298" s="14">
        <v>6</v>
      </c>
      <c r="B298" s="14" t="s">
        <v>14</v>
      </c>
      <c r="C298" s="14">
        <v>40</v>
      </c>
      <c r="D298" s="14" t="s">
        <v>18</v>
      </c>
    </row>
    <row r="299" spans="1:16" x14ac:dyDescent="0.3">
      <c r="A299" s="14">
        <v>2</v>
      </c>
      <c r="B299" s="14" t="s">
        <v>14</v>
      </c>
      <c r="C299" s="14">
        <v>40</v>
      </c>
      <c r="D299" s="14" t="s">
        <v>18</v>
      </c>
    </row>
    <row r="300" spans="1:16" x14ac:dyDescent="0.3">
      <c r="A300" s="14">
        <v>1</v>
      </c>
      <c r="B300" s="14" t="s">
        <v>14</v>
      </c>
      <c r="C300" s="14">
        <v>50</v>
      </c>
      <c r="D300" s="14" t="s">
        <v>18</v>
      </c>
    </row>
    <row r="301" spans="1:16" x14ac:dyDescent="0.3">
      <c r="A301" s="14">
        <v>1</v>
      </c>
      <c r="B301" s="14" t="s">
        <v>14</v>
      </c>
      <c r="C301" s="14">
        <v>40</v>
      </c>
      <c r="D301" s="14" t="s">
        <v>18</v>
      </c>
    </row>
    <row r="302" spans="1:16" x14ac:dyDescent="0.3">
      <c r="A302" s="14">
        <v>2</v>
      </c>
      <c r="B302" s="14" t="s">
        <v>32</v>
      </c>
      <c r="C302" s="14">
        <v>50</v>
      </c>
      <c r="D302" s="14" t="s">
        <v>35</v>
      </c>
      <c r="E302" s="11" t="s">
        <v>354</v>
      </c>
      <c r="I302" s="1" t="s">
        <v>338</v>
      </c>
      <c r="J302" s="1">
        <v>6.9</v>
      </c>
      <c r="K302" s="1" t="s">
        <v>339</v>
      </c>
      <c r="M302" s="1" t="s">
        <v>342</v>
      </c>
      <c r="N302" s="1">
        <v>4.5999999999999996</v>
      </c>
      <c r="O302" s="1">
        <v>2</v>
      </c>
      <c r="P302" s="1">
        <v>2.5</v>
      </c>
    </row>
    <row r="303" spans="1:16" x14ac:dyDescent="0.3">
      <c r="A303" s="14">
        <v>7</v>
      </c>
      <c r="B303" s="14" t="s">
        <v>32</v>
      </c>
      <c r="C303" s="14">
        <v>50</v>
      </c>
      <c r="D303" s="14" t="s">
        <v>35</v>
      </c>
      <c r="N303" s="1" t="s">
        <v>339</v>
      </c>
    </row>
    <row r="304" spans="1:16" x14ac:dyDescent="0.3">
      <c r="A304" s="14">
        <v>1</v>
      </c>
      <c r="B304" s="14" t="s">
        <v>32</v>
      </c>
      <c r="C304" s="14">
        <v>40</v>
      </c>
      <c r="D304" s="14" t="s">
        <v>35</v>
      </c>
    </row>
    <row r="305" spans="1:17" x14ac:dyDescent="0.3">
      <c r="A305" s="14">
        <v>2</v>
      </c>
      <c r="B305" s="14" t="s">
        <v>32</v>
      </c>
      <c r="C305" s="14">
        <v>40</v>
      </c>
      <c r="D305" s="14" t="s">
        <v>35</v>
      </c>
    </row>
    <row r="306" spans="1:17" x14ac:dyDescent="0.3">
      <c r="A306" s="14">
        <v>1</v>
      </c>
      <c r="B306" s="14" t="s">
        <v>32</v>
      </c>
      <c r="C306" s="14">
        <v>50</v>
      </c>
      <c r="D306" s="14" t="s">
        <v>35</v>
      </c>
    </row>
    <row r="307" spans="1:17" x14ac:dyDescent="0.3">
      <c r="A307" s="14">
        <v>1</v>
      </c>
      <c r="B307" s="14" t="s">
        <v>15</v>
      </c>
      <c r="C307" s="14">
        <v>60</v>
      </c>
      <c r="D307" s="14" t="s">
        <v>37</v>
      </c>
      <c r="E307" s="11" t="s">
        <v>343</v>
      </c>
      <c r="I307" s="1" t="s">
        <v>338</v>
      </c>
      <c r="J307" s="1">
        <v>16.899999999999999</v>
      </c>
      <c r="K307" s="1" t="s">
        <v>339</v>
      </c>
      <c r="M307" s="1" t="s">
        <v>342</v>
      </c>
      <c r="N307" s="1">
        <v>2.9</v>
      </c>
      <c r="O307" s="1">
        <v>4</v>
      </c>
      <c r="P307" s="1">
        <v>5.9</v>
      </c>
      <c r="Q307" s="1">
        <v>5.4</v>
      </c>
    </row>
    <row r="308" spans="1:17" x14ac:dyDescent="0.3">
      <c r="A308" s="14">
        <v>3</v>
      </c>
      <c r="B308" s="14" t="s">
        <v>15</v>
      </c>
      <c r="C308" s="14">
        <v>60</v>
      </c>
      <c r="D308" s="14" t="s">
        <v>37</v>
      </c>
      <c r="N308" s="1" t="s">
        <v>339</v>
      </c>
    </row>
    <row r="309" spans="1:17" x14ac:dyDescent="0.3">
      <c r="A309" s="14">
        <v>25</v>
      </c>
      <c r="B309" s="14" t="s">
        <v>15</v>
      </c>
      <c r="C309" s="14">
        <v>70</v>
      </c>
      <c r="D309" s="14" t="s">
        <v>37</v>
      </c>
    </row>
    <row r="310" spans="1:17" x14ac:dyDescent="0.3">
      <c r="A310" s="14">
        <v>3</v>
      </c>
      <c r="B310" s="14" t="s">
        <v>15</v>
      </c>
      <c r="C310" s="14">
        <v>80</v>
      </c>
      <c r="D310" s="14" t="s">
        <v>37</v>
      </c>
    </row>
    <row r="311" spans="1:17" x14ac:dyDescent="0.3">
      <c r="A311" s="14">
        <v>12</v>
      </c>
      <c r="B311" s="14" t="s">
        <v>15</v>
      </c>
      <c r="C311" s="14">
        <v>60</v>
      </c>
      <c r="D311" s="14" t="s">
        <v>37</v>
      </c>
    </row>
    <row r="312" spans="1:17" x14ac:dyDescent="0.3">
      <c r="A312" s="14">
        <v>8</v>
      </c>
      <c r="B312" s="14" t="s">
        <v>15</v>
      </c>
      <c r="C312" s="14">
        <v>70</v>
      </c>
      <c r="D312" s="14" t="s">
        <v>37</v>
      </c>
    </row>
    <row r="313" spans="1:17" x14ac:dyDescent="0.3">
      <c r="A313" s="14">
        <v>2</v>
      </c>
      <c r="B313" s="14" t="s">
        <v>15</v>
      </c>
      <c r="C313" s="14">
        <v>80</v>
      </c>
      <c r="D313" s="14" t="s">
        <v>37</v>
      </c>
    </row>
    <row r="314" spans="1:17" x14ac:dyDescent="0.3">
      <c r="A314" s="14">
        <v>40</v>
      </c>
      <c r="B314" s="14" t="s">
        <v>15</v>
      </c>
      <c r="C314" s="14">
        <v>70</v>
      </c>
      <c r="D314" s="14" t="s">
        <v>37</v>
      </c>
    </row>
    <row r="315" spans="1:17" x14ac:dyDescent="0.3">
      <c r="A315" s="14">
        <v>1</v>
      </c>
      <c r="B315" s="14" t="s">
        <v>32</v>
      </c>
      <c r="C315" s="14">
        <v>60</v>
      </c>
      <c r="D315" s="14" t="s">
        <v>37</v>
      </c>
    </row>
    <row r="316" spans="1:17" x14ac:dyDescent="0.3">
      <c r="A316" s="14">
        <v>5</v>
      </c>
      <c r="B316" s="14" t="s">
        <v>32</v>
      </c>
      <c r="C316" s="14">
        <v>60</v>
      </c>
      <c r="D316" s="14" t="s">
        <v>37</v>
      </c>
    </row>
    <row r="317" spans="1:17" x14ac:dyDescent="0.3">
      <c r="A317" s="14">
        <v>1</v>
      </c>
      <c r="B317" s="14" t="s">
        <v>32</v>
      </c>
      <c r="C317" s="14">
        <v>100</v>
      </c>
      <c r="D317" s="14" t="s">
        <v>37</v>
      </c>
    </row>
    <row r="318" spans="1:17" x14ac:dyDescent="0.3">
      <c r="A318" s="14">
        <v>1</v>
      </c>
      <c r="B318" s="14" t="s">
        <v>32</v>
      </c>
      <c r="C318" s="14">
        <v>150</v>
      </c>
      <c r="D318" s="14" t="s">
        <v>37</v>
      </c>
    </row>
    <row r="319" spans="1:17" x14ac:dyDescent="0.3">
      <c r="A319" s="14">
        <v>1</v>
      </c>
      <c r="B319" s="14" t="s">
        <v>32</v>
      </c>
      <c r="C319" s="14">
        <v>120</v>
      </c>
      <c r="D319" s="14" t="s">
        <v>37</v>
      </c>
    </row>
    <row r="320" spans="1:17" x14ac:dyDescent="0.3">
      <c r="A320" s="14">
        <v>1</v>
      </c>
      <c r="B320" s="14" t="s">
        <v>32</v>
      </c>
      <c r="C320" s="14">
        <v>90</v>
      </c>
      <c r="D320" s="14" t="s">
        <v>37</v>
      </c>
    </row>
    <row r="321" spans="1:16" x14ac:dyDescent="0.3">
      <c r="A321" s="14">
        <v>2</v>
      </c>
      <c r="B321" s="14" t="s">
        <v>32</v>
      </c>
      <c r="C321" s="14">
        <v>110</v>
      </c>
      <c r="D321" s="14" t="s">
        <v>37</v>
      </c>
    </row>
    <row r="322" spans="1:16" x14ac:dyDescent="0.3">
      <c r="A322" s="14">
        <v>1</v>
      </c>
      <c r="B322" s="14" t="s">
        <v>14</v>
      </c>
      <c r="C322" s="14">
        <v>50</v>
      </c>
      <c r="D322" s="14" t="s">
        <v>37</v>
      </c>
    </row>
    <row r="323" spans="1:16" x14ac:dyDescent="0.3">
      <c r="A323" s="14">
        <v>5</v>
      </c>
      <c r="B323" s="14" t="s">
        <v>14</v>
      </c>
      <c r="C323" s="14">
        <v>50</v>
      </c>
      <c r="D323" s="14" t="s">
        <v>37</v>
      </c>
    </row>
    <row r="324" spans="1:16" x14ac:dyDescent="0.3">
      <c r="A324" s="14">
        <v>15</v>
      </c>
      <c r="B324" s="14" t="s">
        <v>14</v>
      </c>
      <c r="C324" s="14">
        <v>50</v>
      </c>
      <c r="D324" s="14" t="s">
        <v>37</v>
      </c>
    </row>
    <row r="325" spans="1:16" x14ac:dyDescent="0.3">
      <c r="A325" s="14">
        <v>5</v>
      </c>
      <c r="B325" s="14" t="s">
        <v>14</v>
      </c>
      <c r="C325" s="14">
        <v>40</v>
      </c>
      <c r="D325" s="14" t="s">
        <v>37</v>
      </c>
    </row>
    <row r="326" spans="1:16" x14ac:dyDescent="0.3">
      <c r="A326" s="14">
        <v>0</v>
      </c>
      <c r="D326" s="14" t="s">
        <v>36</v>
      </c>
      <c r="E326" s="11" t="s">
        <v>354</v>
      </c>
      <c r="I326" s="1" t="s">
        <v>338</v>
      </c>
      <c r="J326" s="1">
        <v>15</v>
      </c>
      <c r="K326" s="1" t="s">
        <v>341</v>
      </c>
      <c r="M326" s="1" t="s">
        <v>342</v>
      </c>
      <c r="N326" s="1">
        <v>8.6</v>
      </c>
      <c r="O326" s="1">
        <v>7</v>
      </c>
      <c r="P326" s="1" t="s">
        <v>368</v>
      </c>
    </row>
    <row r="327" spans="1:16" x14ac:dyDescent="0.3">
      <c r="A327" s="14">
        <v>1</v>
      </c>
      <c r="B327" s="14" t="s">
        <v>15</v>
      </c>
      <c r="C327" s="14">
        <v>30</v>
      </c>
      <c r="D327" s="14" t="s">
        <v>38</v>
      </c>
      <c r="E327" s="11" t="s">
        <v>343</v>
      </c>
      <c r="I327" s="1" t="s">
        <v>338</v>
      </c>
      <c r="J327" s="1">
        <v>9.6999999999999993</v>
      </c>
      <c r="K327" s="1" t="s">
        <v>339</v>
      </c>
      <c r="M327" s="1" t="s">
        <v>342</v>
      </c>
      <c r="N327" s="1">
        <v>6</v>
      </c>
      <c r="O327" s="1">
        <v>6</v>
      </c>
      <c r="P327" s="1">
        <v>5.9</v>
      </c>
    </row>
    <row r="328" spans="1:16" x14ac:dyDescent="0.3">
      <c r="A328" s="14">
        <v>5</v>
      </c>
      <c r="B328" s="14" t="s">
        <v>15</v>
      </c>
      <c r="C328" s="14">
        <v>50</v>
      </c>
      <c r="D328" s="14" t="s">
        <v>38</v>
      </c>
      <c r="N328" s="1" t="s">
        <v>339</v>
      </c>
    </row>
    <row r="329" spans="1:16" x14ac:dyDescent="0.3">
      <c r="A329" s="14">
        <v>3</v>
      </c>
      <c r="B329" s="14" t="s">
        <v>15</v>
      </c>
      <c r="C329" s="14">
        <v>90</v>
      </c>
      <c r="D329" s="14" t="s">
        <v>38</v>
      </c>
    </row>
    <row r="330" spans="1:16" x14ac:dyDescent="0.3">
      <c r="A330" s="14">
        <v>6</v>
      </c>
      <c r="B330" s="14" t="s">
        <v>15</v>
      </c>
      <c r="C330" s="14">
        <v>40</v>
      </c>
      <c r="D330" s="14" t="s">
        <v>38</v>
      </c>
    </row>
    <row r="331" spans="1:16" x14ac:dyDescent="0.3">
      <c r="A331" s="14">
        <v>15</v>
      </c>
      <c r="B331" s="14" t="s">
        <v>15</v>
      </c>
      <c r="C331" s="14">
        <v>50</v>
      </c>
      <c r="D331" s="14" t="s">
        <v>38</v>
      </c>
    </row>
    <row r="332" spans="1:16" x14ac:dyDescent="0.3">
      <c r="A332" s="14">
        <v>1</v>
      </c>
      <c r="B332" s="14" t="s">
        <v>15</v>
      </c>
      <c r="C332" s="14">
        <v>75</v>
      </c>
      <c r="D332" s="14" t="s">
        <v>38</v>
      </c>
    </row>
    <row r="333" spans="1:16" x14ac:dyDescent="0.3">
      <c r="A333" s="14">
        <v>3</v>
      </c>
      <c r="B333" s="14" t="s">
        <v>14</v>
      </c>
      <c r="C333" s="14">
        <v>30</v>
      </c>
      <c r="D333" s="14" t="s">
        <v>38</v>
      </c>
    </row>
    <row r="334" spans="1:16" x14ac:dyDescent="0.3">
      <c r="A334" s="14">
        <v>1</v>
      </c>
      <c r="B334" s="14" t="s">
        <v>14</v>
      </c>
      <c r="C334" s="14">
        <v>30</v>
      </c>
      <c r="D334" s="14" t="s">
        <v>38</v>
      </c>
    </row>
    <row r="335" spans="1:16" x14ac:dyDescent="0.3">
      <c r="A335" s="14">
        <v>1</v>
      </c>
      <c r="B335" s="14" t="s">
        <v>15</v>
      </c>
      <c r="C335" s="14">
        <v>30</v>
      </c>
      <c r="D335" s="14" t="s">
        <v>39</v>
      </c>
      <c r="E335" s="11" t="s">
        <v>369</v>
      </c>
      <c r="I335" s="1" t="s">
        <v>338</v>
      </c>
      <c r="J335" s="1">
        <v>189</v>
      </c>
      <c r="K335" s="1" t="s">
        <v>339</v>
      </c>
      <c r="M335" s="1" t="s">
        <v>342</v>
      </c>
      <c r="N335" s="1">
        <v>3</v>
      </c>
      <c r="O335" s="1">
        <v>2.9</v>
      </c>
      <c r="P335" s="1">
        <v>3.1</v>
      </c>
    </row>
    <row r="336" spans="1:16" x14ac:dyDescent="0.3">
      <c r="A336" s="14">
        <v>5</v>
      </c>
      <c r="B336" s="14" t="s">
        <v>15</v>
      </c>
      <c r="C336" s="14">
        <v>50</v>
      </c>
      <c r="D336" s="14" t="s">
        <v>39</v>
      </c>
      <c r="N336" s="1" t="s">
        <v>339</v>
      </c>
    </row>
    <row r="337" spans="1:4" x14ac:dyDescent="0.3">
      <c r="A337" s="14">
        <v>3</v>
      </c>
      <c r="B337" s="14" t="s">
        <v>15</v>
      </c>
      <c r="C337" s="14">
        <v>90</v>
      </c>
      <c r="D337" s="14" t="s">
        <v>39</v>
      </c>
    </row>
    <row r="338" spans="1:4" x14ac:dyDescent="0.3">
      <c r="A338" s="14">
        <v>6</v>
      </c>
      <c r="B338" s="14" t="s">
        <v>15</v>
      </c>
      <c r="C338" s="14">
        <v>40</v>
      </c>
      <c r="D338" s="14" t="s">
        <v>39</v>
      </c>
    </row>
    <row r="339" spans="1:4" x14ac:dyDescent="0.3">
      <c r="A339" s="14">
        <v>15</v>
      </c>
      <c r="B339" s="14" t="s">
        <v>15</v>
      </c>
      <c r="C339" s="14">
        <v>50</v>
      </c>
      <c r="D339" s="14" t="s">
        <v>39</v>
      </c>
    </row>
    <row r="340" spans="1:4" x14ac:dyDescent="0.3">
      <c r="A340" s="14">
        <v>1</v>
      </c>
      <c r="B340" s="14" t="s">
        <v>15</v>
      </c>
      <c r="C340" s="14">
        <v>75</v>
      </c>
      <c r="D340" s="14" t="s">
        <v>39</v>
      </c>
    </row>
    <row r="341" spans="1:4" x14ac:dyDescent="0.3">
      <c r="A341" s="14">
        <v>3</v>
      </c>
      <c r="B341" s="14" t="s">
        <v>14</v>
      </c>
      <c r="C341" s="14">
        <v>30</v>
      </c>
      <c r="D341" s="14" t="s">
        <v>39</v>
      </c>
    </row>
    <row r="342" spans="1:4" x14ac:dyDescent="0.3">
      <c r="A342" s="14">
        <v>1</v>
      </c>
      <c r="B342" s="14" t="s">
        <v>14</v>
      </c>
      <c r="C342" s="14">
        <v>30</v>
      </c>
      <c r="D342" s="14"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1"/>
  <sheetViews>
    <sheetView workbookViewId="0">
      <selection activeCell="B4" sqref="B4"/>
    </sheetView>
  </sheetViews>
  <sheetFormatPr defaultColWidth="9" defaultRowHeight="14.4" x14ac:dyDescent="0.3"/>
  <cols>
    <col min="1" max="1" width="10.77734375" style="14" customWidth="1"/>
    <col min="2" max="2" width="9.33203125" style="14" bestFit="1" customWidth="1"/>
    <col min="3" max="3" width="9" style="14"/>
    <col min="4" max="4" width="7.33203125" style="14" customWidth="1"/>
    <col min="5" max="5" width="9" style="1"/>
    <col min="6" max="6" width="15.33203125" style="11" customWidth="1"/>
    <col min="7" max="8" width="9" style="14"/>
    <col min="9" max="10" width="9" style="1"/>
    <col min="11" max="13" width="9" style="13"/>
    <col min="14" max="16384" width="9" style="1"/>
  </cols>
  <sheetData>
    <row r="1" spans="1:18" x14ac:dyDescent="0.3">
      <c r="A1" s="16" t="s">
        <v>206</v>
      </c>
      <c r="D1" s="4"/>
    </row>
    <row r="2" spans="1:18" x14ac:dyDescent="0.3">
      <c r="A2" s="10" t="s">
        <v>199</v>
      </c>
      <c r="B2" s="11" t="s">
        <v>93</v>
      </c>
      <c r="D2" s="4"/>
    </row>
    <row r="3" spans="1:18" x14ac:dyDescent="0.3">
      <c r="A3" s="10" t="s">
        <v>200</v>
      </c>
      <c r="B3" s="11" t="s">
        <v>220</v>
      </c>
      <c r="D3" s="4"/>
    </row>
    <row r="4" spans="1:18" x14ac:dyDescent="0.3">
      <c r="A4" s="10" t="s">
        <v>198</v>
      </c>
      <c r="B4" s="12">
        <v>41541</v>
      </c>
      <c r="D4" s="4"/>
    </row>
    <row r="5" spans="1:18" x14ac:dyDescent="0.3">
      <c r="A5" s="10" t="s">
        <v>258</v>
      </c>
      <c r="B5" s="11" t="s">
        <v>221</v>
      </c>
      <c r="D5" s="4"/>
    </row>
    <row r="6" spans="1:18" x14ac:dyDescent="0.3">
      <c r="A6" s="10" t="s">
        <v>201</v>
      </c>
      <c r="B6" s="11"/>
      <c r="E6" s="14"/>
    </row>
    <row r="7" spans="1:18" x14ac:dyDescent="0.3">
      <c r="A7" s="10" t="s">
        <v>209</v>
      </c>
      <c r="B7" s="11" t="s">
        <v>222</v>
      </c>
      <c r="E7" s="14"/>
    </row>
    <row r="8" spans="1:18" x14ac:dyDescent="0.3">
      <c r="A8" s="10" t="s">
        <v>202</v>
      </c>
      <c r="B8" s="11"/>
      <c r="E8" s="14"/>
      <c r="K8" s="45" t="s">
        <v>465</v>
      </c>
    </row>
    <row r="9" spans="1:18" x14ac:dyDescent="0.3">
      <c r="A9" s="5" t="s">
        <v>7</v>
      </c>
      <c r="B9" s="4" t="s">
        <v>6</v>
      </c>
      <c r="C9" s="5" t="s">
        <v>8</v>
      </c>
      <c r="D9" s="5" t="s">
        <v>282</v>
      </c>
      <c r="E9" s="5" t="s">
        <v>9</v>
      </c>
      <c r="F9" s="5" t="s">
        <v>283</v>
      </c>
      <c r="G9" s="5" t="s">
        <v>10</v>
      </c>
      <c r="H9" s="4" t="s">
        <v>197</v>
      </c>
      <c r="I9" s="1" t="s">
        <v>0</v>
      </c>
      <c r="K9" s="45" t="s">
        <v>7</v>
      </c>
      <c r="L9" s="45" t="s">
        <v>6</v>
      </c>
      <c r="M9" s="45" t="s">
        <v>282</v>
      </c>
      <c r="R9" s="2"/>
    </row>
    <row r="10" spans="1:18" x14ac:dyDescent="0.3">
      <c r="A10" s="14">
        <v>0</v>
      </c>
      <c r="D10" s="14" t="s">
        <v>20</v>
      </c>
      <c r="E10" s="1" t="s">
        <v>145</v>
      </c>
      <c r="F10" s="30"/>
      <c r="G10" s="14">
        <v>1430</v>
      </c>
      <c r="I10" s="1" t="s">
        <v>22</v>
      </c>
      <c r="K10" s="46">
        <f>SUMIFS($A$10:$A$370,$B$10:$B$370,"CH",$D$10:$D$370,"U1")</f>
        <v>0</v>
      </c>
      <c r="L10" s="46" t="s">
        <v>15</v>
      </c>
      <c r="M10" s="46" t="s">
        <v>20</v>
      </c>
    </row>
    <row r="11" spans="1:18" x14ac:dyDescent="0.3">
      <c r="A11" s="14">
        <v>0</v>
      </c>
      <c r="D11" s="14" t="s">
        <v>1</v>
      </c>
      <c r="E11" s="1" t="s">
        <v>370</v>
      </c>
      <c r="F11" s="30"/>
      <c r="I11" s="1" t="s">
        <v>22</v>
      </c>
      <c r="K11" s="46">
        <f>SUMIFS($A$10:$A$370,$B$10:$B$370,"CH",$D$10:$D$370,"U2")</f>
        <v>0</v>
      </c>
      <c r="L11" s="46" t="s">
        <v>15</v>
      </c>
      <c r="M11" s="46" t="s">
        <v>1</v>
      </c>
    </row>
    <row r="12" spans="1:18" x14ac:dyDescent="0.3">
      <c r="A12" s="14">
        <v>0</v>
      </c>
      <c r="B12" s="26"/>
      <c r="D12" s="14" t="s">
        <v>19</v>
      </c>
      <c r="E12" s="1" t="s">
        <v>145</v>
      </c>
      <c r="F12" s="30"/>
      <c r="I12" s="1" t="s">
        <v>22</v>
      </c>
      <c r="K12" s="46">
        <f>SUMIFS($A$10:$A$370,$B$10:$B$370,"CH",$D$10:$D$370,"U3")</f>
        <v>0</v>
      </c>
      <c r="L12" s="46" t="s">
        <v>15</v>
      </c>
      <c r="M12" s="46" t="s">
        <v>19</v>
      </c>
    </row>
    <row r="13" spans="1:18" x14ac:dyDescent="0.3">
      <c r="A13" s="14">
        <v>1</v>
      </c>
      <c r="B13" s="14" t="s">
        <v>32</v>
      </c>
      <c r="C13" s="14">
        <v>100</v>
      </c>
      <c r="D13" s="14" t="s">
        <v>2</v>
      </c>
      <c r="E13" s="1" t="s">
        <v>379</v>
      </c>
      <c r="F13" s="30" t="s">
        <v>184</v>
      </c>
      <c r="H13" s="14" t="s">
        <v>89</v>
      </c>
      <c r="K13" s="46">
        <f>SUMIFS($A$10:$A$370,$B$10:$B$370,"CH",$D$10:$D$370,"U4")</f>
        <v>0</v>
      </c>
      <c r="L13" s="46" t="s">
        <v>15</v>
      </c>
      <c r="M13" s="46" t="s">
        <v>2</v>
      </c>
    </row>
    <row r="14" spans="1:18" x14ac:dyDescent="0.3">
      <c r="A14" s="14">
        <v>0</v>
      </c>
      <c r="D14" s="14" t="s">
        <v>48</v>
      </c>
      <c r="E14" s="1" t="s">
        <v>145</v>
      </c>
      <c r="F14" s="30"/>
      <c r="I14" s="1" t="s">
        <v>22</v>
      </c>
      <c r="K14" s="46">
        <f>SUMIFS($A$10:$A$370,$B$10:$B$370,"CH",$D$10:$D$370,"U5")</f>
        <v>0</v>
      </c>
      <c r="L14" s="46" t="s">
        <v>15</v>
      </c>
      <c r="M14" s="46" t="s">
        <v>48</v>
      </c>
    </row>
    <row r="15" spans="1:18" x14ac:dyDescent="0.3">
      <c r="A15" s="14">
        <v>0</v>
      </c>
      <c r="D15" s="14" t="s">
        <v>3</v>
      </c>
      <c r="E15" s="1" t="s">
        <v>145</v>
      </c>
      <c r="F15" s="30"/>
      <c r="I15" s="1" t="s">
        <v>22</v>
      </c>
      <c r="K15" s="46">
        <f>SUMIFS($A$10:$A$370,$B$10:$B$370,"CH",$D$10:$D$370,"U6")</f>
        <v>0</v>
      </c>
      <c r="L15" s="46" t="s">
        <v>15</v>
      </c>
      <c r="M15" s="46" t="s">
        <v>3</v>
      </c>
    </row>
    <row r="16" spans="1:18" x14ac:dyDescent="0.3">
      <c r="A16" s="14">
        <v>0</v>
      </c>
      <c r="D16" s="14" t="s">
        <v>182</v>
      </c>
      <c r="E16" s="1" t="s">
        <v>145</v>
      </c>
      <c r="F16" s="30"/>
      <c r="I16" s="1" t="s">
        <v>22</v>
      </c>
      <c r="K16" s="46">
        <f>SUMIFS($A$10:$A$370,$B$10:$B$370,"CH",$D$10:$D$370,"U7")</f>
        <v>0</v>
      </c>
      <c r="L16" s="46" t="s">
        <v>15</v>
      </c>
      <c r="M16" s="46" t="s">
        <v>182</v>
      </c>
    </row>
    <row r="17" spans="1:13" x14ac:dyDescent="0.3">
      <c r="A17" s="14">
        <v>0</v>
      </c>
      <c r="D17" s="14" t="s">
        <v>49</v>
      </c>
      <c r="E17" s="1" t="s">
        <v>370</v>
      </c>
      <c r="F17" s="30"/>
      <c r="I17" s="1" t="s">
        <v>22</v>
      </c>
      <c r="K17" s="46">
        <f>SUMIFS($A$10:$A$370,$B$10:$B$370,"CH",$D$10:$D$370,"U8")</f>
        <v>0</v>
      </c>
      <c r="L17" s="46" t="s">
        <v>15</v>
      </c>
      <c r="M17" s="46" t="s">
        <v>49</v>
      </c>
    </row>
    <row r="18" spans="1:13" x14ac:dyDescent="0.3">
      <c r="A18" s="14">
        <v>0</v>
      </c>
      <c r="D18" s="14" t="s">
        <v>34</v>
      </c>
      <c r="E18" s="1" t="s">
        <v>145</v>
      </c>
      <c r="F18" s="30"/>
      <c r="I18" s="1" t="s">
        <v>22</v>
      </c>
      <c r="K18" s="46">
        <f>SUMIFS($A$10:$A$370,$B$10:$B$370,"CH",$D$10:$D$370,"U9")</f>
        <v>0</v>
      </c>
      <c r="L18" s="46" t="s">
        <v>15</v>
      </c>
      <c r="M18" s="46" t="s">
        <v>34</v>
      </c>
    </row>
    <row r="19" spans="1:13" x14ac:dyDescent="0.3">
      <c r="A19" s="14">
        <v>0</v>
      </c>
      <c r="D19" s="14" t="s">
        <v>4</v>
      </c>
      <c r="E19" s="1" t="s">
        <v>370</v>
      </c>
      <c r="I19" s="1" t="s">
        <v>22</v>
      </c>
      <c r="K19" s="46">
        <f>SUMIFS($A$10:$A$370,$B$10:$B$370,"CH",$D$10:$D$370,"U10")</f>
        <v>0</v>
      </c>
      <c r="L19" s="46" t="s">
        <v>15</v>
      </c>
      <c r="M19" s="46" t="s">
        <v>4</v>
      </c>
    </row>
    <row r="20" spans="1:13" x14ac:dyDescent="0.3">
      <c r="A20" s="14">
        <v>1</v>
      </c>
      <c r="B20" s="14" t="s">
        <v>32</v>
      </c>
      <c r="C20" s="14">
        <v>200</v>
      </c>
      <c r="D20" s="14" t="s">
        <v>5</v>
      </c>
      <c r="E20" s="1" t="s">
        <v>145</v>
      </c>
      <c r="H20" s="14" t="s">
        <v>11</v>
      </c>
      <c r="K20" s="46">
        <f>SUMIFS($A$10:$A$370,$B$10:$B$370,"CH",$D$10:$D$370,"U11")</f>
        <v>0</v>
      </c>
      <c r="L20" s="46" t="s">
        <v>15</v>
      </c>
      <c r="M20" s="46" t="s">
        <v>5</v>
      </c>
    </row>
    <row r="21" spans="1:13" x14ac:dyDescent="0.3">
      <c r="A21" s="14">
        <v>1</v>
      </c>
      <c r="B21" s="14" t="s">
        <v>16</v>
      </c>
      <c r="C21" s="14">
        <v>60</v>
      </c>
      <c r="D21" s="14" t="s">
        <v>5</v>
      </c>
      <c r="E21" s="1" t="s">
        <v>421</v>
      </c>
      <c r="F21" s="11" t="s">
        <v>184</v>
      </c>
      <c r="H21" s="14" t="s">
        <v>11</v>
      </c>
      <c r="K21" s="46">
        <f>SUMIFS($A$10:$A$370,$B$10:$B$370,"CH",$D$10:$D$370,"U12")</f>
        <v>0</v>
      </c>
      <c r="L21" s="46" t="s">
        <v>15</v>
      </c>
      <c r="M21" s="46" t="s">
        <v>18</v>
      </c>
    </row>
    <row r="22" spans="1:13" x14ac:dyDescent="0.3">
      <c r="A22" s="14">
        <v>1</v>
      </c>
      <c r="B22" s="14" t="s">
        <v>32</v>
      </c>
      <c r="C22" s="14">
        <v>140</v>
      </c>
      <c r="D22" s="14" t="s">
        <v>18</v>
      </c>
      <c r="E22" s="1" t="s">
        <v>145</v>
      </c>
      <c r="H22" s="3" t="s">
        <v>89</v>
      </c>
      <c r="K22" s="46">
        <f>SUM(K10:K21)</f>
        <v>0</v>
      </c>
      <c r="L22" s="46"/>
      <c r="M22" s="46"/>
    </row>
    <row r="23" spans="1:13" x14ac:dyDescent="0.3">
      <c r="K23" s="46"/>
      <c r="L23" s="46"/>
      <c r="M23" s="46"/>
    </row>
    <row r="24" spans="1:13" x14ac:dyDescent="0.3">
      <c r="K24" s="46">
        <f>SUMIFS($A$10:$A$370,$B$10:$B$370,"RT",$D$10:$D$370,"U1")</f>
        <v>0</v>
      </c>
      <c r="L24" s="46" t="s">
        <v>32</v>
      </c>
      <c r="M24" s="46" t="s">
        <v>20</v>
      </c>
    </row>
    <row r="25" spans="1:13" x14ac:dyDescent="0.3">
      <c r="K25" s="46">
        <f>SUMIFS($A$10:$A$370,$B$10:$B$370,"RT",$D$10:$D$370,"U2")</f>
        <v>0</v>
      </c>
      <c r="L25" s="46" t="s">
        <v>32</v>
      </c>
      <c r="M25" s="46" t="s">
        <v>1</v>
      </c>
    </row>
    <row r="26" spans="1:13" x14ac:dyDescent="0.3">
      <c r="K26" s="46">
        <f>SUMIFS($A$10:$A$370,$B$10:$B$370,"RT",$D$10:$D$370,"U3")</f>
        <v>0</v>
      </c>
      <c r="L26" s="46" t="s">
        <v>32</v>
      </c>
      <c r="M26" s="46" t="s">
        <v>19</v>
      </c>
    </row>
    <row r="27" spans="1:13" x14ac:dyDescent="0.3">
      <c r="K27" s="46">
        <f>SUMIFS($A$10:$A$370,$B$10:$B$370,"RT",$D$10:$D$370,"U4")</f>
        <v>1</v>
      </c>
      <c r="L27" s="46" t="s">
        <v>32</v>
      </c>
      <c r="M27" s="46" t="s">
        <v>2</v>
      </c>
    </row>
    <row r="28" spans="1:13" x14ac:dyDescent="0.3">
      <c r="K28" s="46">
        <f>SUMIFS($A$10:$A$370,$B$10:$B$370,"RT",$D$10:$D$370,"U5")</f>
        <v>0</v>
      </c>
      <c r="L28" s="46" t="s">
        <v>32</v>
      </c>
      <c r="M28" s="46" t="s">
        <v>48</v>
      </c>
    </row>
    <row r="29" spans="1:13" x14ac:dyDescent="0.3">
      <c r="K29" s="46">
        <f>SUMIFS($A$10:$A$370,$B$10:$B$370,"RT",$D$10:$D$370,"U6")</f>
        <v>0</v>
      </c>
      <c r="L29" s="46" t="s">
        <v>32</v>
      </c>
      <c r="M29" s="46" t="s">
        <v>3</v>
      </c>
    </row>
    <row r="30" spans="1:13" x14ac:dyDescent="0.3">
      <c r="K30" s="46">
        <f>SUMIFS($A$10:$A$370,$B$10:$B$370,"RT",$D$10:$D$370,"U7")</f>
        <v>0</v>
      </c>
      <c r="L30" s="46" t="s">
        <v>32</v>
      </c>
      <c r="M30" s="46" t="s">
        <v>182</v>
      </c>
    </row>
    <row r="31" spans="1:13" x14ac:dyDescent="0.3">
      <c r="K31" s="46">
        <f>SUMIFS($A$10:$A$370,$B$10:$B$370,"RT",$D$10:$D$370,"U8")</f>
        <v>0</v>
      </c>
      <c r="L31" s="46" t="s">
        <v>32</v>
      </c>
      <c r="M31" s="46" t="s">
        <v>49</v>
      </c>
    </row>
    <row r="32" spans="1:13" x14ac:dyDescent="0.3">
      <c r="K32" s="46">
        <f>SUMIFS($A$10:$A$370,$B$10:$B$370,"RT",$D$10:$D$370,"U9")</f>
        <v>0</v>
      </c>
      <c r="L32" s="46" t="s">
        <v>32</v>
      </c>
      <c r="M32" s="46" t="s">
        <v>34</v>
      </c>
    </row>
    <row r="33" spans="11:13" x14ac:dyDescent="0.3">
      <c r="K33" s="46">
        <f>SUMIFS($A$10:$A$370,$B$10:$B$370,"RT",$D$10:$D$370,"U10")</f>
        <v>0</v>
      </c>
      <c r="L33" s="46" t="s">
        <v>32</v>
      </c>
      <c r="M33" s="46" t="s">
        <v>4</v>
      </c>
    </row>
    <row r="34" spans="11:13" x14ac:dyDescent="0.3">
      <c r="K34" s="46">
        <f>SUMIFS($A$10:$A$370,$B$10:$B$370,"RT",$D$10:$D$370,"U11")</f>
        <v>1</v>
      </c>
      <c r="L34" s="46" t="s">
        <v>32</v>
      </c>
      <c r="M34" s="46" t="s">
        <v>5</v>
      </c>
    </row>
    <row r="35" spans="11:13" x14ac:dyDescent="0.3">
      <c r="K35" s="46">
        <f>SUMIFS($A$10:$A$370,$B$10:$B$370,"RT",$D$10:$D$370,"U12")</f>
        <v>1</v>
      </c>
      <c r="L35" s="46" t="s">
        <v>32</v>
      </c>
      <c r="M35" s="46" t="s">
        <v>18</v>
      </c>
    </row>
    <row r="36" spans="11:13" x14ac:dyDescent="0.3">
      <c r="K36" s="46">
        <f>SUM(K24:K35)</f>
        <v>3</v>
      </c>
      <c r="L36" s="47"/>
      <c r="M36" s="47"/>
    </row>
    <row r="37" spans="11:13" x14ac:dyDescent="0.3">
      <c r="K37" s="47"/>
      <c r="L37" s="47"/>
      <c r="M37" s="47"/>
    </row>
    <row r="38" spans="11:13" x14ac:dyDescent="0.3">
      <c r="K38" s="47"/>
      <c r="L38" s="47"/>
      <c r="M38" s="47"/>
    </row>
    <row r="39" spans="11:13" x14ac:dyDescent="0.3">
      <c r="K39" s="47"/>
      <c r="L39" s="47"/>
      <c r="M39" s="47"/>
    </row>
    <row r="40" spans="11:13" x14ac:dyDescent="0.3">
      <c r="K40" s="47"/>
      <c r="L40" s="47"/>
      <c r="M40" s="47"/>
    </row>
    <row r="41" spans="11:13" x14ac:dyDescent="0.3">
      <c r="K41" s="47"/>
      <c r="L41" s="47"/>
      <c r="M41" s="47"/>
    </row>
    <row r="42" spans="11:13" x14ac:dyDescent="0.3">
      <c r="K42" s="47"/>
      <c r="L42" s="47"/>
      <c r="M42" s="47"/>
    </row>
    <row r="43" spans="11:13" x14ac:dyDescent="0.3">
      <c r="K43" s="47"/>
      <c r="L43" s="47"/>
      <c r="M43" s="47"/>
    </row>
    <row r="44" spans="11:13" x14ac:dyDescent="0.3">
      <c r="K44" s="47"/>
      <c r="L44" s="47"/>
      <c r="M44" s="47"/>
    </row>
    <row r="45" spans="11:13" x14ac:dyDescent="0.3">
      <c r="K45" s="47"/>
      <c r="L45" s="47"/>
      <c r="M45" s="47"/>
    </row>
    <row r="46" spans="11:13" x14ac:dyDescent="0.3">
      <c r="K46" s="47"/>
      <c r="L46" s="47"/>
      <c r="M46" s="47"/>
    </row>
    <row r="47" spans="11:13" x14ac:dyDescent="0.3">
      <c r="K47" s="47"/>
      <c r="L47" s="47"/>
      <c r="M47" s="47"/>
    </row>
    <row r="48" spans="1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row r="136" spans="11:13" x14ac:dyDescent="0.3">
      <c r="K136" s="47"/>
      <c r="L136" s="47"/>
      <c r="M136" s="47"/>
    </row>
    <row r="137" spans="11:13" x14ac:dyDescent="0.3">
      <c r="K137" s="47"/>
      <c r="L137" s="47"/>
      <c r="M137" s="47"/>
    </row>
    <row r="138" spans="11:13" x14ac:dyDescent="0.3">
      <c r="K138" s="47"/>
      <c r="L138" s="47"/>
      <c r="M138" s="47"/>
    </row>
    <row r="139" spans="11:13" x14ac:dyDescent="0.3">
      <c r="K139" s="47"/>
      <c r="L139" s="47"/>
      <c r="M139" s="47"/>
    </row>
    <row r="140" spans="11:13" x14ac:dyDescent="0.3">
      <c r="K140" s="47"/>
      <c r="L140" s="47"/>
      <c r="M140" s="47"/>
    </row>
    <row r="141" spans="11:13" x14ac:dyDescent="0.3">
      <c r="K141" s="47"/>
      <c r="L141" s="47"/>
      <c r="M141" s="4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167"/>
  <sheetViews>
    <sheetView workbookViewId="0">
      <selection activeCell="D2" sqref="D2"/>
    </sheetView>
  </sheetViews>
  <sheetFormatPr defaultColWidth="9" defaultRowHeight="14.4" x14ac:dyDescent="0.3"/>
  <cols>
    <col min="1" max="1" width="10.77734375" style="1" customWidth="1"/>
    <col min="2" max="2" width="10.33203125" style="1" bestFit="1" customWidth="1"/>
    <col min="3" max="3" width="9" style="1"/>
    <col min="4" max="4" width="6.88671875" style="1" customWidth="1"/>
    <col min="5" max="5" width="10.21875" style="11" customWidth="1"/>
    <col min="6" max="6" width="16.6640625" style="11" customWidth="1"/>
    <col min="7" max="8" width="9" style="1"/>
    <col min="9" max="9" width="9.77734375" style="1" customWidth="1"/>
    <col min="10" max="10" width="9" style="1"/>
    <col min="11" max="13" width="9" style="13"/>
    <col min="14" max="16384" width="9" style="1"/>
  </cols>
  <sheetData>
    <row r="1" spans="1:13" x14ac:dyDescent="0.3">
      <c r="A1" s="9" t="s">
        <v>206</v>
      </c>
      <c r="B1" s="22"/>
      <c r="D1" s="19"/>
    </row>
    <row r="2" spans="1:13" x14ac:dyDescent="0.3">
      <c r="A2" s="10" t="s">
        <v>199</v>
      </c>
      <c r="B2" s="11" t="s">
        <v>13</v>
      </c>
      <c r="D2" s="19"/>
    </row>
    <row r="3" spans="1:13" x14ac:dyDescent="0.3">
      <c r="A3" s="10" t="s">
        <v>200</v>
      </c>
      <c r="B3" s="11" t="s">
        <v>243</v>
      </c>
      <c r="D3" s="19"/>
    </row>
    <row r="4" spans="1:13" x14ac:dyDescent="0.3">
      <c r="A4" s="10" t="s">
        <v>198</v>
      </c>
      <c r="B4" s="12">
        <v>41564</v>
      </c>
      <c r="D4" s="19"/>
    </row>
    <row r="5" spans="1:13" x14ac:dyDescent="0.3">
      <c r="A5" s="10" t="s">
        <v>258</v>
      </c>
      <c r="B5" s="11" t="s">
        <v>190</v>
      </c>
      <c r="D5" s="19"/>
    </row>
    <row r="6" spans="1:13" x14ac:dyDescent="0.3">
      <c r="A6" s="10" t="s">
        <v>201</v>
      </c>
      <c r="B6" s="11">
        <v>2</v>
      </c>
      <c r="C6" s="27" t="s">
        <v>498</v>
      </c>
      <c r="D6" s="14"/>
      <c r="G6" s="14"/>
      <c r="H6" s="14"/>
      <c r="I6" s="14"/>
    </row>
    <row r="7" spans="1:13" x14ac:dyDescent="0.3">
      <c r="A7" s="10" t="s">
        <v>209</v>
      </c>
      <c r="B7" s="11" t="s">
        <v>228</v>
      </c>
      <c r="C7" s="14"/>
      <c r="D7" s="14"/>
      <c r="G7" s="14"/>
      <c r="H7" s="14"/>
      <c r="I7" s="14"/>
    </row>
    <row r="8" spans="1:13" x14ac:dyDescent="0.3">
      <c r="A8" s="10" t="s">
        <v>202</v>
      </c>
      <c r="B8" s="11" t="s">
        <v>244</v>
      </c>
      <c r="C8" s="14"/>
      <c r="F8" s="11" t="s">
        <v>248</v>
      </c>
      <c r="G8" s="14"/>
      <c r="H8" s="14"/>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0</v>
      </c>
      <c r="B10" s="14"/>
      <c r="C10" s="14"/>
      <c r="D10" s="14" t="s">
        <v>20</v>
      </c>
      <c r="E10" s="11" t="s">
        <v>330</v>
      </c>
      <c r="F10" s="30"/>
      <c r="G10" s="14" t="s">
        <v>54</v>
      </c>
      <c r="H10" s="14" t="s">
        <v>12</v>
      </c>
      <c r="I10" s="1" t="s">
        <v>329</v>
      </c>
      <c r="J10" s="22"/>
      <c r="K10" s="46">
        <f>SUMIFS($A$10:$A$370,$B$10:$B$370,"CH",$D$10:$D$370,"U1")</f>
        <v>0</v>
      </c>
      <c r="L10" s="46" t="s">
        <v>15</v>
      </c>
      <c r="M10" s="46" t="s">
        <v>20</v>
      </c>
    </row>
    <row r="11" spans="1:13" x14ac:dyDescent="0.3">
      <c r="A11" s="14">
        <v>0</v>
      </c>
      <c r="B11" s="14"/>
      <c r="C11" s="14"/>
      <c r="D11" s="14" t="s">
        <v>1</v>
      </c>
      <c r="F11" s="30"/>
      <c r="G11" s="14"/>
      <c r="H11" s="14"/>
      <c r="I11" s="1" t="s">
        <v>50</v>
      </c>
      <c r="J11" s="22"/>
      <c r="K11" s="46">
        <f>SUMIFS($A$10:$A$370,$B$10:$B$370,"CH",$D$10:$D$370,"U2")</f>
        <v>0</v>
      </c>
      <c r="L11" s="46" t="s">
        <v>15</v>
      </c>
      <c r="M11" s="46" t="s">
        <v>1</v>
      </c>
    </row>
    <row r="12" spans="1:13" x14ac:dyDescent="0.3">
      <c r="A12" s="14">
        <v>0</v>
      </c>
      <c r="B12" s="14"/>
      <c r="C12" s="14"/>
      <c r="D12" s="14" t="s">
        <v>19</v>
      </c>
      <c r="F12" s="30"/>
      <c r="G12" s="14"/>
      <c r="H12" s="14"/>
      <c r="J12" s="22"/>
      <c r="K12" s="46">
        <f>SUMIFS($A$10:$A$370,$B$10:$B$370,"CH",$D$10:$D$370,"U3")</f>
        <v>6</v>
      </c>
      <c r="L12" s="46" t="s">
        <v>15</v>
      </c>
      <c r="M12" s="46" t="s">
        <v>19</v>
      </c>
    </row>
    <row r="13" spans="1:13" x14ac:dyDescent="0.3">
      <c r="A13" s="14">
        <v>3</v>
      </c>
      <c r="B13" s="14" t="s">
        <v>32</v>
      </c>
      <c r="C13" s="14">
        <v>70</v>
      </c>
      <c r="D13" s="14" t="s">
        <v>19</v>
      </c>
      <c r="E13" s="11" t="s">
        <v>331</v>
      </c>
      <c r="F13" s="30" t="s">
        <v>51</v>
      </c>
      <c r="G13" s="14"/>
      <c r="H13" s="14" t="s">
        <v>12</v>
      </c>
      <c r="I13" s="1" t="s">
        <v>55</v>
      </c>
      <c r="J13" s="22"/>
      <c r="K13" s="46">
        <f>SUMIFS($A$10:$A$370,$B$10:$B$370,"CH",$D$10:$D$370,"U4")</f>
        <v>1</v>
      </c>
      <c r="L13" s="46" t="s">
        <v>15</v>
      </c>
      <c r="M13" s="46" t="s">
        <v>2</v>
      </c>
    </row>
    <row r="14" spans="1:13" x14ac:dyDescent="0.3">
      <c r="A14" s="14">
        <v>1</v>
      </c>
      <c r="B14" s="14" t="s">
        <v>32</v>
      </c>
      <c r="C14" s="14">
        <v>90</v>
      </c>
      <c r="D14" s="14" t="s">
        <v>19</v>
      </c>
      <c r="E14" s="11" t="s">
        <v>331</v>
      </c>
      <c r="F14" s="30" t="s">
        <v>51</v>
      </c>
      <c r="G14" s="14"/>
      <c r="H14" s="14" t="s">
        <v>12</v>
      </c>
      <c r="I14" s="1" t="s">
        <v>56</v>
      </c>
      <c r="J14" s="22"/>
      <c r="K14" s="46">
        <f>SUMIFS($A$10:$A$370,$B$10:$B$370,"CH",$D$10:$D$370,"U5")</f>
        <v>2</v>
      </c>
      <c r="L14" s="46" t="s">
        <v>15</v>
      </c>
      <c r="M14" s="46" t="s">
        <v>48</v>
      </c>
    </row>
    <row r="15" spans="1:13" x14ac:dyDescent="0.3">
      <c r="A15" s="14">
        <v>2</v>
      </c>
      <c r="B15" s="14" t="s">
        <v>32</v>
      </c>
      <c r="C15" s="14">
        <v>80</v>
      </c>
      <c r="D15" s="14" t="s">
        <v>19</v>
      </c>
      <c r="E15" s="11" t="s">
        <v>331</v>
      </c>
      <c r="F15" s="30" t="s">
        <v>51</v>
      </c>
      <c r="G15" s="14"/>
      <c r="H15" s="14" t="s">
        <v>12</v>
      </c>
      <c r="J15" s="22"/>
      <c r="K15" s="46">
        <f>SUMIFS($A$10:$A$370,$B$10:$B$370,"CH",$D$10:$D$370,"U6")</f>
        <v>0</v>
      </c>
      <c r="L15" s="46" t="s">
        <v>15</v>
      </c>
      <c r="M15" s="46" t="s">
        <v>3</v>
      </c>
    </row>
    <row r="16" spans="1:13" x14ac:dyDescent="0.3">
      <c r="A16" s="14">
        <v>1</v>
      </c>
      <c r="B16" s="14" t="s">
        <v>301</v>
      </c>
      <c r="C16" s="14">
        <v>150</v>
      </c>
      <c r="D16" s="14" t="s">
        <v>19</v>
      </c>
      <c r="E16" s="11" t="s">
        <v>331</v>
      </c>
      <c r="F16" s="30" t="s">
        <v>51</v>
      </c>
      <c r="G16" s="14"/>
      <c r="H16" s="14" t="s">
        <v>12</v>
      </c>
      <c r="J16" s="22"/>
      <c r="K16" s="46">
        <f>SUMIFS($A$10:$A$370,$B$10:$B$370,"CH",$D$10:$D$370,"U7")</f>
        <v>0</v>
      </c>
      <c r="L16" s="46" t="s">
        <v>15</v>
      </c>
      <c r="M16" s="46" t="s">
        <v>182</v>
      </c>
    </row>
    <row r="17" spans="1:13" x14ac:dyDescent="0.3">
      <c r="A17" s="14">
        <v>3</v>
      </c>
      <c r="B17" s="14" t="s">
        <v>15</v>
      </c>
      <c r="C17" s="14">
        <v>90</v>
      </c>
      <c r="D17" s="14" t="s">
        <v>19</v>
      </c>
      <c r="E17" s="11" t="s">
        <v>331</v>
      </c>
      <c r="F17" s="30" t="s">
        <v>51</v>
      </c>
      <c r="G17" s="14"/>
      <c r="H17" s="14" t="s">
        <v>12</v>
      </c>
      <c r="J17" s="22"/>
      <c r="K17" s="46">
        <f>SUMIFS($A$10:$A$370,$B$10:$B$370,"CH",$D$10:$D$370,"U8")</f>
        <v>0</v>
      </c>
      <c r="L17" s="46" t="s">
        <v>15</v>
      </c>
      <c r="M17" s="46" t="s">
        <v>49</v>
      </c>
    </row>
    <row r="18" spans="1:13" x14ac:dyDescent="0.3">
      <c r="A18" s="14">
        <v>2</v>
      </c>
      <c r="B18" s="14" t="s">
        <v>15</v>
      </c>
      <c r="C18" s="14">
        <v>80</v>
      </c>
      <c r="D18" s="14" t="s">
        <v>19</v>
      </c>
      <c r="E18" s="11" t="s">
        <v>331</v>
      </c>
      <c r="F18" s="30" t="s">
        <v>51</v>
      </c>
      <c r="G18" s="14"/>
      <c r="H18" s="14" t="s">
        <v>12</v>
      </c>
      <c r="J18" s="22"/>
      <c r="K18" s="46">
        <f>SUMIFS($A$10:$A$370,$B$10:$B$370,"CH",$D$10:$D$370,"U9")</f>
        <v>0</v>
      </c>
      <c r="L18" s="46" t="s">
        <v>15</v>
      </c>
      <c r="M18" s="46" t="s">
        <v>34</v>
      </c>
    </row>
    <row r="19" spans="1:13" x14ac:dyDescent="0.3">
      <c r="A19" s="14">
        <v>1</v>
      </c>
      <c r="B19" s="14" t="s">
        <v>15</v>
      </c>
      <c r="C19" s="14">
        <v>70</v>
      </c>
      <c r="D19" s="14" t="s">
        <v>19</v>
      </c>
      <c r="E19" s="11" t="s">
        <v>331</v>
      </c>
      <c r="F19" s="30" t="s">
        <v>51</v>
      </c>
      <c r="G19" s="14"/>
      <c r="H19" s="14" t="s">
        <v>12</v>
      </c>
      <c r="J19" s="22"/>
      <c r="K19" s="46">
        <f>SUMIFS($A$10:$A$370,$B$10:$B$370,"CH",$D$10:$D$370,"U10")</f>
        <v>0</v>
      </c>
      <c r="L19" s="46" t="s">
        <v>15</v>
      </c>
      <c r="M19" s="46" t="s">
        <v>4</v>
      </c>
    </row>
    <row r="20" spans="1:13" x14ac:dyDescent="0.3">
      <c r="A20" s="14">
        <v>4</v>
      </c>
      <c r="B20" s="14" t="s">
        <v>14</v>
      </c>
      <c r="C20" s="14">
        <v>50</v>
      </c>
      <c r="D20" s="14" t="s">
        <v>2</v>
      </c>
      <c r="E20" s="11" t="s">
        <v>331</v>
      </c>
      <c r="F20" s="30" t="s">
        <v>52</v>
      </c>
      <c r="G20" s="14"/>
      <c r="H20" s="14"/>
      <c r="J20" s="22"/>
      <c r="K20" s="46">
        <f>SUMIFS($A$10:$A$370,$B$10:$B$370,"CH",$D$10:$D$370,"U11")</f>
        <v>0</v>
      </c>
      <c r="L20" s="46" t="s">
        <v>15</v>
      </c>
      <c r="M20" s="46" t="s">
        <v>5</v>
      </c>
    </row>
    <row r="21" spans="1:13" x14ac:dyDescent="0.3">
      <c r="A21" s="14">
        <v>6</v>
      </c>
      <c r="B21" s="14" t="s">
        <v>14</v>
      </c>
      <c r="C21" s="14">
        <v>40</v>
      </c>
      <c r="D21" s="14" t="s">
        <v>2</v>
      </c>
      <c r="E21" s="11" t="s">
        <v>331</v>
      </c>
      <c r="F21" s="30" t="s">
        <v>52</v>
      </c>
      <c r="G21" s="14"/>
      <c r="H21" s="14"/>
      <c r="J21" s="22"/>
      <c r="K21" s="46">
        <f>SUMIFS($A$10:$A$370,$B$10:$B$370,"CH",$D$10:$D$370,"U12")</f>
        <v>0</v>
      </c>
      <c r="L21" s="46" t="s">
        <v>15</v>
      </c>
      <c r="M21" s="46" t="s">
        <v>18</v>
      </c>
    </row>
    <row r="22" spans="1:13" x14ac:dyDescent="0.3">
      <c r="A22" s="14">
        <v>1</v>
      </c>
      <c r="B22" s="14" t="s">
        <v>32</v>
      </c>
      <c r="C22" s="14">
        <v>75</v>
      </c>
      <c r="D22" s="14" t="s">
        <v>2</v>
      </c>
      <c r="E22" s="11" t="s">
        <v>331</v>
      </c>
      <c r="F22" s="30" t="s">
        <v>52</v>
      </c>
      <c r="G22" s="14"/>
      <c r="H22" s="14"/>
      <c r="J22" s="22"/>
      <c r="K22" s="46">
        <f>SUMIFS($A$10:$A$370,$B$10:$B$370,"CH",$D$10:$D$370,"U13")</f>
        <v>0</v>
      </c>
      <c r="L22" s="46" t="s">
        <v>15</v>
      </c>
      <c r="M22" s="46" t="s">
        <v>35</v>
      </c>
    </row>
    <row r="23" spans="1:13" x14ac:dyDescent="0.3">
      <c r="A23" s="14">
        <v>1</v>
      </c>
      <c r="B23" s="14" t="s">
        <v>15</v>
      </c>
      <c r="C23" s="14">
        <v>80</v>
      </c>
      <c r="D23" s="14" t="s">
        <v>2</v>
      </c>
      <c r="E23" s="11" t="s">
        <v>331</v>
      </c>
      <c r="F23" s="30" t="s">
        <v>52</v>
      </c>
      <c r="G23" s="14"/>
      <c r="H23" s="14"/>
      <c r="J23" s="22"/>
      <c r="K23" s="46">
        <f>SUMIFS($A$10:$A$370,$B$10:$B$370,"CH",$D$10:$D$370,"U14")</f>
        <v>2</v>
      </c>
      <c r="L23" s="46" t="s">
        <v>15</v>
      </c>
      <c r="M23" s="46" t="s">
        <v>37</v>
      </c>
    </row>
    <row r="24" spans="1:13" x14ac:dyDescent="0.3">
      <c r="A24" s="14">
        <v>1</v>
      </c>
      <c r="B24" s="14" t="s">
        <v>32</v>
      </c>
      <c r="C24" s="14">
        <v>60</v>
      </c>
      <c r="D24" s="14" t="s">
        <v>2</v>
      </c>
      <c r="E24" s="11" t="s">
        <v>331</v>
      </c>
      <c r="F24" s="30" t="s">
        <v>52</v>
      </c>
      <c r="G24" s="14"/>
      <c r="H24" s="14" t="s">
        <v>12</v>
      </c>
      <c r="J24" s="22"/>
      <c r="K24" s="46">
        <f>SUMIFS($A$10:$A$370,$B$10:$B$370,"CH",$D$10:$D$370,"U15")</f>
        <v>0</v>
      </c>
      <c r="L24" s="46" t="s">
        <v>15</v>
      </c>
      <c r="M24" s="46" t="s">
        <v>36</v>
      </c>
    </row>
    <row r="25" spans="1:13" x14ac:dyDescent="0.3">
      <c r="A25" s="14">
        <v>22</v>
      </c>
      <c r="B25" s="14" t="s">
        <v>14</v>
      </c>
      <c r="C25" s="14">
        <v>40</v>
      </c>
      <c r="D25" s="14" t="s">
        <v>2</v>
      </c>
      <c r="E25" s="11" t="s">
        <v>331</v>
      </c>
      <c r="F25" s="30" t="s">
        <v>52</v>
      </c>
      <c r="G25" s="14"/>
      <c r="H25" s="14" t="s">
        <v>12</v>
      </c>
      <c r="J25" s="22"/>
      <c r="K25" s="46">
        <f>SUMIFS($A$10:$A$370,$B$10:$B$370,"CH",$D$10:$D$370,"U16")</f>
        <v>1</v>
      </c>
      <c r="L25" s="46" t="s">
        <v>15</v>
      </c>
      <c r="M25" s="46" t="s">
        <v>38</v>
      </c>
    </row>
    <row r="26" spans="1:13" x14ac:dyDescent="0.3">
      <c r="A26" s="14">
        <v>1</v>
      </c>
      <c r="B26" s="14" t="s">
        <v>14</v>
      </c>
      <c r="C26" s="14">
        <v>80</v>
      </c>
      <c r="D26" s="14" t="s">
        <v>2</v>
      </c>
      <c r="E26" s="11" t="s">
        <v>331</v>
      </c>
      <c r="F26" s="30" t="s">
        <v>52</v>
      </c>
      <c r="G26" s="14"/>
      <c r="H26" s="14" t="s">
        <v>46</v>
      </c>
      <c r="J26" s="22"/>
      <c r="K26" s="46">
        <f>SUMIFS($A$10:$A$370,$B$10:$B$370,"CH",$D$10:$D$370,"U17")</f>
        <v>0</v>
      </c>
      <c r="L26" s="46" t="s">
        <v>15</v>
      </c>
      <c r="M26" s="46" t="s">
        <v>39</v>
      </c>
    </row>
    <row r="27" spans="1:13" x14ac:dyDescent="0.3">
      <c r="A27" s="14">
        <v>2</v>
      </c>
      <c r="B27" s="14" t="s">
        <v>14</v>
      </c>
      <c r="C27" s="14">
        <v>50</v>
      </c>
      <c r="D27" s="14" t="s">
        <v>2</v>
      </c>
      <c r="E27" s="11" t="s">
        <v>331</v>
      </c>
      <c r="F27" s="30" t="s">
        <v>52</v>
      </c>
      <c r="G27" s="14"/>
      <c r="H27" s="14" t="s">
        <v>12</v>
      </c>
      <c r="J27" s="22"/>
      <c r="K27" s="46">
        <f>SUMIFS($A$10:$A$370,$B$10:$B$370,"CH",$D$10:$D$370,"U18")</f>
        <v>0</v>
      </c>
      <c r="L27" s="46" t="s">
        <v>15</v>
      </c>
      <c r="M27" s="46" t="s">
        <v>40</v>
      </c>
    </row>
    <row r="28" spans="1:13" x14ac:dyDescent="0.3">
      <c r="A28" s="14">
        <v>3</v>
      </c>
      <c r="B28" s="14" t="s">
        <v>14</v>
      </c>
      <c r="C28" s="14">
        <v>50</v>
      </c>
      <c r="D28" s="14" t="s">
        <v>2</v>
      </c>
      <c r="E28" s="11" t="s">
        <v>331</v>
      </c>
      <c r="F28" s="30" t="s">
        <v>52</v>
      </c>
      <c r="G28" s="14"/>
      <c r="H28" s="14" t="s">
        <v>12</v>
      </c>
      <c r="J28" s="22"/>
      <c r="K28" s="46">
        <f>SUMIFS($A$10:$A$370,$B$10:$B$370,"CH",$D$10:$D$370,"U19")</f>
        <v>0</v>
      </c>
      <c r="L28" s="46" t="s">
        <v>15</v>
      </c>
      <c r="M28" s="46" t="s">
        <v>323</v>
      </c>
    </row>
    <row r="29" spans="1:13" x14ac:dyDescent="0.3">
      <c r="A29" s="14">
        <v>2</v>
      </c>
      <c r="B29" s="14" t="s">
        <v>14</v>
      </c>
      <c r="C29" s="14">
        <v>40</v>
      </c>
      <c r="D29" s="14" t="s">
        <v>2</v>
      </c>
      <c r="E29" s="11" t="s">
        <v>331</v>
      </c>
      <c r="F29" s="30" t="s">
        <v>52</v>
      </c>
      <c r="G29" s="14"/>
      <c r="H29" s="14" t="s">
        <v>12</v>
      </c>
      <c r="I29" s="1" t="s">
        <v>191</v>
      </c>
      <c r="J29" s="22"/>
      <c r="K29" s="46">
        <f>SUMIFS($A$10:$A$370,$B$10:$B$370,"CH",$D$10:$D$370,"U20")</f>
        <v>5</v>
      </c>
      <c r="L29" s="46" t="s">
        <v>15</v>
      </c>
      <c r="M29" s="46" t="s">
        <v>63</v>
      </c>
    </row>
    <row r="30" spans="1:13" x14ac:dyDescent="0.3">
      <c r="A30" s="14">
        <v>1</v>
      </c>
      <c r="B30" s="14" t="s">
        <v>14</v>
      </c>
      <c r="C30" s="14">
        <v>30</v>
      </c>
      <c r="D30" s="14" t="s">
        <v>2</v>
      </c>
      <c r="E30" s="11" t="s">
        <v>331</v>
      </c>
      <c r="F30" s="30" t="s">
        <v>52</v>
      </c>
      <c r="G30" s="14"/>
      <c r="H30" s="14" t="s">
        <v>46</v>
      </c>
      <c r="J30" s="22"/>
      <c r="K30" s="46">
        <f>SUMIFS($A$10:$A$370,$B$10:$B$370,"CH",$D$10:$D$370,"U21")</f>
        <v>0</v>
      </c>
      <c r="L30" s="46" t="s">
        <v>15</v>
      </c>
      <c r="M30" s="46" t="s">
        <v>64</v>
      </c>
    </row>
    <row r="31" spans="1:13" x14ac:dyDescent="0.3">
      <c r="A31" s="14">
        <v>1</v>
      </c>
      <c r="B31" s="14" t="s">
        <v>14</v>
      </c>
      <c r="C31" s="14">
        <v>50</v>
      </c>
      <c r="D31" s="14" t="s">
        <v>2</v>
      </c>
      <c r="E31" s="11" t="s">
        <v>331</v>
      </c>
      <c r="F31" s="30" t="s">
        <v>52</v>
      </c>
      <c r="G31" s="14"/>
      <c r="H31" s="14" t="s">
        <v>46</v>
      </c>
      <c r="J31" s="22"/>
      <c r="K31" s="46">
        <f>SUMIFS($A$10:$A$370,$B$10:$B$370,"CH",$D$10:$D$370,"U22")</f>
        <v>0</v>
      </c>
      <c r="L31" s="46" t="s">
        <v>15</v>
      </c>
      <c r="M31" s="46" t="s">
        <v>41</v>
      </c>
    </row>
    <row r="32" spans="1:13" x14ac:dyDescent="0.3">
      <c r="A32" s="14">
        <v>1</v>
      </c>
      <c r="B32" s="14" t="s">
        <v>32</v>
      </c>
      <c r="C32" s="14">
        <v>120</v>
      </c>
      <c r="D32" s="14" t="s">
        <v>48</v>
      </c>
      <c r="E32" s="11" t="s">
        <v>331</v>
      </c>
      <c r="F32" s="30" t="s">
        <v>52</v>
      </c>
      <c r="G32" s="14"/>
      <c r="H32" s="14" t="s">
        <v>12</v>
      </c>
      <c r="J32" s="22"/>
      <c r="K32" s="46">
        <f>SUMIFS($A$10:$A$370,$B$10:$B$370,"CH",$D$10:$D$370,"U23")</f>
        <v>20</v>
      </c>
      <c r="L32" s="46" t="s">
        <v>15</v>
      </c>
      <c r="M32" s="46" t="s">
        <v>65</v>
      </c>
    </row>
    <row r="33" spans="1:13" x14ac:dyDescent="0.3">
      <c r="A33" s="14">
        <v>1</v>
      </c>
      <c r="B33" s="14" t="s">
        <v>32</v>
      </c>
      <c r="C33" s="14">
        <v>240</v>
      </c>
      <c r="D33" s="14" t="s">
        <v>48</v>
      </c>
      <c r="E33" s="11" t="s">
        <v>331</v>
      </c>
      <c r="F33" s="30" t="s">
        <v>52</v>
      </c>
      <c r="G33" s="14"/>
      <c r="H33" s="14" t="s">
        <v>12</v>
      </c>
      <c r="I33" s="1" t="s">
        <v>57</v>
      </c>
      <c r="J33" s="22"/>
      <c r="K33" s="46">
        <f>SUMIFS($A$10:$A$370,$B$10:$B$370,"CH",$D$10:$D$370,"U24")</f>
        <v>0</v>
      </c>
      <c r="L33" s="46" t="s">
        <v>15</v>
      </c>
      <c r="M33" s="46" t="s">
        <v>66</v>
      </c>
    </row>
    <row r="34" spans="1:13" x14ac:dyDescent="0.3">
      <c r="A34" s="14">
        <v>1</v>
      </c>
      <c r="B34" s="14" t="s">
        <v>32</v>
      </c>
      <c r="C34" s="14">
        <v>110</v>
      </c>
      <c r="D34" s="14" t="s">
        <v>48</v>
      </c>
      <c r="E34" s="11" t="s">
        <v>331</v>
      </c>
      <c r="F34" s="30" t="s">
        <v>52</v>
      </c>
      <c r="G34" s="14"/>
      <c r="H34" s="14" t="s">
        <v>12</v>
      </c>
      <c r="J34" s="22"/>
      <c r="K34" s="58">
        <f>SUMIFS($A$10:$A$370,$B$10:$B$370,"CH",$D$10:$D$370,"U25")</f>
        <v>0</v>
      </c>
      <c r="L34" s="58" t="s">
        <v>15</v>
      </c>
      <c r="M34" s="58" t="s">
        <v>45</v>
      </c>
    </row>
    <row r="35" spans="1:13" x14ac:dyDescent="0.3">
      <c r="A35" s="14">
        <v>2</v>
      </c>
      <c r="B35" s="14" t="s">
        <v>15</v>
      </c>
      <c r="C35" s="14">
        <v>80</v>
      </c>
      <c r="D35" s="14" t="s">
        <v>48</v>
      </c>
      <c r="E35" s="11" t="s">
        <v>331</v>
      </c>
      <c r="F35" s="30" t="s">
        <v>52</v>
      </c>
      <c r="G35" s="14"/>
      <c r="H35" s="14" t="s">
        <v>12</v>
      </c>
      <c r="J35" s="22"/>
      <c r="K35" s="46">
        <f>SUM(K10:K33)</f>
        <v>37</v>
      </c>
      <c r="L35" s="46"/>
      <c r="M35" s="46"/>
    </row>
    <row r="36" spans="1:13" x14ac:dyDescent="0.3">
      <c r="A36" s="3">
        <v>1</v>
      </c>
      <c r="B36" s="3" t="s">
        <v>301</v>
      </c>
      <c r="C36" s="14">
        <v>150</v>
      </c>
      <c r="D36" s="14" t="s">
        <v>34</v>
      </c>
      <c r="E36" s="11" t="s">
        <v>331</v>
      </c>
      <c r="F36" s="30" t="s">
        <v>53</v>
      </c>
      <c r="G36" s="14"/>
      <c r="H36" s="14" t="s">
        <v>31</v>
      </c>
      <c r="J36" s="22"/>
      <c r="K36" s="46"/>
      <c r="L36" s="46"/>
      <c r="M36" s="46"/>
    </row>
    <row r="37" spans="1:13" x14ac:dyDescent="0.3">
      <c r="A37" s="3">
        <v>10</v>
      </c>
      <c r="B37" s="14" t="s">
        <v>14</v>
      </c>
      <c r="C37" s="14">
        <v>90</v>
      </c>
      <c r="D37" s="14" t="s">
        <v>34</v>
      </c>
      <c r="E37" s="11" t="s">
        <v>331</v>
      </c>
      <c r="F37" s="30" t="s">
        <v>53</v>
      </c>
      <c r="G37" s="14"/>
      <c r="H37" s="14" t="s">
        <v>46</v>
      </c>
      <c r="J37" s="22"/>
      <c r="K37" s="46">
        <f>SUMIFS($A$10:$A$370,$B$10:$B$370,"RT",$D$10:$D$370,"U1")</f>
        <v>0</v>
      </c>
      <c r="L37" s="46" t="s">
        <v>32</v>
      </c>
      <c r="M37" s="46" t="s">
        <v>20</v>
      </c>
    </row>
    <row r="38" spans="1:13" x14ac:dyDescent="0.3">
      <c r="A38" s="14">
        <v>10</v>
      </c>
      <c r="B38" s="14" t="s">
        <v>14</v>
      </c>
      <c r="C38" s="14">
        <v>30</v>
      </c>
      <c r="D38" s="3" t="s">
        <v>49</v>
      </c>
      <c r="E38" s="11" t="s">
        <v>331</v>
      </c>
      <c r="F38" s="30" t="s">
        <v>53</v>
      </c>
      <c r="G38" s="14"/>
      <c r="H38" s="14" t="s">
        <v>46</v>
      </c>
      <c r="J38" s="22"/>
      <c r="K38" s="46">
        <f>SUMIFS($A$10:$A$370,$B$10:$B$370,"RT",$D$10:$D$370,"U2")</f>
        <v>0</v>
      </c>
      <c r="L38" s="46" t="s">
        <v>32</v>
      </c>
      <c r="M38" s="46" t="s">
        <v>1</v>
      </c>
    </row>
    <row r="39" spans="1:13" x14ac:dyDescent="0.3">
      <c r="A39" s="14">
        <v>10</v>
      </c>
      <c r="B39" s="14" t="s">
        <v>14</v>
      </c>
      <c r="C39" s="14">
        <v>80</v>
      </c>
      <c r="D39" s="3" t="s">
        <v>49</v>
      </c>
      <c r="E39" s="11" t="s">
        <v>331</v>
      </c>
      <c r="F39" s="30" t="s">
        <v>53</v>
      </c>
      <c r="G39" s="14"/>
      <c r="H39" s="14" t="s">
        <v>46</v>
      </c>
      <c r="J39" s="22"/>
      <c r="K39" s="46">
        <f>SUMIFS($A$10:$A$370,$B$10:$B$370,"RT",$D$10:$D$370,"U3")</f>
        <v>6</v>
      </c>
      <c r="L39" s="46" t="s">
        <v>32</v>
      </c>
      <c r="M39" s="46" t="s">
        <v>19</v>
      </c>
    </row>
    <row r="40" spans="1:13" x14ac:dyDescent="0.3">
      <c r="A40" s="14">
        <v>14</v>
      </c>
      <c r="B40" s="14" t="s">
        <v>14</v>
      </c>
      <c r="C40" s="14">
        <v>60</v>
      </c>
      <c r="D40" s="3" t="s">
        <v>5</v>
      </c>
      <c r="E40" s="11" t="s">
        <v>332</v>
      </c>
      <c r="G40" s="14"/>
      <c r="H40" s="14" t="s">
        <v>12</v>
      </c>
      <c r="J40" s="22"/>
      <c r="K40" s="46">
        <f>SUMIFS($A$10:$A$370,$B$10:$B$370,"RT",$D$10:$D$370,"U4")</f>
        <v>2</v>
      </c>
      <c r="L40" s="46" t="s">
        <v>32</v>
      </c>
      <c r="M40" s="46" t="s">
        <v>2</v>
      </c>
    </row>
    <row r="41" spans="1:13" x14ac:dyDescent="0.3">
      <c r="A41" s="14">
        <v>6</v>
      </c>
      <c r="B41" s="14" t="s">
        <v>14</v>
      </c>
      <c r="C41" s="14">
        <v>40</v>
      </c>
      <c r="D41" s="3" t="s">
        <v>5</v>
      </c>
      <c r="E41" s="11" t="s">
        <v>332</v>
      </c>
      <c r="G41" s="14"/>
      <c r="H41" s="14" t="s">
        <v>12</v>
      </c>
      <c r="J41" s="22"/>
      <c r="K41" s="46">
        <f>SUMIFS($A$10:$A$370,$B$10:$B$370,"RT",$D$10:$D$370,"U5")</f>
        <v>3</v>
      </c>
      <c r="L41" s="46" t="s">
        <v>32</v>
      </c>
      <c r="M41" s="46" t="s">
        <v>48</v>
      </c>
    </row>
    <row r="42" spans="1:13" x14ac:dyDescent="0.3">
      <c r="A42" s="14">
        <v>5</v>
      </c>
      <c r="B42" s="3" t="s">
        <v>14</v>
      </c>
      <c r="C42" s="14">
        <v>60</v>
      </c>
      <c r="D42" s="14" t="s">
        <v>5</v>
      </c>
      <c r="G42" s="14"/>
      <c r="H42" s="14" t="s">
        <v>12</v>
      </c>
      <c r="J42" s="22"/>
      <c r="K42" s="46">
        <f>SUMIFS($A$10:$A$370,$B$10:$B$370,"RT",$D$10:$D$370,"U6")</f>
        <v>0</v>
      </c>
      <c r="L42" s="46" t="s">
        <v>32</v>
      </c>
      <c r="M42" s="46" t="s">
        <v>3</v>
      </c>
    </row>
    <row r="43" spans="1:13" x14ac:dyDescent="0.3">
      <c r="A43" s="14">
        <v>1</v>
      </c>
      <c r="B43" s="14" t="s">
        <v>15</v>
      </c>
      <c r="C43" s="14">
        <v>70</v>
      </c>
      <c r="D43" s="14" t="s">
        <v>38</v>
      </c>
      <c r="E43" s="11" t="s">
        <v>336</v>
      </c>
      <c r="G43" s="14"/>
      <c r="H43" s="3"/>
      <c r="I43" s="1" t="s">
        <v>58</v>
      </c>
      <c r="J43" s="22"/>
      <c r="K43" s="46">
        <f>SUMIFS($A$10:$A$370,$B$10:$B$370,"RT",$D$10:$D$370,"U7")</f>
        <v>0</v>
      </c>
      <c r="L43" s="46" t="s">
        <v>32</v>
      </c>
      <c r="M43" s="46" t="s">
        <v>182</v>
      </c>
    </row>
    <row r="44" spans="1:13" x14ac:dyDescent="0.3">
      <c r="A44" s="14">
        <v>1</v>
      </c>
      <c r="B44" s="14" t="s">
        <v>14</v>
      </c>
      <c r="C44" s="14">
        <v>35</v>
      </c>
      <c r="D44" s="14" t="s">
        <v>38</v>
      </c>
      <c r="E44" s="11" t="s">
        <v>336</v>
      </c>
      <c r="G44" s="14"/>
      <c r="H44" s="3"/>
      <c r="I44" s="1" t="s">
        <v>335</v>
      </c>
      <c r="K44" s="46">
        <f>SUMIFS($A$10:$A$370,$B$10:$B$370,"RT",$D$10:$D$370,"U8")</f>
        <v>0</v>
      </c>
      <c r="L44" s="46" t="s">
        <v>32</v>
      </c>
      <c r="M44" s="46" t="s">
        <v>49</v>
      </c>
    </row>
    <row r="45" spans="1:13" x14ac:dyDescent="0.3">
      <c r="A45" s="14">
        <v>1</v>
      </c>
      <c r="B45" s="14" t="s">
        <v>15</v>
      </c>
      <c r="C45" s="14">
        <v>60</v>
      </c>
      <c r="D45" s="14" t="s">
        <v>37</v>
      </c>
      <c r="G45" s="14"/>
      <c r="H45" s="3" t="s">
        <v>12</v>
      </c>
      <c r="J45" s="22"/>
      <c r="K45" s="46">
        <f>SUMIFS($A$10:$A$370,$B$10:$B$370,"RT",$D$10:$D$370,"U9")</f>
        <v>0</v>
      </c>
      <c r="L45" s="46" t="s">
        <v>32</v>
      </c>
      <c r="M45" s="46" t="s">
        <v>34</v>
      </c>
    </row>
    <row r="46" spans="1:13" x14ac:dyDescent="0.3">
      <c r="A46" s="14">
        <v>1</v>
      </c>
      <c r="B46" s="14" t="s">
        <v>15</v>
      </c>
      <c r="C46" s="14">
        <v>40</v>
      </c>
      <c r="D46" s="14" t="s">
        <v>37</v>
      </c>
      <c r="G46" s="14"/>
      <c r="H46" s="3" t="s">
        <v>12</v>
      </c>
      <c r="J46" s="22"/>
      <c r="K46" s="46">
        <f>SUMIFS($A$10:$A$370,$B$10:$B$370,"RT",$D$10:$D$370,"U10")</f>
        <v>0</v>
      </c>
      <c r="L46" s="46" t="s">
        <v>32</v>
      </c>
      <c r="M46" s="46" t="s">
        <v>4</v>
      </c>
    </row>
    <row r="47" spans="1:13" x14ac:dyDescent="0.3">
      <c r="A47" s="14">
        <v>0</v>
      </c>
      <c r="B47" s="14"/>
      <c r="C47" s="14"/>
      <c r="D47" s="14" t="s">
        <v>39</v>
      </c>
      <c r="G47" s="14"/>
      <c r="H47" s="3"/>
      <c r="I47" s="1" t="s">
        <v>22</v>
      </c>
      <c r="J47" s="22"/>
      <c r="K47" s="46">
        <f>SUMIFS($A$10:$A$370,$B$10:$B$370,"RT",$D$10:$D$370,"U11")</f>
        <v>0</v>
      </c>
      <c r="L47" s="46" t="s">
        <v>32</v>
      </c>
      <c r="M47" s="46" t="s">
        <v>5</v>
      </c>
    </row>
    <row r="48" spans="1:13" x14ac:dyDescent="0.3">
      <c r="A48" s="14">
        <v>300</v>
      </c>
      <c r="B48" s="14" t="s">
        <v>14</v>
      </c>
      <c r="C48" s="14" t="s">
        <v>59</v>
      </c>
      <c r="D48" s="14" t="s">
        <v>40</v>
      </c>
      <c r="E48" s="11" t="s">
        <v>337</v>
      </c>
      <c r="G48" s="14"/>
      <c r="H48" s="14" t="s">
        <v>12</v>
      </c>
      <c r="I48" s="1" t="s">
        <v>61</v>
      </c>
      <c r="J48" s="22"/>
      <c r="K48" s="46">
        <f>SUMIFS($A$10:$A$370,$B$10:$B$370,"RT",$D$10:$D$370,"U12")</f>
        <v>0</v>
      </c>
      <c r="L48" s="46" t="s">
        <v>32</v>
      </c>
      <c r="M48" s="46" t="s">
        <v>18</v>
      </c>
    </row>
    <row r="49" spans="1:13" x14ac:dyDescent="0.3">
      <c r="A49" s="14">
        <v>400</v>
      </c>
      <c r="B49" s="14" t="s">
        <v>14</v>
      </c>
      <c r="C49" s="14" t="s">
        <v>60</v>
      </c>
      <c r="D49" s="14" t="s">
        <v>40</v>
      </c>
      <c r="G49" s="14"/>
      <c r="H49" s="14"/>
      <c r="J49" s="22"/>
      <c r="K49" s="46">
        <f>SUMIFS($A$10:$A$370,$B$10:$B$370,"RT",$D$10:$D$370,"U13")</f>
        <v>0</v>
      </c>
      <c r="L49" s="46" t="s">
        <v>32</v>
      </c>
      <c r="M49" s="46" t="s">
        <v>35</v>
      </c>
    </row>
    <row r="50" spans="1:13" x14ac:dyDescent="0.3">
      <c r="A50" s="14">
        <v>90</v>
      </c>
      <c r="B50" s="14" t="s">
        <v>14</v>
      </c>
      <c r="C50" s="14">
        <v>80</v>
      </c>
      <c r="D50" s="14" t="s">
        <v>36</v>
      </c>
      <c r="G50" s="14"/>
      <c r="H50" s="14"/>
      <c r="J50" s="22"/>
      <c r="K50" s="46">
        <f>SUMIFS($A$10:$A$370,$B$10:$B$370,"RT",$D$10:$D$370,"U14")</f>
        <v>0</v>
      </c>
      <c r="L50" s="46" t="s">
        <v>32</v>
      </c>
      <c r="M50" s="46" t="s">
        <v>37</v>
      </c>
    </row>
    <row r="51" spans="1:13" x14ac:dyDescent="0.3">
      <c r="A51" s="14">
        <v>1</v>
      </c>
      <c r="B51" s="14" t="s">
        <v>32</v>
      </c>
      <c r="C51" s="14">
        <v>100</v>
      </c>
      <c r="D51" s="14" t="s">
        <v>36</v>
      </c>
      <c r="F51" s="11" t="s">
        <v>44</v>
      </c>
      <c r="G51" s="14"/>
      <c r="H51" s="14"/>
      <c r="I51" s="1" t="s">
        <v>70</v>
      </c>
      <c r="J51" s="22"/>
      <c r="K51" s="46">
        <f>SUMIFS($A$10:$A$370,$B$10:$B$370,"RT",$D$10:$D$370,"U15")</f>
        <v>1</v>
      </c>
      <c r="L51" s="46" t="s">
        <v>32</v>
      </c>
      <c r="M51" s="46" t="s">
        <v>36</v>
      </c>
    </row>
    <row r="52" spans="1:13" x14ac:dyDescent="0.3">
      <c r="A52" s="14">
        <v>1</v>
      </c>
      <c r="B52" s="14" t="s">
        <v>15</v>
      </c>
      <c r="C52" s="14">
        <v>90</v>
      </c>
      <c r="D52" s="14" t="s">
        <v>63</v>
      </c>
      <c r="G52" s="14"/>
      <c r="H52" s="14"/>
      <c r="J52" s="22"/>
      <c r="K52" s="46">
        <f>SUMIFS($A$10:$A$370,$B$10:$B$370,"RT",$D$10:$D$370,"U16")</f>
        <v>0</v>
      </c>
      <c r="L52" s="46" t="s">
        <v>32</v>
      </c>
      <c r="M52" s="46" t="s">
        <v>38</v>
      </c>
    </row>
    <row r="53" spans="1:13" x14ac:dyDescent="0.3">
      <c r="A53" s="14">
        <v>170</v>
      </c>
      <c r="B53" s="14" t="s">
        <v>14</v>
      </c>
      <c r="C53" s="14" t="s">
        <v>62</v>
      </c>
      <c r="D53" s="14" t="s">
        <v>63</v>
      </c>
      <c r="G53" s="14"/>
      <c r="H53" s="14"/>
      <c r="J53" s="22"/>
      <c r="K53" s="46">
        <f>SUMIFS($A$10:$A$370,$B$10:$B$370,"RT",$D$10:$D$370,"U17")</f>
        <v>0</v>
      </c>
      <c r="L53" s="46" t="s">
        <v>32</v>
      </c>
      <c r="M53" s="46" t="s">
        <v>39</v>
      </c>
    </row>
    <row r="54" spans="1:13" x14ac:dyDescent="0.3">
      <c r="A54" s="14">
        <v>2</v>
      </c>
      <c r="B54" s="14" t="s">
        <v>285</v>
      </c>
      <c r="C54" s="14">
        <v>30</v>
      </c>
      <c r="D54" s="14" t="s">
        <v>64</v>
      </c>
      <c r="E54" s="11" t="s">
        <v>71</v>
      </c>
      <c r="G54" s="14"/>
      <c r="H54" s="14"/>
      <c r="I54" s="1" t="s">
        <v>72</v>
      </c>
      <c r="K54" s="46">
        <f>SUMIFS($A$10:$A$370,$B$10:$B$370,"RT",$D$10:$D$370,"U18")</f>
        <v>0</v>
      </c>
      <c r="L54" s="46" t="s">
        <v>32</v>
      </c>
      <c r="M54" s="46" t="s">
        <v>40</v>
      </c>
    </row>
    <row r="55" spans="1:13" x14ac:dyDescent="0.3">
      <c r="A55" s="14">
        <v>1</v>
      </c>
      <c r="B55" s="14" t="s">
        <v>32</v>
      </c>
      <c r="C55" s="14">
        <v>50</v>
      </c>
      <c r="D55" s="14" t="s">
        <v>64</v>
      </c>
      <c r="E55" s="11" t="s">
        <v>71</v>
      </c>
      <c r="G55" s="14"/>
      <c r="H55" s="14"/>
      <c r="J55" s="22"/>
      <c r="K55" s="46">
        <f>SUMIFS($A$10:$A$370,$B$10:$B$370,"RT",$D$10:$D$370,"U19")</f>
        <v>0</v>
      </c>
      <c r="L55" s="46" t="s">
        <v>32</v>
      </c>
      <c r="M55" s="46" t="s">
        <v>323</v>
      </c>
    </row>
    <row r="56" spans="1:13" x14ac:dyDescent="0.3">
      <c r="A56" s="14">
        <v>1</v>
      </c>
      <c r="B56" s="14" t="s">
        <v>285</v>
      </c>
      <c r="C56" s="14">
        <v>50</v>
      </c>
      <c r="D56" s="14" t="s">
        <v>64</v>
      </c>
      <c r="E56" s="11" t="s">
        <v>71</v>
      </c>
      <c r="G56" s="14"/>
      <c r="H56" s="14"/>
      <c r="J56" s="22"/>
      <c r="K56" s="46">
        <f>SUMIFS($A$10:$A$370,$B$10:$B$370,"RT",$D$10:$D$370,"U20")</f>
        <v>1</v>
      </c>
      <c r="L56" s="46" t="s">
        <v>32</v>
      </c>
      <c r="M56" s="46" t="s">
        <v>63</v>
      </c>
    </row>
    <row r="57" spans="1:13" x14ac:dyDescent="0.3">
      <c r="A57" s="14">
        <v>80</v>
      </c>
      <c r="B57" s="14" t="s">
        <v>14</v>
      </c>
      <c r="C57" s="14" t="s">
        <v>60</v>
      </c>
      <c r="D57" s="14" t="s">
        <v>63</v>
      </c>
      <c r="E57" s="11" t="s">
        <v>69</v>
      </c>
      <c r="G57" s="14"/>
      <c r="H57" s="14"/>
      <c r="J57" s="22"/>
      <c r="K57" s="46">
        <f>SUMIFS($A$10:$A$370,$B$10:$B$370,"RT",$D$10:$D$370,"U21")</f>
        <v>1</v>
      </c>
      <c r="L57" s="46" t="s">
        <v>32</v>
      </c>
      <c r="M57" s="46" t="s">
        <v>64</v>
      </c>
    </row>
    <row r="58" spans="1:13" x14ac:dyDescent="0.3">
      <c r="A58" s="14">
        <v>80</v>
      </c>
      <c r="B58" s="14" t="s">
        <v>14</v>
      </c>
      <c r="C58" s="14" t="s">
        <v>60</v>
      </c>
      <c r="D58" s="14" t="s">
        <v>63</v>
      </c>
      <c r="E58" s="11" t="s">
        <v>69</v>
      </c>
      <c r="G58" s="14"/>
      <c r="H58" s="14"/>
      <c r="J58" s="22"/>
      <c r="K58" s="46">
        <f>SUMIFS($A$10:$A$370,$B$10:$B$370,"RT",$D$10:$D$370,"U22")</f>
        <v>0</v>
      </c>
      <c r="L58" s="46" t="s">
        <v>32</v>
      </c>
      <c r="M58" s="46" t="s">
        <v>41</v>
      </c>
    </row>
    <row r="59" spans="1:13" x14ac:dyDescent="0.3">
      <c r="A59" s="14">
        <v>1</v>
      </c>
      <c r="B59" s="14" t="s">
        <v>32</v>
      </c>
      <c r="C59" s="14">
        <v>200</v>
      </c>
      <c r="D59" s="14" t="s">
        <v>63</v>
      </c>
      <c r="E59" s="11" t="s">
        <v>69</v>
      </c>
      <c r="G59" s="14"/>
      <c r="H59" s="14"/>
      <c r="J59" s="22"/>
      <c r="K59" s="46">
        <f>SUMIFS($A$10:$A$370,$B$10:$B$370,"RT",$D$10:$D$370,"U23")</f>
        <v>0</v>
      </c>
      <c r="L59" s="46" t="s">
        <v>32</v>
      </c>
      <c r="M59" s="46" t="s">
        <v>65</v>
      </c>
    </row>
    <row r="60" spans="1:13" x14ac:dyDescent="0.3">
      <c r="A60" s="14">
        <v>40</v>
      </c>
      <c r="B60" s="14" t="s">
        <v>14</v>
      </c>
      <c r="C60" s="14" t="s">
        <v>60</v>
      </c>
      <c r="D60" s="14" t="s">
        <v>63</v>
      </c>
      <c r="E60" s="11" t="s">
        <v>69</v>
      </c>
      <c r="G60" s="14"/>
      <c r="H60" s="14"/>
      <c r="J60" s="22"/>
      <c r="K60" s="46">
        <f>SUMIFS($A$10:$A$370,$B$10:$B$370,"RT",$D$10:$D$370,"U24")</f>
        <v>0</v>
      </c>
      <c r="L60" s="46" t="s">
        <v>32</v>
      </c>
      <c r="M60" s="46" t="s">
        <v>66</v>
      </c>
    </row>
    <row r="61" spans="1:13" x14ac:dyDescent="0.3">
      <c r="A61" s="14">
        <v>1</v>
      </c>
      <c r="B61" s="14" t="s">
        <v>15</v>
      </c>
      <c r="C61" s="14">
        <v>70</v>
      </c>
      <c r="D61" s="14" t="s">
        <v>63</v>
      </c>
      <c r="E61" s="11" t="s">
        <v>69</v>
      </c>
      <c r="G61" s="14"/>
      <c r="H61" s="14"/>
      <c r="J61" s="22"/>
      <c r="K61" s="58">
        <f>SUMIFS($A$10:$A$370,$B$10:$B$370,"RT",$D$10:$D$370,"U25")</f>
        <v>0</v>
      </c>
      <c r="L61" s="58" t="s">
        <v>32</v>
      </c>
      <c r="M61" s="58" t="s">
        <v>45</v>
      </c>
    </row>
    <row r="62" spans="1:13" x14ac:dyDescent="0.3">
      <c r="A62" s="14">
        <v>40</v>
      </c>
      <c r="B62" s="14" t="s">
        <v>14</v>
      </c>
      <c r="C62" s="14" t="s">
        <v>62</v>
      </c>
      <c r="D62" s="14" t="s">
        <v>63</v>
      </c>
      <c r="E62" s="11" t="s">
        <v>69</v>
      </c>
      <c r="G62" s="14"/>
      <c r="H62" s="14"/>
      <c r="J62" s="22"/>
      <c r="K62" s="46">
        <f>SUM(K37:K60)</f>
        <v>14</v>
      </c>
      <c r="L62" s="47"/>
      <c r="M62" s="47"/>
    </row>
    <row r="63" spans="1:13" x14ac:dyDescent="0.3">
      <c r="A63" s="14">
        <v>1</v>
      </c>
      <c r="B63" s="14" t="s">
        <v>15</v>
      </c>
      <c r="C63" s="14">
        <v>90</v>
      </c>
      <c r="D63" s="14" t="s">
        <v>63</v>
      </c>
      <c r="E63" s="11" t="s">
        <v>69</v>
      </c>
      <c r="G63" s="14"/>
      <c r="H63" s="14"/>
      <c r="I63" s="1" t="s">
        <v>73</v>
      </c>
      <c r="K63" s="47"/>
      <c r="L63" s="47"/>
      <c r="M63" s="47"/>
    </row>
    <row r="64" spans="1:13" x14ac:dyDescent="0.3">
      <c r="A64" s="14">
        <v>2</v>
      </c>
      <c r="B64" s="14" t="s">
        <v>15</v>
      </c>
      <c r="C64" s="14">
        <v>80</v>
      </c>
      <c r="D64" s="14" t="s">
        <v>63</v>
      </c>
      <c r="E64" s="11" t="s">
        <v>69</v>
      </c>
      <c r="G64" s="14"/>
      <c r="H64" s="14"/>
      <c r="I64" s="1" t="s">
        <v>73</v>
      </c>
      <c r="K64" s="47"/>
      <c r="L64" s="47"/>
      <c r="M64" s="47"/>
    </row>
    <row r="65" spans="1:13" x14ac:dyDescent="0.3">
      <c r="A65" s="14">
        <v>1</v>
      </c>
      <c r="B65" s="14" t="s">
        <v>14</v>
      </c>
      <c r="C65" s="14">
        <v>40</v>
      </c>
      <c r="D65" s="14" t="s">
        <v>63</v>
      </c>
      <c r="E65" s="11" t="s">
        <v>69</v>
      </c>
      <c r="G65" s="14"/>
      <c r="H65" s="14"/>
      <c r="K65" s="47"/>
      <c r="L65" s="47"/>
      <c r="M65" s="47"/>
    </row>
    <row r="66" spans="1:13" x14ac:dyDescent="0.3">
      <c r="A66" s="14">
        <v>2</v>
      </c>
      <c r="B66" s="14" t="s">
        <v>14</v>
      </c>
      <c r="C66" s="14">
        <v>50</v>
      </c>
      <c r="D66" s="26"/>
      <c r="E66" s="11" t="s">
        <v>69</v>
      </c>
      <c r="F66" s="32"/>
      <c r="G66" s="14"/>
      <c r="H66" s="14"/>
      <c r="I66" s="1" t="s">
        <v>67</v>
      </c>
      <c r="K66" s="47"/>
      <c r="L66" s="47"/>
      <c r="M66" s="47"/>
    </row>
    <row r="67" spans="1:13" x14ac:dyDescent="0.3">
      <c r="A67" s="14">
        <v>40</v>
      </c>
      <c r="B67" s="14" t="s">
        <v>14</v>
      </c>
      <c r="C67" s="14">
        <v>50</v>
      </c>
      <c r="D67" s="14" t="s">
        <v>65</v>
      </c>
      <c r="E67" s="11" t="s">
        <v>333</v>
      </c>
      <c r="G67" s="14"/>
      <c r="H67" s="14" t="s">
        <v>13</v>
      </c>
      <c r="I67" s="1" t="s">
        <v>74</v>
      </c>
      <c r="K67" s="47"/>
      <c r="L67" s="47"/>
      <c r="M67" s="47"/>
    </row>
    <row r="68" spans="1:13" x14ac:dyDescent="0.3">
      <c r="A68" s="14">
        <v>1</v>
      </c>
      <c r="B68" s="14" t="s">
        <v>32</v>
      </c>
      <c r="C68" s="14">
        <v>250</v>
      </c>
      <c r="D68" s="34"/>
      <c r="E68" s="11" t="s">
        <v>71</v>
      </c>
      <c r="G68" s="14"/>
      <c r="H68" s="14"/>
      <c r="I68" s="1" t="s">
        <v>68</v>
      </c>
      <c r="J68" s="27"/>
      <c r="K68" s="47"/>
      <c r="L68" s="47"/>
      <c r="M68" s="47"/>
    </row>
    <row r="69" spans="1:13" x14ac:dyDescent="0.3">
      <c r="A69" s="14">
        <v>1</v>
      </c>
      <c r="B69" s="14" t="s">
        <v>285</v>
      </c>
      <c r="C69" s="14">
        <v>140</v>
      </c>
      <c r="D69" s="14"/>
      <c r="E69" s="11" t="s">
        <v>71</v>
      </c>
      <c r="G69" s="14"/>
      <c r="H69" s="14"/>
      <c r="I69" s="1" t="s">
        <v>68</v>
      </c>
      <c r="K69" s="47"/>
      <c r="L69" s="47"/>
      <c r="M69" s="47"/>
    </row>
    <row r="70" spans="1:13" x14ac:dyDescent="0.3">
      <c r="A70" s="14">
        <v>20</v>
      </c>
      <c r="B70" s="14" t="s">
        <v>15</v>
      </c>
      <c r="C70" s="14">
        <v>60</v>
      </c>
      <c r="D70" s="14" t="s">
        <v>65</v>
      </c>
      <c r="G70" s="14"/>
      <c r="H70" s="14"/>
      <c r="K70" s="47"/>
      <c r="L70" s="47"/>
      <c r="M70" s="47"/>
    </row>
    <row r="71" spans="1:13" x14ac:dyDescent="0.3">
      <c r="A71" s="14">
        <v>70</v>
      </c>
      <c r="B71" s="14" t="s">
        <v>14</v>
      </c>
      <c r="C71" s="14">
        <v>50</v>
      </c>
      <c r="D71" s="14" t="s">
        <v>66</v>
      </c>
      <c r="E71" s="11" t="s">
        <v>71</v>
      </c>
      <c r="G71" s="14"/>
      <c r="H71" s="14"/>
      <c r="I71" s="1" t="s">
        <v>75</v>
      </c>
      <c r="K71" s="47"/>
      <c r="L71" s="47"/>
      <c r="M71" s="47"/>
    </row>
    <row r="72" spans="1:13" x14ac:dyDescent="0.3">
      <c r="A72" s="14">
        <v>12</v>
      </c>
      <c r="B72" s="14" t="s">
        <v>14</v>
      </c>
      <c r="C72" s="14">
        <v>60</v>
      </c>
      <c r="D72" s="14"/>
      <c r="E72" s="11" t="s">
        <v>71</v>
      </c>
      <c r="G72" s="14"/>
      <c r="H72" s="14"/>
      <c r="I72" s="1" t="s">
        <v>334</v>
      </c>
      <c r="K72" s="47"/>
      <c r="L72" s="47"/>
      <c r="M72" s="47"/>
    </row>
    <row r="73" spans="1:13" x14ac:dyDescent="0.3">
      <c r="A73" s="14">
        <v>1</v>
      </c>
      <c r="B73" s="14" t="s">
        <v>14</v>
      </c>
      <c r="C73" s="14">
        <v>40</v>
      </c>
      <c r="D73" s="14" t="s">
        <v>65</v>
      </c>
      <c r="F73" s="11" t="s">
        <v>76</v>
      </c>
      <c r="G73" s="14"/>
      <c r="H73" s="14"/>
      <c r="K73" s="47"/>
      <c r="L73" s="47"/>
      <c r="M73" s="47"/>
    </row>
    <row r="74" spans="1:13" x14ac:dyDescent="0.3">
      <c r="A74" s="14">
        <v>45</v>
      </c>
      <c r="B74" s="14" t="s">
        <v>14</v>
      </c>
      <c r="C74" s="14">
        <v>50</v>
      </c>
      <c r="D74" s="14" t="s">
        <v>65</v>
      </c>
      <c r="E74" s="11" t="s">
        <v>33</v>
      </c>
      <c r="G74" s="14"/>
      <c r="H74" s="14"/>
      <c r="K74" s="47"/>
      <c r="L74" s="47"/>
      <c r="M74" s="47"/>
    </row>
    <row r="75" spans="1:13" x14ac:dyDescent="0.3">
      <c r="D75" s="56" t="s">
        <v>45</v>
      </c>
      <c r="E75" s="55"/>
      <c r="F75" s="55"/>
      <c r="G75" s="57"/>
      <c r="H75" s="57"/>
      <c r="I75" s="57" t="s">
        <v>22</v>
      </c>
      <c r="K75" s="47"/>
      <c r="L75" s="47"/>
      <c r="M75" s="47"/>
    </row>
    <row r="76" spans="1:13" x14ac:dyDescent="0.3">
      <c r="K76" s="47"/>
      <c r="L76" s="47"/>
      <c r="M76" s="47"/>
    </row>
    <row r="77" spans="1:13" x14ac:dyDescent="0.3">
      <c r="K77" s="47"/>
      <c r="L77" s="47"/>
      <c r="M77" s="47"/>
    </row>
    <row r="78" spans="1:13" x14ac:dyDescent="0.3">
      <c r="K78" s="47"/>
      <c r="L78" s="47"/>
      <c r="M78" s="47"/>
    </row>
    <row r="79" spans="1:13" x14ac:dyDescent="0.3">
      <c r="K79" s="47"/>
      <c r="L79" s="47"/>
      <c r="M79" s="47"/>
    </row>
    <row r="80" spans="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row r="136" spans="11:13" x14ac:dyDescent="0.3">
      <c r="K136" s="47"/>
      <c r="L136" s="47"/>
      <c r="M136" s="47"/>
    </row>
    <row r="137" spans="11:13" x14ac:dyDescent="0.3">
      <c r="K137" s="47"/>
      <c r="L137" s="47"/>
      <c r="M137" s="47"/>
    </row>
    <row r="138" spans="11:13" x14ac:dyDescent="0.3">
      <c r="K138" s="47"/>
      <c r="L138" s="47"/>
      <c r="M138" s="47"/>
    </row>
    <row r="139" spans="11:13" x14ac:dyDescent="0.3">
      <c r="K139" s="47"/>
      <c r="L139" s="47"/>
      <c r="M139" s="47"/>
    </row>
    <row r="140" spans="11:13" x14ac:dyDescent="0.3">
      <c r="K140" s="47"/>
      <c r="L140" s="47"/>
      <c r="M140" s="47"/>
    </row>
    <row r="141" spans="11:13" x14ac:dyDescent="0.3">
      <c r="K141" s="47"/>
      <c r="L141" s="47"/>
      <c r="M141" s="47"/>
    </row>
    <row r="142" spans="11:13" x14ac:dyDescent="0.3">
      <c r="K142" s="47"/>
      <c r="L142" s="47"/>
      <c r="M142" s="47"/>
    </row>
    <row r="143" spans="11:13" x14ac:dyDescent="0.3">
      <c r="K143" s="47"/>
      <c r="L143" s="47"/>
      <c r="M143" s="47"/>
    </row>
    <row r="144" spans="11:13" x14ac:dyDescent="0.3">
      <c r="K144" s="47"/>
      <c r="L144" s="47"/>
      <c r="M144" s="47"/>
    </row>
    <row r="145" spans="11:13" x14ac:dyDescent="0.3">
      <c r="K145" s="47"/>
      <c r="L145" s="47"/>
      <c r="M145" s="47"/>
    </row>
    <row r="146" spans="11:13" x14ac:dyDescent="0.3">
      <c r="K146" s="47"/>
      <c r="L146" s="47"/>
      <c r="M146" s="47"/>
    </row>
    <row r="147" spans="11:13" x14ac:dyDescent="0.3">
      <c r="K147" s="47"/>
      <c r="L147" s="47"/>
      <c r="M147" s="47"/>
    </row>
    <row r="148" spans="11:13" x14ac:dyDescent="0.3">
      <c r="K148" s="47"/>
      <c r="L148" s="47"/>
      <c r="M148" s="47"/>
    </row>
    <row r="149" spans="11:13" x14ac:dyDescent="0.3">
      <c r="K149" s="47"/>
      <c r="L149" s="47"/>
      <c r="M149" s="47"/>
    </row>
    <row r="150" spans="11:13" x14ac:dyDescent="0.3">
      <c r="K150" s="47"/>
      <c r="L150" s="47"/>
      <c r="M150" s="47"/>
    </row>
    <row r="151" spans="11:13" x14ac:dyDescent="0.3">
      <c r="K151" s="47"/>
      <c r="L151" s="47"/>
      <c r="M151" s="47"/>
    </row>
    <row r="152" spans="11:13" x14ac:dyDescent="0.3">
      <c r="K152" s="47"/>
      <c r="L152" s="47"/>
      <c r="M152" s="47"/>
    </row>
    <row r="153" spans="11:13" x14ac:dyDescent="0.3">
      <c r="K153" s="47"/>
      <c r="L153" s="47"/>
      <c r="M153" s="47"/>
    </row>
    <row r="154" spans="11:13" x14ac:dyDescent="0.3">
      <c r="K154" s="47"/>
      <c r="L154" s="47"/>
      <c r="M154" s="47"/>
    </row>
    <row r="155" spans="11:13" x14ac:dyDescent="0.3">
      <c r="K155" s="47"/>
      <c r="L155" s="47"/>
      <c r="M155" s="47"/>
    </row>
    <row r="156" spans="11:13" x14ac:dyDescent="0.3">
      <c r="K156" s="47"/>
      <c r="L156" s="47"/>
      <c r="M156" s="47"/>
    </row>
    <row r="157" spans="11:13" x14ac:dyDescent="0.3">
      <c r="K157" s="47"/>
      <c r="L157" s="47"/>
      <c r="M157" s="47"/>
    </row>
    <row r="158" spans="11:13" x14ac:dyDescent="0.3">
      <c r="K158" s="47"/>
      <c r="L158" s="47"/>
      <c r="M158" s="47"/>
    </row>
    <row r="159" spans="11:13" x14ac:dyDescent="0.3">
      <c r="K159" s="47"/>
      <c r="L159" s="47"/>
      <c r="M159" s="47"/>
    </row>
    <row r="160" spans="11:13" x14ac:dyDescent="0.3">
      <c r="K160" s="47"/>
      <c r="L160" s="47"/>
      <c r="M160" s="47"/>
    </row>
    <row r="161" spans="11:13" x14ac:dyDescent="0.3">
      <c r="K161" s="47"/>
      <c r="L161" s="47"/>
      <c r="M161" s="47"/>
    </row>
    <row r="162" spans="11:13" x14ac:dyDescent="0.3">
      <c r="K162" s="47"/>
      <c r="L162" s="47"/>
      <c r="M162" s="47"/>
    </row>
    <row r="163" spans="11:13" x14ac:dyDescent="0.3">
      <c r="K163" s="47"/>
      <c r="L163" s="47"/>
      <c r="M163" s="47"/>
    </row>
    <row r="164" spans="11:13" x14ac:dyDescent="0.3">
      <c r="K164" s="47"/>
      <c r="L164" s="47"/>
      <c r="M164" s="47"/>
    </row>
    <row r="165" spans="11:13" x14ac:dyDescent="0.3">
      <c r="K165" s="47"/>
      <c r="L165" s="47"/>
      <c r="M165" s="47"/>
    </row>
    <row r="166" spans="11:13" x14ac:dyDescent="0.3">
      <c r="K166" s="47"/>
      <c r="L166" s="47"/>
      <c r="M166" s="47"/>
    </row>
    <row r="167" spans="11:13" x14ac:dyDescent="0.3">
      <c r="K167" s="47"/>
      <c r="L167" s="47"/>
      <c r="M167" s="47"/>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129"/>
  <sheetViews>
    <sheetView workbookViewId="0">
      <selection activeCell="B4" sqref="B4"/>
    </sheetView>
  </sheetViews>
  <sheetFormatPr defaultColWidth="8.88671875" defaultRowHeight="14.4" x14ac:dyDescent="0.3"/>
  <cols>
    <col min="1" max="1" width="11.109375" style="14" customWidth="1"/>
    <col min="2" max="2" width="9.33203125" style="14" bestFit="1" customWidth="1"/>
    <col min="3" max="3" width="8.88671875" style="14"/>
    <col min="4" max="4" width="7.77734375" style="1" customWidth="1"/>
    <col min="5" max="5" width="15.44140625" style="11" customWidth="1"/>
    <col min="6" max="6" width="12.6640625" style="11" customWidth="1"/>
    <col min="7" max="7" width="8.88671875" style="1"/>
    <col min="8" max="8" width="8.88671875" style="14"/>
    <col min="9" max="9" width="10.21875" style="1" customWidth="1"/>
    <col min="10" max="10" width="8.88671875" style="1"/>
    <col min="11" max="13" width="8.88671875" style="13"/>
    <col min="14" max="16384" width="8.88671875" style="1"/>
  </cols>
  <sheetData>
    <row r="1" spans="1:13" x14ac:dyDescent="0.3">
      <c r="A1" s="16" t="s">
        <v>206</v>
      </c>
      <c r="D1" s="19"/>
    </row>
    <row r="2" spans="1:13" x14ac:dyDescent="0.3">
      <c r="A2" s="10" t="s">
        <v>199</v>
      </c>
      <c r="B2" s="11" t="s">
        <v>93</v>
      </c>
      <c r="D2" s="19"/>
    </row>
    <row r="3" spans="1:13" x14ac:dyDescent="0.3">
      <c r="A3" s="10" t="s">
        <v>200</v>
      </c>
      <c r="B3" s="11" t="s">
        <v>431</v>
      </c>
      <c r="D3" s="19"/>
    </row>
    <row r="4" spans="1:13" x14ac:dyDescent="0.3">
      <c r="A4" s="10" t="s">
        <v>198</v>
      </c>
      <c r="B4" s="12">
        <v>41536</v>
      </c>
      <c r="D4" s="19"/>
    </row>
    <row r="5" spans="1:13" x14ac:dyDescent="0.3">
      <c r="A5" s="10" t="s">
        <v>258</v>
      </c>
      <c r="B5" s="11" t="s">
        <v>215</v>
      </c>
      <c r="D5" s="19"/>
    </row>
    <row r="6" spans="1:13" x14ac:dyDescent="0.3">
      <c r="A6" s="10" t="s">
        <v>201</v>
      </c>
      <c r="B6" s="11">
        <v>1</v>
      </c>
      <c r="D6" s="14"/>
      <c r="G6" s="14"/>
      <c r="I6" s="14"/>
    </row>
    <row r="7" spans="1:13" x14ac:dyDescent="0.3">
      <c r="A7" s="10" t="s">
        <v>209</v>
      </c>
      <c r="B7" s="11" t="s">
        <v>205</v>
      </c>
      <c r="D7" s="14"/>
      <c r="G7" s="14"/>
      <c r="I7" s="14"/>
    </row>
    <row r="8" spans="1:13" x14ac:dyDescent="0.3">
      <c r="A8" s="10" t="s">
        <v>202</v>
      </c>
      <c r="B8" s="11"/>
      <c r="D8" s="14"/>
      <c r="G8" s="14"/>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1</v>
      </c>
      <c r="B10" s="14" t="s">
        <v>15</v>
      </c>
      <c r="C10" s="14">
        <v>40</v>
      </c>
      <c r="D10" s="14" t="s">
        <v>132</v>
      </c>
      <c r="E10" s="11" t="s">
        <v>426</v>
      </c>
      <c r="G10" s="1" t="s">
        <v>176</v>
      </c>
      <c r="H10" s="14" t="s">
        <v>175</v>
      </c>
      <c r="K10" s="46">
        <f>SUMIFS($A$10:$A$400,$B$10:$B$400,"CH",$D$10:$D$400,"U1")</f>
        <v>244</v>
      </c>
      <c r="L10" s="46" t="s">
        <v>15</v>
      </c>
      <c r="M10" s="46" t="s">
        <v>20</v>
      </c>
    </row>
    <row r="11" spans="1:13" x14ac:dyDescent="0.3">
      <c r="A11" s="14">
        <v>3</v>
      </c>
      <c r="B11" s="14" t="s">
        <v>15</v>
      </c>
      <c r="C11" s="14">
        <v>60</v>
      </c>
      <c r="D11" s="14" t="s">
        <v>132</v>
      </c>
      <c r="E11" s="11" t="s">
        <v>426</v>
      </c>
      <c r="H11" s="14" t="s">
        <v>175</v>
      </c>
      <c r="K11" s="46">
        <f>SUMIFS($A$10:$A$400,$B$10:$B$400,"CH",$D$10:$D$400,"U2")</f>
        <v>37</v>
      </c>
      <c r="L11" s="46" t="s">
        <v>15</v>
      </c>
      <c r="M11" s="46" t="s">
        <v>1</v>
      </c>
    </row>
    <row r="12" spans="1:13" x14ac:dyDescent="0.3">
      <c r="A12" s="14">
        <v>40</v>
      </c>
      <c r="B12" s="14" t="s">
        <v>15</v>
      </c>
      <c r="C12" s="14">
        <v>80</v>
      </c>
      <c r="D12" s="14" t="s">
        <v>132</v>
      </c>
      <c r="E12" s="11" t="s">
        <v>426</v>
      </c>
      <c r="H12" s="14" t="s">
        <v>162</v>
      </c>
      <c r="K12" s="46">
        <f>SUMIFS($A$10:$A$400,$B$10:$B$400,"CH",$D$10:$D$400,"U3")</f>
        <v>6</v>
      </c>
      <c r="L12" s="46" t="s">
        <v>15</v>
      </c>
      <c r="M12" s="46" t="s">
        <v>19</v>
      </c>
    </row>
    <row r="13" spans="1:13" x14ac:dyDescent="0.3">
      <c r="A13" s="14">
        <v>10</v>
      </c>
      <c r="B13" s="14" t="s">
        <v>15</v>
      </c>
      <c r="C13" s="14">
        <v>90</v>
      </c>
      <c r="D13" s="14" t="s">
        <v>132</v>
      </c>
      <c r="E13" s="11" t="s">
        <v>426</v>
      </c>
      <c r="H13" s="14" t="s">
        <v>162</v>
      </c>
      <c r="K13" s="46">
        <f>SUMIFS($A$10:$A$400,$B$10:$B$400,"CH",$D$10:$D$400,"U4")</f>
        <v>15</v>
      </c>
      <c r="L13" s="46" t="s">
        <v>15</v>
      </c>
      <c r="M13" s="46" t="s">
        <v>2</v>
      </c>
    </row>
    <row r="14" spans="1:13" x14ac:dyDescent="0.3">
      <c r="A14" s="14">
        <v>20</v>
      </c>
      <c r="B14" s="14" t="s">
        <v>15</v>
      </c>
      <c r="C14" s="14">
        <v>70</v>
      </c>
      <c r="D14" s="14" t="s">
        <v>132</v>
      </c>
      <c r="E14" s="11" t="s">
        <v>426</v>
      </c>
      <c r="H14" s="14" t="s">
        <v>162</v>
      </c>
      <c r="K14" s="46">
        <f>SUMIFS($A$10:$A$400,$B$10:$B$400,"CH",$D$10:$D$400,"U5")</f>
        <v>14</v>
      </c>
      <c r="L14" s="46" t="s">
        <v>15</v>
      </c>
      <c r="M14" s="46" t="s">
        <v>48</v>
      </c>
    </row>
    <row r="15" spans="1:13" x14ac:dyDescent="0.3">
      <c r="A15" s="14">
        <v>10</v>
      </c>
      <c r="B15" s="14" t="s">
        <v>15</v>
      </c>
      <c r="C15" s="14">
        <v>60</v>
      </c>
      <c r="D15" s="14" t="s">
        <v>132</v>
      </c>
      <c r="E15" s="11" t="s">
        <v>426</v>
      </c>
      <c r="H15" s="14" t="s">
        <v>162</v>
      </c>
      <c r="K15" s="46">
        <f>SUMIFS($A$10:$A$400,$B$10:$B$400,"CH",$D$10:$D$400,"U6")</f>
        <v>5</v>
      </c>
      <c r="L15" s="46" t="s">
        <v>15</v>
      </c>
      <c r="M15" s="46" t="s">
        <v>3</v>
      </c>
    </row>
    <row r="16" spans="1:13" x14ac:dyDescent="0.3">
      <c r="A16" s="14">
        <v>2</v>
      </c>
      <c r="B16" s="14" t="s">
        <v>15</v>
      </c>
      <c r="C16" s="14">
        <v>40</v>
      </c>
      <c r="D16" s="14" t="s">
        <v>132</v>
      </c>
      <c r="E16" s="11" t="s">
        <v>426</v>
      </c>
      <c r="H16" s="14" t="s">
        <v>160</v>
      </c>
      <c r="K16" s="46">
        <f>SUM(K10:K15)</f>
        <v>321</v>
      </c>
      <c r="L16" s="46"/>
      <c r="M16" s="46"/>
    </row>
    <row r="17" spans="1:13" x14ac:dyDescent="0.3">
      <c r="A17" s="14">
        <v>10</v>
      </c>
      <c r="B17" s="14" t="s">
        <v>15</v>
      </c>
      <c r="C17" s="14">
        <v>60</v>
      </c>
      <c r="D17" s="14" t="s">
        <v>132</v>
      </c>
      <c r="E17" s="11" t="s">
        <v>426</v>
      </c>
      <c r="H17" s="14" t="s">
        <v>160</v>
      </c>
      <c r="K17" s="46"/>
      <c r="L17" s="46"/>
      <c r="M17" s="46"/>
    </row>
    <row r="18" spans="1:13" x14ac:dyDescent="0.3">
      <c r="A18" s="14">
        <v>10</v>
      </c>
      <c r="B18" s="14" t="s">
        <v>15</v>
      </c>
      <c r="C18" s="14">
        <v>50</v>
      </c>
      <c r="D18" s="14" t="s">
        <v>132</v>
      </c>
      <c r="E18" s="11" t="s">
        <v>426</v>
      </c>
      <c r="H18" s="14" t="s">
        <v>160</v>
      </c>
      <c r="K18" s="46">
        <f>SUMIFS($A$10:$A$400,$B$10:$B$400,"RT",$D$10:$D$400,"U1")</f>
        <v>0</v>
      </c>
      <c r="L18" s="46" t="s">
        <v>32</v>
      </c>
      <c r="M18" s="46" t="s">
        <v>20</v>
      </c>
    </row>
    <row r="19" spans="1:13" x14ac:dyDescent="0.3">
      <c r="A19" s="14">
        <v>129</v>
      </c>
      <c r="B19" s="14" t="s">
        <v>15</v>
      </c>
      <c r="C19" s="14">
        <v>250</v>
      </c>
      <c r="D19" s="14" t="s">
        <v>132</v>
      </c>
      <c r="E19" s="11" t="s">
        <v>426</v>
      </c>
      <c r="H19" s="14" t="s">
        <v>160</v>
      </c>
      <c r="K19" s="46">
        <f>SUMIFS($A$10:$A$400,$B$10:$B$400,"RT",$D$10:$D$400,"U2")</f>
        <v>4</v>
      </c>
      <c r="L19" s="46" t="s">
        <v>32</v>
      </c>
      <c r="M19" s="46" t="s">
        <v>1</v>
      </c>
    </row>
    <row r="20" spans="1:13" x14ac:dyDescent="0.3">
      <c r="A20" s="14">
        <v>7</v>
      </c>
      <c r="B20" s="14" t="s">
        <v>15</v>
      </c>
      <c r="C20" s="14">
        <v>60</v>
      </c>
      <c r="D20" s="14" t="s">
        <v>132</v>
      </c>
      <c r="E20" s="11" t="s">
        <v>426</v>
      </c>
      <c r="H20" s="14" t="s">
        <v>175</v>
      </c>
      <c r="K20" s="46">
        <f>SUMIFS($A$10:$A$400,$B$10:$B$400,"RT",$D$10:$D$400,"U3")</f>
        <v>1</v>
      </c>
      <c r="L20" s="46" t="s">
        <v>32</v>
      </c>
      <c r="M20" s="46" t="s">
        <v>19</v>
      </c>
    </row>
    <row r="21" spans="1:13" x14ac:dyDescent="0.3">
      <c r="A21" s="14">
        <v>2</v>
      </c>
      <c r="B21" s="14" t="s">
        <v>15</v>
      </c>
      <c r="C21" s="14">
        <v>40</v>
      </c>
      <c r="D21" s="14" t="s">
        <v>132</v>
      </c>
      <c r="E21" s="11" t="s">
        <v>426</v>
      </c>
      <c r="H21" s="14" t="s">
        <v>175</v>
      </c>
      <c r="K21" s="46">
        <f>SUMIFS($A$10:$A$400,$B$10:$B$400,"RT",$D$10:$D$400,"U4")</f>
        <v>0</v>
      </c>
      <c r="L21" s="46" t="s">
        <v>32</v>
      </c>
      <c r="M21" s="46" t="s">
        <v>2</v>
      </c>
    </row>
    <row r="22" spans="1:13" x14ac:dyDescent="0.3">
      <c r="A22" s="14">
        <v>1</v>
      </c>
      <c r="B22" s="14" t="s">
        <v>15</v>
      </c>
      <c r="C22" s="14">
        <v>40</v>
      </c>
      <c r="D22" s="14" t="s">
        <v>134</v>
      </c>
      <c r="E22" s="11" t="s">
        <v>296</v>
      </c>
      <c r="H22" s="14" t="s">
        <v>175</v>
      </c>
      <c r="K22" s="46">
        <f>SUMIFS($A$10:$A$400,$B$10:$B$400,"RT",$D$10:$D$400,"U5")</f>
        <v>1</v>
      </c>
      <c r="L22" s="46" t="s">
        <v>32</v>
      </c>
      <c r="M22" s="46" t="s">
        <v>48</v>
      </c>
    </row>
    <row r="23" spans="1:13" x14ac:dyDescent="0.3">
      <c r="A23" s="14">
        <v>1</v>
      </c>
      <c r="B23" s="14" t="s">
        <v>15</v>
      </c>
      <c r="C23" s="14">
        <v>60</v>
      </c>
      <c r="D23" s="14" t="s">
        <v>134</v>
      </c>
      <c r="E23" s="11" t="s">
        <v>296</v>
      </c>
      <c r="H23" s="14" t="s">
        <v>160</v>
      </c>
      <c r="K23" s="46">
        <f>SUMIFS($A$10:$A$400,$B$10:$B$400,"RT",$D$10:$D$400,"U6")</f>
        <v>5</v>
      </c>
      <c r="L23" s="46" t="s">
        <v>32</v>
      </c>
      <c r="M23" s="46" t="s">
        <v>3</v>
      </c>
    </row>
    <row r="24" spans="1:13" x14ac:dyDescent="0.3">
      <c r="A24" s="14">
        <v>3</v>
      </c>
      <c r="B24" s="14" t="s">
        <v>15</v>
      </c>
      <c r="C24" s="14">
        <v>70</v>
      </c>
      <c r="D24" s="14" t="s">
        <v>134</v>
      </c>
      <c r="E24" s="11" t="s">
        <v>296</v>
      </c>
      <c r="H24" s="14" t="s">
        <v>177</v>
      </c>
      <c r="K24" s="46">
        <f>SUM(K18:K23)</f>
        <v>11</v>
      </c>
      <c r="L24" s="47"/>
      <c r="M24" s="47"/>
    </row>
    <row r="25" spans="1:13" x14ac:dyDescent="0.3">
      <c r="A25" s="14">
        <v>1</v>
      </c>
      <c r="B25" s="14" t="s">
        <v>167</v>
      </c>
      <c r="C25" s="14">
        <v>70</v>
      </c>
      <c r="D25" s="14" t="s">
        <v>134</v>
      </c>
      <c r="E25" s="11" t="s">
        <v>296</v>
      </c>
      <c r="H25" s="14" t="s">
        <v>162</v>
      </c>
      <c r="K25" s="47"/>
      <c r="L25" s="47"/>
      <c r="M25" s="47"/>
    </row>
    <row r="26" spans="1:13" x14ac:dyDescent="0.3">
      <c r="A26" s="14">
        <v>1</v>
      </c>
      <c r="B26" s="14" t="s">
        <v>164</v>
      </c>
      <c r="C26" s="14">
        <v>40</v>
      </c>
      <c r="D26" s="14" t="s">
        <v>134</v>
      </c>
      <c r="E26" s="11" t="s">
        <v>296</v>
      </c>
      <c r="H26" s="14" t="s">
        <v>177</v>
      </c>
      <c r="K26" s="47"/>
      <c r="L26" s="47"/>
      <c r="M26" s="47"/>
    </row>
    <row r="27" spans="1:13" x14ac:dyDescent="0.3">
      <c r="A27" s="14">
        <v>2</v>
      </c>
      <c r="B27" s="14" t="s">
        <v>15</v>
      </c>
      <c r="C27" s="14">
        <v>60</v>
      </c>
      <c r="D27" s="14" t="s">
        <v>134</v>
      </c>
      <c r="E27" s="11" t="s">
        <v>296</v>
      </c>
      <c r="H27" s="14" t="s">
        <v>160</v>
      </c>
      <c r="K27" s="47"/>
      <c r="L27" s="47"/>
      <c r="M27" s="47"/>
    </row>
    <row r="28" spans="1:13" x14ac:dyDescent="0.3">
      <c r="A28" s="14">
        <v>10</v>
      </c>
      <c r="B28" s="14" t="s">
        <v>178</v>
      </c>
      <c r="C28" s="14">
        <v>80</v>
      </c>
      <c r="D28" s="14" t="s">
        <v>134</v>
      </c>
      <c r="E28" s="11" t="s">
        <v>296</v>
      </c>
      <c r="F28" s="11" t="s">
        <v>137</v>
      </c>
      <c r="H28" s="14" t="s">
        <v>177</v>
      </c>
      <c r="K28" s="47"/>
      <c r="L28" s="47"/>
      <c r="M28" s="47"/>
    </row>
    <row r="29" spans="1:13" x14ac:dyDescent="0.3">
      <c r="A29" s="14">
        <v>2</v>
      </c>
      <c r="B29" s="14" t="s">
        <v>15</v>
      </c>
      <c r="C29" s="14">
        <v>60</v>
      </c>
      <c r="D29" s="14" t="s">
        <v>134</v>
      </c>
      <c r="E29" s="11" t="s">
        <v>296</v>
      </c>
      <c r="H29" s="14" t="s">
        <v>160</v>
      </c>
      <c r="K29" s="47"/>
      <c r="L29" s="47"/>
      <c r="M29" s="47"/>
    </row>
    <row r="30" spans="1:13" x14ac:dyDescent="0.3">
      <c r="A30" s="14">
        <v>1</v>
      </c>
      <c r="B30" s="14" t="s">
        <v>167</v>
      </c>
      <c r="C30" s="14">
        <v>70</v>
      </c>
      <c r="D30" s="14" t="s">
        <v>134</v>
      </c>
      <c r="E30" s="11" t="s">
        <v>296</v>
      </c>
      <c r="H30" s="14" t="s">
        <v>177</v>
      </c>
      <c r="K30" s="47"/>
      <c r="L30" s="47"/>
      <c r="M30" s="47"/>
    </row>
    <row r="31" spans="1:13" x14ac:dyDescent="0.3">
      <c r="A31" s="14">
        <v>4</v>
      </c>
      <c r="B31" s="14" t="s">
        <v>15</v>
      </c>
      <c r="C31" s="14">
        <v>60</v>
      </c>
      <c r="D31" s="14" t="s">
        <v>134</v>
      </c>
      <c r="E31" s="11" t="s">
        <v>296</v>
      </c>
      <c r="H31" s="14" t="s">
        <v>160</v>
      </c>
      <c r="K31" s="47"/>
      <c r="L31" s="47"/>
      <c r="M31" s="47"/>
    </row>
    <row r="32" spans="1:13" x14ac:dyDescent="0.3">
      <c r="A32" s="14">
        <v>2</v>
      </c>
      <c r="B32" s="14" t="s">
        <v>178</v>
      </c>
      <c r="C32" s="14">
        <v>60</v>
      </c>
      <c r="D32" s="14" t="s">
        <v>134</v>
      </c>
      <c r="E32" s="11" t="s">
        <v>296</v>
      </c>
      <c r="H32" s="14" t="s">
        <v>160</v>
      </c>
      <c r="K32" s="47"/>
      <c r="L32" s="47"/>
      <c r="M32" s="47"/>
    </row>
    <row r="33" spans="1:13" x14ac:dyDescent="0.3">
      <c r="A33" s="14">
        <v>1</v>
      </c>
      <c r="B33" s="14" t="s">
        <v>15</v>
      </c>
      <c r="C33" s="14">
        <v>40</v>
      </c>
      <c r="D33" s="14" t="s">
        <v>134</v>
      </c>
      <c r="E33" s="11" t="s">
        <v>428</v>
      </c>
      <c r="H33" s="14" t="s">
        <v>160</v>
      </c>
      <c r="K33" s="47"/>
      <c r="L33" s="47"/>
      <c r="M33" s="47"/>
    </row>
    <row r="34" spans="1:13" x14ac:dyDescent="0.3">
      <c r="A34" s="14">
        <v>1</v>
      </c>
      <c r="B34" s="14" t="s">
        <v>164</v>
      </c>
      <c r="C34" s="14">
        <v>60</v>
      </c>
      <c r="D34" s="14" t="s">
        <v>134</v>
      </c>
      <c r="E34" s="11" t="s">
        <v>296</v>
      </c>
      <c r="H34" s="14" t="s">
        <v>177</v>
      </c>
      <c r="K34" s="47"/>
      <c r="L34" s="47"/>
      <c r="M34" s="47"/>
    </row>
    <row r="35" spans="1:13" x14ac:dyDescent="0.3">
      <c r="A35" s="14">
        <v>1</v>
      </c>
      <c r="B35" s="14" t="s">
        <v>15</v>
      </c>
      <c r="C35" s="14">
        <v>80</v>
      </c>
      <c r="D35" s="14" t="s">
        <v>134</v>
      </c>
      <c r="E35" s="11" t="s">
        <v>296</v>
      </c>
      <c r="H35" s="14" t="s">
        <v>177</v>
      </c>
      <c r="K35" s="47"/>
      <c r="L35" s="47"/>
      <c r="M35" s="47"/>
    </row>
    <row r="36" spans="1:13" x14ac:dyDescent="0.3">
      <c r="A36" s="14">
        <v>1</v>
      </c>
      <c r="B36" s="14" t="s">
        <v>15</v>
      </c>
      <c r="C36" s="14">
        <v>70</v>
      </c>
      <c r="D36" s="14" t="s">
        <v>134</v>
      </c>
      <c r="E36" s="11" t="s">
        <v>428</v>
      </c>
      <c r="H36" s="14" t="s">
        <v>179</v>
      </c>
      <c r="K36" s="47"/>
      <c r="L36" s="47"/>
      <c r="M36" s="47"/>
    </row>
    <row r="37" spans="1:13" x14ac:dyDescent="0.3">
      <c r="A37" s="14">
        <v>2</v>
      </c>
      <c r="B37" s="14" t="s">
        <v>15</v>
      </c>
      <c r="C37" s="14">
        <v>70</v>
      </c>
      <c r="D37" s="14" t="s">
        <v>134</v>
      </c>
      <c r="E37" s="11" t="s">
        <v>259</v>
      </c>
      <c r="H37" s="14" t="s">
        <v>160</v>
      </c>
      <c r="K37" s="47"/>
      <c r="L37" s="47"/>
      <c r="M37" s="47"/>
    </row>
    <row r="38" spans="1:13" x14ac:dyDescent="0.3">
      <c r="A38" s="14">
        <v>1</v>
      </c>
      <c r="B38" s="14" t="s">
        <v>32</v>
      </c>
      <c r="C38" s="14">
        <v>60</v>
      </c>
      <c r="D38" s="14" t="s">
        <v>134</v>
      </c>
      <c r="E38" s="11" t="s">
        <v>259</v>
      </c>
      <c r="H38" s="14" t="s">
        <v>160</v>
      </c>
      <c r="K38" s="47"/>
      <c r="L38" s="47"/>
      <c r="M38" s="47"/>
    </row>
    <row r="39" spans="1:13" x14ac:dyDescent="0.3">
      <c r="A39" s="14">
        <v>1</v>
      </c>
      <c r="B39" s="14" t="s">
        <v>164</v>
      </c>
      <c r="C39" s="14">
        <v>60</v>
      </c>
      <c r="D39" s="14" t="s">
        <v>134</v>
      </c>
      <c r="E39" s="11" t="s">
        <v>259</v>
      </c>
      <c r="H39" s="14" t="s">
        <v>177</v>
      </c>
      <c r="K39" s="47"/>
      <c r="L39" s="47"/>
      <c r="M39" s="47"/>
    </row>
    <row r="40" spans="1:13" x14ac:dyDescent="0.3">
      <c r="A40" s="14">
        <v>1</v>
      </c>
      <c r="B40" s="14" t="s">
        <v>15</v>
      </c>
      <c r="C40" s="14">
        <v>80</v>
      </c>
      <c r="D40" s="14" t="s">
        <v>134</v>
      </c>
      <c r="E40" s="11" t="s">
        <v>259</v>
      </c>
      <c r="H40" s="14" t="s">
        <v>162</v>
      </c>
      <c r="K40" s="47"/>
      <c r="L40" s="47"/>
      <c r="M40" s="47"/>
    </row>
    <row r="41" spans="1:13" x14ac:dyDescent="0.3">
      <c r="A41" s="14">
        <v>1</v>
      </c>
      <c r="B41" s="14" t="s">
        <v>15</v>
      </c>
      <c r="C41" s="14">
        <v>70</v>
      </c>
      <c r="D41" s="14" t="s">
        <v>134</v>
      </c>
      <c r="E41" s="11" t="s">
        <v>259</v>
      </c>
      <c r="H41" s="14" t="s">
        <v>162</v>
      </c>
      <c r="K41" s="47"/>
      <c r="L41" s="47"/>
      <c r="M41" s="47"/>
    </row>
    <row r="42" spans="1:13" x14ac:dyDescent="0.3">
      <c r="A42" s="14">
        <v>10</v>
      </c>
      <c r="B42" s="14" t="s">
        <v>15</v>
      </c>
      <c r="C42" s="14">
        <v>70</v>
      </c>
      <c r="D42" s="14" t="s">
        <v>134</v>
      </c>
      <c r="E42" s="11" t="s">
        <v>259</v>
      </c>
      <c r="H42" s="14" t="s">
        <v>180</v>
      </c>
      <c r="K42" s="47"/>
      <c r="L42" s="47"/>
      <c r="M42" s="47"/>
    </row>
    <row r="43" spans="1:13" x14ac:dyDescent="0.3">
      <c r="A43" s="14">
        <v>1</v>
      </c>
      <c r="B43" s="14" t="s">
        <v>167</v>
      </c>
      <c r="C43" s="14">
        <v>90</v>
      </c>
      <c r="D43" s="14" t="s">
        <v>134</v>
      </c>
      <c r="E43" s="11" t="s">
        <v>259</v>
      </c>
      <c r="H43" s="14" t="s">
        <v>180</v>
      </c>
      <c r="K43" s="47"/>
      <c r="L43" s="47"/>
      <c r="M43" s="47"/>
    </row>
    <row r="44" spans="1:13" x14ac:dyDescent="0.3">
      <c r="A44" s="14">
        <v>2</v>
      </c>
      <c r="B44" s="14" t="s">
        <v>15</v>
      </c>
      <c r="C44" s="14">
        <v>70</v>
      </c>
      <c r="D44" s="14" t="s">
        <v>134</v>
      </c>
      <c r="E44" s="11" t="s">
        <v>259</v>
      </c>
      <c r="F44" s="11" t="s">
        <v>137</v>
      </c>
      <c r="H44" s="14" t="s">
        <v>177</v>
      </c>
      <c r="K44" s="47"/>
      <c r="L44" s="47"/>
      <c r="M44" s="47"/>
    </row>
    <row r="45" spans="1:13" x14ac:dyDescent="0.3">
      <c r="A45" s="14">
        <v>1</v>
      </c>
      <c r="B45" s="14" t="s">
        <v>178</v>
      </c>
      <c r="C45" s="14">
        <v>70</v>
      </c>
      <c r="D45" s="14" t="s">
        <v>134</v>
      </c>
      <c r="E45" s="11" t="s">
        <v>259</v>
      </c>
      <c r="H45" s="14" t="s">
        <v>177</v>
      </c>
      <c r="K45" s="47"/>
      <c r="L45" s="47"/>
      <c r="M45" s="47"/>
    </row>
    <row r="46" spans="1:13" x14ac:dyDescent="0.3">
      <c r="A46" s="14">
        <v>4</v>
      </c>
      <c r="B46" s="14" t="s">
        <v>15</v>
      </c>
      <c r="C46" s="14">
        <v>50</v>
      </c>
      <c r="D46" s="14" t="s">
        <v>134</v>
      </c>
      <c r="E46" s="11" t="s">
        <v>259</v>
      </c>
      <c r="F46" s="11" t="s">
        <v>137</v>
      </c>
      <c r="H46" s="14" t="s">
        <v>158</v>
      </c>
      <c r="K46" s="47"/>
      <c r="L46" s="47"/>
      <c r="M46" s="47"/>
    </row>
    <row r="47" spans="1:13" x14ac:dyDescent="0.3">
      <c r="A47" s="14">
        <v>2</v>
      </c>
      <c r="B47" s="14" t="s">
        <v>178</v>
      </c>
      <c r="C47" s="14">
        <v>100</v>
      </c>
      <c r="D47" s="14" t="s">
        <v>134</v>
      </c>
      <c r="E47" s="11" t="s">
        <v>259</v>
      </c>
      <c r="H47" s="14" t="s">
        <v>158</v>
      </c>
      <c r="K47" s="47"/>
      <c r="L47" s="47"/>
      <c r="M47" s="47"/>
    </row>
    <row r="48" spans="1:13" x14ac:dyDescent="0.3">
      <c r="A48" s="14">
        <v>1</v>
      </c>
      <c r="B48" s="14" t="s">
        <v>285</v>
      </c>
      <c r="D48" s="14" t="s">
        <v>134</v>
      </c>
      <c r="E48" s="11" t="s">
        <v>259</v>
      </c>
      <c r="H48" s="14" t="s">
        <v>177</v>
      </c>
      <c r="K48" s="47"/>
      <c r="L48" s="47"/>
      <c r="M48" s="47"/>
    </row>
    <row r="49" spans="1:13" x14ac:dyDescent="0.3">
      <c r="A49" s="14">
        <v>1</v>
      </c>
      <c r="B49" s="14" t="s">
        <v>15</v>
      </c>
      <c r="C49" s="14">
        <v>60</v>
      </c>
      <c r="D49" s="14" t="s">
        <v>134</v>
      </c>
      <c r="E49" s="11" t="s">
        <v>259</v>
      </c>
      <c r="H49" s="14" t="s">
        <v>177</v>
      </c>
      <c r="K49" s="47"/>
      <c r="L49" s="47"/>
      <c r="M49" s="47"/>
    </row>
    <row r="50" spans="1:13" x14ac:dyDescent="0.3">
      <c r="A50" s="14">
        <v>1</v>
      </c>
      <c r="B50" s="14" t="s">
        <v>32</v>
      </c>
      <c r="C50" s="14">
        <v>80</v>
      </c>
      <c r="D50" s="14" t="s">
        <v>135</v>
      </c>
      <c r="E50" s="11" t="s">
        <v>261</v>
      </c>
      <c r="F50" s="11" t="s">
        <v>137</v>
      </c>
      <c r="H50" s="14" t="s">
        <v>177</v>
      </c>
      <c r="K50" s="47"/>
      <c r="L50" s="47"/>
      <c r="M50" s="47"/>
    </row>
    <row r="51" spans="1:13" x14ac:dyDescent="0.3">
      <c r="A51" s="14">
        <v>1</v>
      </c>
      <c r="B51" s="14" t="s">
        <v>15</v>
      </c>
      <c r="C51" s="14">
        <v>50</v>
      </c>
      <c r="D51" s="14" t="s">
        <v>135</v>
      </c>
      <c r="E51" s="11" t="s">
        <v>429</v>
      </c>
      <c r="H51" s="14" t="s">
        <v>160</v>
      </c>
      <c r="K51" s="47"/>
      <c r="L51" s="47"/>
      <c r="M51" s="47"/>
    </row>
    <row r="52" spans="1:13" x14ac:dyDescent="0.3">
      <c r="A52" s="14">
        <v>1</v>
      </c>
      <c r="B52" s="14" t="s">
        <v>164</v>
      </c>
      <c r="C52" s="14">
        <v>60</v>
      </c>
      <c r="D52" s="14" t="s">
        <v>135</v>
      </c>
      <c r="E52" s="11" t="s">
        <v>427</v>
      </c>
      <c r="H52" s="14" t="s">
        <v>177</v>
      </c>
      <c r="K52" s="47"/>
      <c r="L52" s="47"/>
      <c r="M52" s="47"/>
    </row>
    <row r="53" spans="1:13" x14ac:dyDescent="0.3">
      <c r="A53" s="14">
        <v>1</v>
      </c>
      <c r="B53" s="14" t="s">
        <v>164</v>
      </c>
      <c r="C53" s="14">
        <v>60</v>
      </c>
      <c r="D53" s="14" t="s">
        <v>135</v>
      </c>
      <c r="E53" s="11" t="s">
        <v>427</v>
      </c>
      <c r="H53" s="14" t="s">
        <v>177</v>
      </c>
      <c r="K53" s="47"/>
      <c r="L53" s="47"/>
      <c r="M53" s="47"/>
    </row>
    <row r="54" spans="1:13" x14ac:dyDescent="0.3">
      <c r="A54" s="14">
        <v>2</v>
      </c>
      <c r="B54" s="14" t="s">
        <v>15</v>
      </c>
      <c r="C54" s="14">
        <v>60</v>
      </c>
      <c r="D54" s="14" t="s">
        <v>135</v>
      </c>
      <c r="E54" s="11" t="s">
        <v>261</v>
      </c>
      <c r="H54" s="14" t="s">
        <v>177</v>
      </c>
      <c r="K54" s="47"/>
      <c r="L54" s="47"/>
      <c r="M54" s="47"/>
    </row>
    <row r="55" spans="1:13" x14ac:dyDescent="0.3">
      <c r="A55" s="14">
        <v>1</v>
      </c>
      <c r="B55" s="14" t="s">
        <v>15</v>
      </c>
      <c r="C55" s="14">
        <v>50</v>
      </c>
      <c r="D55" s="14" t="s">
        <v>135</v>
      </c>
      <c r="E55" s="11" t="s">
        <v>261</v>
      </c>
      <c r="F55" s="11" t="s">
        <v>137</v>
      </c>
      <c r="H55" s="14" t="s">
        <v>158</v>
      </c>
      <c r="K55" s="47"/>
      <c r="L55" s="47"/>
      <c r="M55" s="47"/>
    </row>
    <row r="56" spans="1:13" x14ac:dyDescent="0.3">
      <c r="A56" s="14">
        <v>2</v>
      </c>
      <c r="B56" s="14" t="s">
        <v>15</v>
      </c>
      <c r="C56" s="14">
        <v>70</v>
      </c>
      <c r="D56" s="14" t="s">
        <v>135</v>
      </c>
      <c r="E56" s="11" t="s">
        <v>429</v>
      </c>
      <c r="H56" s="14" t="s">
        <v>160</v>
      </c>
      <c r="K56" s="47"/>
      <c r="L56" s="47"/>
      <c r="M56" s="47"/>
    </row>
    <row r="57" spans="1:13" x14ac:dyDescent="0.3">
      <c r="A57" s="14">
        <v>2</v>
      </c>
      <c r="B57" s="14" t="s">
        <v>15</v>
      </c>
      <c r="C57" s="14">
        <v>60</v>
      </c>
      <c r="D57" s="14" t="s">
        <v>136</v>
      </c>
      <c r="E57" s="11" t="s">
        <v>296</v>
      </c>
      <c r="H57" s="14" t="s">
        <v>160</v>
      </c>
      <c r="K57" s="47"/>
      <c r="L57" s="47"/>
      <c r="M57" s="47"/>
    </row>
    <row r="58" spans="1:13" x14ac:dyDescent="0.3">
      <c r="A58" s="14">
        <v>9</v>
      </c>
      <c r="B58" s="14" t="s">
        <v>15</v>
      </c>
      <c r="C58" s="14">
        <v>60</v>
      </c>
      <c r="D58" s="14" t="s">
        <v>136</v>
      </c>
      <c r="E58" s="11" t="s">
        <v>296</v>
      </c>
      <c r="H58" s="14" t="s">
        <v>158</v>
      </c>
      <c r="K58" s="47"/>
      <c r="L58" s="47"/>
      <c r="M58" s="47"/>
    </row>
    <row r="59" spans="1:13" x14ac:dyDescent="0.3">
      <c r="A59" s="14">
        <v>1</v>
      </c>
      <c r="B59" s="14" t="s">
        <v>15</v>
      </c>
      <c r="C59" s="14">
        <v>50</v>
      </c>
      <c r="D59" s="14" t="s">
        <v>136</v>
      </c>
      <c r="E59" s="11" t="s">
        <v>430</v>
      </c>
      <c r="H59" s="14" t="s">
        <v>160</v>
      </c>
      <c r="K59" s="47"/>
      <c r="L59" s="47"/>
      <c r="M59" s="47"/>
    </row>
    <row r="60" spans="1:13" x14ac:dyDescent="0.3">
      <c r="A60" s="14">
        <v>1</v>
      </c>
      <c r="B60" s="14" t="s">
        <v>15</v>
      </c>
      <c r="C60" s="14">
        <v>70</v>
      </c>
      <c r="D60" s="14" t="s">
        <v>136</v>
      </c>
      <c r="E60" s="11" t="s">
        <v>296</v>
      </c>
      <c r="H60" s="14" t="s">
        <v>162</v>
      </c>
      <c r="K60" s="47"/>
      <c r="L60" s="47"/>
      <c r="M60" s="47"/>
    </row>
    <row r="61" spans="1:13" x14ac:dyDescent="0.3">
      <c r="A61" s="14">
        <v>1</v>
      </c>
      <c r="B61" s="14" t="s">
        <v>15</v>
      </c>
      <c r="C61" s="14">
        <v>80</v>
      </c>
      <c r="D61" s="14" t="s">
        <v>136</v>
      </c>
      <c r="E61" s="11" t="s">
        <v>296</v>
      </c>
      <c r="H61" s="14" t="s">
        <v>162</v>
      </c>
      <c r="K61" s="47"/>
      <c r="L61" s="47"/>
      <c r="M61" s="47"/>
    </row>
    <row r="62" spans="1:13" x14ac:dyDescent="0.3">
      <c r="A62" s="14">
        <v>1</v>
      </c>
      <c r="B62" s="14" t="s">
        <v>15</v>
      </c>
      <c r="C62" s="14">
        <v>100</v>
      </c>
      <c r="D62" s="14" t="s">
        <v>136</v>
      </c>
      <c r="E62" s="11" t="s">
        <v>296</v>
      </c>
      <c r="H62" s="14" t="s">
        <v>181</v>
      </c>
      <c r="K62" s="47"/>
      <c r="L62" s="47"/>
      <c r="M62" s="47"/>
    </row>
    <row r="63" spans="1:13" x14ac:dyDescent="0.3">
      <c r="A63" s="14">
        <v>2</v>
      </c>
      <c r="B63" s="14" t="s">
        <v>15</v>
      </c>
      <c r="C63" s="14">
        <v>60</v>
      </c>
      <c r="D63" s="14" t="s">
        <v>140</v>
      </c>
      <c r="E63" s="11" t="s">
        <v>295</v>
      </c>
      <c r="F63" s="11" t="s">
        <v>137</v>
      </c>
      <c r="H63" s="14" t="s">
        <v>175</v>
      </c>
      <c r="K63" s="47"/>
      <c r="L63" s="47"/>
      <c r="M63" s="47"/>
    </row>
    <row r="64" spans="1:13" x14ac:dyDescent="0.3">
      <c r="A64" s="14">
        <v>1</v>
      </c>
      <c r="B64" s="14" t="s">
        <v>32</v>
      </c>
      <c r="C64" s="14">
        <v>80</v>
      </c>
      <c r="D64" s="14" t="s">
        <v>140</v>
      </c>
      <c r="E64" s="11" t="s">
        <v>295</v>
      </c>
      <c r="H64" s="14" t="s">
        <v>162</v>
      </c>
      <c r="K64" s="47"/>
      <c r="L64" s="47"/>
      <c r="M64" s="47"/>
    </row>
    <row r="65" spans="1:13" x14ac:dyDescent="0.3">
      <c r="A65" s="14">
        <v>1</v>
      </c>
      <c r="B65" s="14" t="s">
        <v>164</v>
      </c>
      <c r="C65" s="14">
        <v>90</v>
      </c>
      <c r="D65" s="14" t="s">
        <v>140</v>
      </c>
      <c r="E65" s="11" t="s">
        <v>295</v>
      </c>
      <c r="H65" s="14" t="s">
        <v>162</v>
      </c>
      <c r="K65" s="47"/>
      <c r="L65" s="47"/>
      <c r="M65" s="47"/>
    </row>
    <row r="66" spans="1:13" x14ac:dyDescent="0.3">
      <c r="A66" s="14">
        <v>1</v>
      </c>
      <c r="B66" s="14" t="s">
        <v>15</v>
      </c>
      <c r="C66" s="14">
        <v>90</v>
      </c>
      <c r="D66" s="14" t="s">
        <v>140</v>
      </c>
      <c r="E66" s="11" t="s">
        <v>295</v>
      </c>
      <c r="H66" s="14" t="s">
        <v>162</v>
      </c>
      <c r="K66" s="47"/>
      <c r="L66" s="47"/>
      <c r="M66" s="47"/>
    </row>
    <row r="67" spans="1:13" x14ac:dyDescent="0.3">
      <c r="A67" s="14">
        <v>1</v>
      </c>
      <c r="B67" s="14" t="s">
        <v>15</v>
      </c>
      <c r="C67" s="14">
        <v>80</v>
      </c>
      <c r="D67" s="14" t="s">
        <v>140</v>
      </c>
      <c r="E67" s="11" t="s">
        <v>295</v>
      </c>
      <c r="H67" s="14" t="s">
        <v>162</v>
      </c>
      <c r="K67" s="47"/>
      <c r="L67" s="47"/>
      <c r="M67" s="47"/>
    </row>
    <row r="68" spans="1:13" x14ac:dyDescent="0.3">
      <c r="A68" s="14">
        <v>1</v>
      </c>
      <c r="B68" s="14" t="s">
        <v>15</v>
      </c>
      <c r="C68" s="14">
        <v>70</v>
      </c>
      <c r="D68" s="14" t="s">
        <v>140</v>
      </c>
      <c r="E68" s="11" t="s">
        <v>295</v>
      </c>
      <c r="H68" s="14" t="s">
        <v>162</v>
      </c>
      <c r="K68" s="47"/>
      <c r="L68" s="47"/>
      <c r="M68" s="47"/>
    </row>
    <row r="69" spans="1:13" x14ac:dyDescent="0.3">
      <c r="A69" s="14">
        <v>3</v>
      </c>
      <c r="B69" s="14" t="s">
        <v>301</v>
      </c>
      <c r="C69" s="14">
        <v>100</v>
      </c>
      <c r="D69" s="14" t="s">
        <v>140</v>
      </c>
      <c r="E69" s="11" t="s">
        <v>295</v>
      </c>
      <c r="H69" s="14" t="s">
        <v>181</v>
      </c>
      <c r="K69" s="47"/>
      <c r="L69" s="47"/>
      <c r="M69" s="47"/>
    </row>
    <row r="70" spans="1:13" x14ac:dyDescent="0.3">
      <c r="A70" s="14">
        <v>2</v>
      </c>
      <c r="B70" s="14" t="s">
        <v>301</v>
      </c>
      <c r="C70" s="14">
        <v>80</v>
      </c>
      <c r="D70" s="14" t="s">
        <v>140</v>
      </c>
      <c r="E70" s="11" t="s">
        <v>295</v>
      </c>
      <c r="H70" s="14" t="s">
        <v>181</v>
      </c>
      <c r="K70" s="47"/>
      <c r="L70" s="47"/>
      <c r="M70" s="47"/>
    </row>
    <row r="71" spans="1:13" x14ac:dyDescent="0.3">
      <c r="A71" s="14">
        <v>1</v>
      </c>
      <c r="B71" s="14" t="s">
        <v>15</v>
      </c>
      <c r="C71" s="14">
        <v>40</v>
      </c>
      <c r="D71" s="14" t="s">
        <v>140</v>
      </c>
      <c r="E71" s="11" t="s">
        <v>295</v>
      </c>
      <c r="H71" s="14" t="s">
        <v>160</v>
      </c>
      <c r="K71" s="47"/>
      <c r="L71" s="47"/>
      <c r="M71" s="47"/>
    </row>
    <row r="72" spans="1:13" x14ac:dyDescent="0.3">
      <c r="A72" s="14">
        <v>2</v>
      </c>
      <c r="B72" s="14" t="s">
        <v>15</v>
      </c>
      <c r="C72" s="14">
        <v>50</v>
      </c>
      <c r="D72" s="14" t="s">
        <v>140</v>
      </c>
      <c r="E72" s="11" t="s">
        <v>295</v>
      </c>
      <c r="H72" s="14" t="s">
        <v>160</v>
      </c>
      <c r="K72" s="47"/>
      <c r="L72" s="47"/>
      <c r="M72" s="47"/>
    </row>
    <row r="73" spans="1:13" x14ac:dyDescent="0.3">
      <c r="A73" s="14">
        <v>1</v>
      </c>
      <c r="B73" s="14" t="s">
        <v>301</v>
      </c>
      <c r="C73" s="14">
        <v>60</v>
      </c>
      <c r="D73" s="14" t="s">
        <v>140</v>
      </c>
      <c r="E73" s="11" t="s">
        <v>295</v>
      </c>
      <c r="H73" s="14" t="s">
        <v>175</v>
      </c>
      <c r="K73" s="47"/>
      <c r="L73" s="47"/>
      <c r="M73" s="47"/>
    </row>
    <row r="74" spans="1:13" x14ac:dyDescent="0.3">
      <c r="A74" s="14">
        <v>1</v>
      </c>
      <c r="B74" s="14" t="s">
        <v>301</v>
      </c>
      <c r="C74" s="14">
        <v>170</v>
      </c>
      <c r="D74" s="14" t="s">
        <v>140</v>
      </c>
      <c r="E74" s="11" t="s">
        <v>295</v>
      </c>
      <c r="H74" s="14" t="s">
        <v>181</v>
      </c>
      <c r="K74" s="47"/>
      <c r="L74" s="47"/>
      <c r="M74" s="47"/>
    </row>
    <row r="75" spans="1:13" x14ac:dyDescent="0.3">
      <c r="A75" s="14">
        <v>1</v>
      </c>
      <c r="B75" s="14" t="s">
        <v>301</v>
      </c>
      <c r="C75" s="14">
        <v>100</v>
      </c>
      <c r="D75" s="14" t="s">
        <v>140</v>
      </c>
      <c r="E75" s="11" t="s">
        <v>295</v>
      </c>
      <c r="H75" s="14" t="s">
        <v>181</v>
      </c>
      <c r="K75" s="47"/>
      <c r="L75" s="47"/>
      <c r="M75" s="47"/>
    </row>
    <row r="76" spans="1:13" x14ac:dyDescent="0.3">
      <c r="A76" s="14">
        <v>1</v>
      </c>
      <c r="B76" s="14" t="s">
        <v>15</v>
      </c>
      <c r="C76" s="14">
        <v>60</v>
      </c>
      <c r="D76" s="14" t="s">
        <v>140</v>
      </c>
      <c r="E76" s="11" t="s">
        <v>295</v>
      </c>
      <c r="H76" s="14" t="s">
        <v>160</v>
      </c>
      <c r="K76" s="47"/>
      <c r="L76" s="47"/>
      <c r="M76" s="47"/>
    </row>
    <row r="77" spans="1:13" x14ac:dyDescent="0.3">
      <c r="A77" s="14">
        <v>1</v>
      </c>
      <c r="B77" s="14" t="s">
        <v>15</v>
      </c>
      <c r="C77" s="14">
        <v>70</v>
      </c>
      <c r="D77" s="14" t="s">
        <v>140</v>
      </c>
      <c r="E77" s="11" t="s">
        <v>295</v>
      </c>
      <c r="H77" s="14" t="s">
        <v>175</v>
      </c>
      <c r="K77" s="47"/>
      <c r="L77" s="47"/>
      <c r="M77" s="47"/>
    </row>
    <row r="78" spans="1:13" x14ac:dyDescent="0.3">
      <c r="A78" s="14">
        <v>1</v>
      </c>
      <c r="B78" s="14" t="s">
        <v>15</v>
      </c>
      <c r="C78" s="14">
        <v>60</v>
      </c>
      <c r="D78" s="14" t="s">
        <v>140</v>
      </c>
      <c r="E78" s="11" t="s">
        <v>295</v>
      </c>
      <c r="H78" s="14" t="s">
        <v>175</v>
      </c>
      <c r="K78" s="47"/>
      <c r="L78" s="47"/>
      <c r="M78" s="47"/>
    </row>
    <row r="79" spans="1:13" x14ac:dyDescent="0.3">
      <c r="A79" s="14">
        <v>3</v>
      </c>
      <c r="B79" s="14" t="s">
        <v>15</v>
      </c>
      <c r="C79" s="14">
        <v>60</v>
      </c>
      <c r="D79" s="14" t="s">
        <v>140</v>
      </c>
      <c r="E79" s="11" t="s">
        <v>295</v>
      </c>
      <c r="H79" s="14" t="s">
        <v>160</v>
      </c>
      <c r="K79" s="47"/>
      <c r="L79" s="47"/>
      <c r="M79" s="47"/>
    </row>
    <row r="80" spans="1:13" x14ac:dyDescent="0.3">
      <c r="A80" s="14">
        <v>1</v>
      </c>
      <c r="B80" s="14" t="s">
        <v>32</v>
      </c>
      <c r="C80" s="14">
        <v>220</v>
      </c>
      <c r="D80" s="14" t="s">
        <v>141</v>
      </c>
      <c r="E80" s="11" t="s">
        <v>427</v>
      </c>
      <c r="H80" s="14" t="s">
        <v>162</v>
      </c>
      <c r="K80" s="47"/>
      <c r="L80" s="47"/>
      <c r="M80" s="47"/>
    </row>
    <row r="81" spans="1:13" x14ac:dyDescent="0.3">
      <c r="A81" s="14">
        <v>1</v>
      </c>
      <c r="B81" s="14" t="s">
        <v>32</v>
      </c>
      <c r="C81" s="14">
        <v>230</v>
      </c>
      <c r="D81" s="14" t="s">
        <v>141</v>
      </c>
      <c r="E81" s="11" t="s">
        <v>427</v>
      </c>
      <c r="H81" s="14" t="s">
        <v>181</v>
      </c>
      <c r="K81" s="47"/>
      <c r="L81" s="47"/>
      <c r="M81" s="47"/>
    </row>
    <row r="82" spans="1:13" x14ac:dyDescent="0.3">
      <c r="A82" s="14">
        <v>1</v>
      </c>
      <c r="B82" s="14" t="s">
        <v>15</v>
      </c>
      <c r="C82" s="14">
        <v>80</v>
      </c>
      <c r="D82" s="14" t="s">
        <v>141</v>
      </c>
      <c r="E82" s="11" t="s">
        <v>427</v>
      </c>
      <c r="H82" s="14" t="s">
        <v>162</v>
      </c>
      <c r="K82" s="47"/>
      <c r="L82" s="47"/>
      <c r="M82" s="47"/>
    </row>
    <row r="83" spans="1:13" x14ac:dyDescent="0.3">
      <c r="A83" s="14">
        <v>1</v>
      </c>
      <c r="B83" s="14" t="s">
        <v>32</v>
      </c>
      <c r="C83" s="14">
        <v>160</v>
      </c>
      <c r="D83" s="14" t="s">
        <v>141</v>
      </c>
      <c r="E83" s="11" t="s">
        <v>427</v>
      </c>
      <c r="H83" s="14" t="s">
        <v>162</v>
      </c>
      <c r="K83" s="47"/>
      <c r="L83" s="47"/>
      <c r="M83" s="47"/>
    </row>
    <row r="84" spans="1:13" x14ac:dyDescent="0.3">
      <c r="A84" s="14">
        <v>1</v>
      </c>
      <c r="B84" s="14" t="s">
        <v>32</v>
      </c>
      <c r="C84" s="14">
        <v>270</v>
      </c>
      <c r="D84" s="14" t="s">
        <v>141</v>
      </c>
      <c r="E84" s="11" t="s">
        <v>427</v>
      </c>
      <c r="H84" s="14" t="s">
        <v>181</v>
      </c>
      <c r="K84" s="47"/>
      <c r="L84" s="47"/>
      <c r="M84" s="47"/>
    </row>
    <row r="85" spans="1:13" x14ac:dyDescent="0.3">
      <c r="A85" s="14">
        <v>1</v>
      </c>
      <c r="B85" s="14" t="s">
        <v>32</v>
      </c>
      <c r="C85" s="14">
        <v>50</v>
      </c>
      <c r="D85" s="14" t="s">
        <v>141</v>
      </c>
      <c r="E85" s="11" t="s">
        <v>427</v>
      </c>
      <c r="H85" s="14" t="s">
        <v>160</v>
      </c>
      <c r="K85" s="47"/>
      <c r="L85" s="47"/>
      <c r="M85" s="47"/>
    </row>
    <row r="86" spans="1:13" x14ac:dyDescent="0.3">
      <c r="A86" s="14">
        <v>2</v>
      </c>
      <c r="B86" s="14" t="s">
        <v>15</v>
      </c>
      <c r="C86" s="14">
        <v>40</v>
      </c>
      <c r="D86" s="14" t="s">
        <v>141</v>
      </c>
      <c r="E86" s="11" t="s">
        <v>427</v>
      </c>
      <c r="H86" s="14" t="s">
        <v>160</v>
      </c>
      <c r="K86" s="47"/>
      <c r="L86" s="47"/>
      <c r="M86" s="47"/>
    </row>
    <row r="87" spans="1:13" x14ac:dyDescent="0.3">
      <c r="A87" s="14">
        <v>1</v>
      </c>
      <c r="B87" s="14" t="s">
        <v>15</v>
      </c>
      <c r="C87" s="14">
        <v>70</v>
      </c>
      <c r="D87" s="14" t="s">
        <v>141</v>
      </c>
      <c r="E87" s="11" t="s">
        <v>427</v>
      </c>
      <c r="H87" s="14" t="s">
        <v>181</v>
      </c>
      <c r="K87" s="47"/>
      <c r="L87" s="47"/>
      <c r="M87" s="47"/>
    </row>
    <row r="88" spans="1:13" x14ac:dyDescent="0.3">
      <c r="A88" s="14">
        <v>1</v>
      </c>
      <c r="B88" s="14" t="s">
        <v>15</v>
      </c>
      <c r="C88" s="14">
        <v>60</v>
      </c>
      <c r="D88" s="14" t="s">
        <v>141</v>
      </c>
      <c r="E88" s="11" t="s">
        <v>427</v>
      </c>
      <c r="H88" s="14" t="s">
        <v>160</v>
      </c>
      <c r="K88" s="47"/>
      <c r="L88" s="47"/>
      <c r="M88" s="47"/>
    </row>
    <row r="89" spans="1:13" x14ac:dyDescent="0.3">
      <c r="K89" s="47"/>
      <c r="L89" s="47"/>
      <c r="M89" s="47"/>
    </row>
    <row r="90" spans="1:13" x14ac:dyDescent="0.3">
      <c r="K90" s="47"/>
      <c r="L90" s="47"/>
      <c r="M90" s="47"/>
    </row>
    <row r="91" spans="1:13" x14ac:dyDescent="0.3">
      <c r="K91" s="47"/>
      <c r="L91" s="47"/>
      <c r="M91" s="47"/>
    </row>
    <row r="92" spans="1:13" x14ac:dyDescent="0.3">
      <c r="K92" s="47"/>
      <c r="L92" s="47"/>
      <c r="M92" s="47"/>
    </row>
    <row r="93" spans="1:13" x14ac:dyDescent="0.3">
      <c r="K93" s="47"/>
      <c r="L93" s="47"/>
      <c r="M93" s="47"/>
    </row>
    <row r="94" spans="1:13" x14ac:dyDescent="0.3">
      <c r="K94" s="47"/>
      <c r="L94" s="47"/>
      <c r="M94" s="47"/>
    </row>
    <row r="95" spans="1:13" x14ac:dyDescent="0.3">
      <c r="K95" s="47"/>
      <c r="L95" s="47"/>
      <c r="M95" s="47"/>
    </row>
    <row r="96" spans="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129"/>
  <sheetViews>
    <sheetView workbookViewId="0">
      <selection activeCell="G27" sqref="G27"/>
    </sheetView>
  </sheetViews>
  <sheetFormatPr defaultColWidth="9" defaultRowHeight="14.4" x14ac:dyDescent="0.3"/>
  <cols>
    <col min="1" max="1" width="11.21875" style="14" customWidth="1"/>
    <col min="2" max="2" width="9.33203125" style="14" bestFit="1" customWidth="1"/>
    <col min="3" max="3" width="9" style="14"/>
    <col min="4" max="4" width="7.88671875" style="14" customWidth="1"/>
    <col min="5" max="5" width="26.77734375" style="1" customWidth="1"/>
    <col min="6" max="6" width="12.33203125" style="11" customWidth="1"/>
    <col min="7" max="7" width="7.33203125" style="14" customWidth="1"/>
    <col min="8" max="8" width="9" style="14"/>
    <col min="9" max="10" width="9" style="1"/>
    <col min="11" max="13" width="9" style="13"/>
    <col min="14" max="16384" width="9" style="1"/>
  </cols>
  <sheetData>
    <row r="1" spans="1:13" x14ac:dyDescent="0.3">
      <c r="A1" s="16" t="s">
        <v>206</v>
      </c>
      <c r="D1" s="4"/>
    </row>
    <row r="2" spans="1:13" x14ac:dyDescent="0.3">
      <c r="A2" s="10" t="s">
        <v>199</v>
      </c>
      <c r="B2" s="11" t="s">
        <v>233</v>
      </c>
      <c r="D2" s="4"/>
    </row>
    <row r="3" spans="1:13" x14ac:dyDescent="0.3">
      <c r="A3" s="10" t="s">
        <v>200</v>
      </c>
      <c r="B3" s="11" t="s">
        <v>232</v>
      </c>
      <c r="D3" s="4"/>
    </row>
    <row r="4" spans="1:13" x14ac:dyDescent="0.3">
      <c r="A4" s="10" t="s">
        <v>198</v>
      </c>
      <c r="B4" s="12">
        <v>41522</v>
      </c>
      <c r="D4" s="4"/>
    </row>
    <row r="5" spans="1:13" x14ac:dyDescent="0.3">
      <c r="A5" s="10" t="s">
        <v>258</v>
      </c>
      <c r="B5" s="11" t="s">
        <v>234</v>
      </c>
      <c r="D5" s="4"/>
    </row>
    <row r="6" spans="1:13" x14ac:dyDescent="0.3">
      <c r="A6" s="10" t="s">
        <v>201</v>
      </c>
      <c r="B6" s="11"/>
      <c r="E6" s="14"/>
    </row>
    <row r="7" spans="1:13" x14ac:dyDescent="0.3">
      <c r="A7" s="10" t="s">
        <v>209</v>
      </c>
      <c r="B7" s="11"/>
      <c r="E7" s="14"/>
    </row>
    <row r="8" spans="1:13" x14ac:dyDescent="0.3">
      <c r="A8" s="10" t="s">
        <v>202</v>
      </c>
      <c r="B8" s="11"/>
      <c r="E8" s="14"/>
      <c r="K8" s="45" t="s">
        <v>465</v>
      </c>
    </row>
    <row r="9" spans="1:13" x14ac:dyDescent="0.3">
      <c r="A9" s="5" t="s">
        <v>7</v>
      </c>
      <c r="B9" s="4" t="s">
        <v>6</v>
      </c>
      <c r="C9" s="5" t="s">
        <v>8</v>
      </c>
      <c r="D9" s="5" t="s">
        <v>282</v>
      </c>
      <c r="E9" s="5" t="s">
        <v>9</v>
      </c>
      <c r="F9" s="29" t="s">
        <v>283</v>
      </c>
      <c r="G9" s="5" t="s">
        <v>10</v>
      </c>
      <c r="H9" s="4" t="s">
        <v>197</v>
      </c>
      <c r="I9" s="19" t="s">
        <v>0</v>
      </c>
      <c r="K9" s="45" t="s">
        <v>7</v>
      </c>
      <c r="L9" s="45" t="s">
        <v>6</v>
      </c>
      <c r="M9" s="45" t="s">
        <v>282</v>
      </c>
    </row>
    <row r="10" spans="1:13" x14ac:dyDescent="0.3">
      <c r="A10" s="14">
        <v>3</v>
      </c>
      <c r="B10" s="14" t="s">
        <v>14</v>
      </c>
      <c r="C10" s="14">
        <v>200</v>
      </c>
      <c r="D10" s="14" t="s">
        <v>20</v>
      </c>
      <c r="E10" s="11" t="s">
        <v>97</v>
      </c>
      <c r="F10" s="30"/>
      <c r="G10" s="14">
        <v>1430</v>
      </c>
      <c r="H10" s="14" t="s">
        <v>11</v>
      </c>
      <c r="I10" s="1" t="s">
        <v>377</v>
      </c>
      <c r="K10" s="46">
        <f>SUMIFS($A$10:$A$370,$B$10:$B$370,"CH",$D$10:$D$370,"U1")</f>
        <v>0</v>
      </c>
      <c r="L10" s="46" t="s">
        <v>15</v>
      </c>
      <c r="M10" s="46" t="s">
        <v>20</v>
      </c>
    </row>
    <row r="11" spans="1:13" x14ac:dyDescent="0.3">
      <c r="A11" s="14">
        <v>1</v>
      </c>
      <c r="B11" s="14" t="s">
        <v>16</v>
      </c>
      <c r="C11" s="14">
        <v>30</v>
      </c>
      <c r="D11" s="14" t="s">
        <v>20</v>
      </c>
      <c r="E11" s="11" t="s">
        <v>103</v>
      </c>
      <c r="F11" s="30" t="s">
        <v>95</v>
      </c>
      <c r="H11" s="14" t="s">
        <v>93</v>
      </c>
      <c r="K11" s="46">
        <f>SUMIFS($A$10:$A$370,$B$10:$B$370,"CH",$D$10:$D$370,"U2")</f>
        <v>26</v>
      </c>
      <c r="L11" s="46" t="s">
        <v>15</v>
      </c>
      <c r="M11" s="46" t="s">
        <v>1</v>
      </c>
    </row>
    <row r="12" spans="1:13" x14ac:dyDescent="0.3">
      <c r="A12" s="14">
        <v>3</v>
      </c>
      <c r="B12" s="14" t="s">
        <v>14</v>
      </c>
      <c r="C12" s="14">
        <v>180</v>
      </c>
      <c r="D12" s="14" t="s">
        <v>20</v>
      </c>
      <c r="E12" s="11" t="s">
        <v>104</v>
      </c>
      <c r="F12" s="30"/>
      <c r="H12" s="14" t="s">
        <v>89</v>
      </c>
      <c r="K12" s="46">
        <f>SUMIFS($A$10:$A$370,$B$10:$B$370,"CH",$D$10:$D$370,"U3")</f>
        <v>4</v>
      </c>
      <c r="L12" s="46" t="s">
        <v>15</v>
      </c>
      <c r="M12" s="46" t="s">
        <v>19</v>
      </c>
    </row>
    <row r="13" spans="1:13" x14ac:dyDescent="0.3">
      <c r="A13" s="14">
        <v>1</v>
      </c>
      <c r="B13" s="14" t="s">
        <v>16</v>
      </c>
      <c r="C13" s="14">
        <v>60</v>
      </c>
      <c r="D13" s="14" t="s">
        <v>20</v>
      </c>
      <c r="E13" s="11" t="s">
        <v>105</v>
      </c>
      <c r="F13" s="32" t="s">
        <v>374</v>
      </c>
      <c r="H13" s="14" t="s">
        <v>93</v>
      </c>
      <c r="K13" s="46">
        <f>SUMIFS($A$10:$A$370,$B$10:$B$370,"CH",$D$10:$D$370,"U4*")</f>
        <v>5</v>
      </c>
      <c r="L13" s="46" t="s">
        <v>15</v>
      </c>
      <c r="M13" s="46" t="s">
        <v>2</v>
      </c>
    </row>
    <row r="14" spans="1:13" x14ac:dyDescent="0.3">
      <c r="A14" s="14">
        <v>1</v>
      </c>
      <c r="B14" s="14" t="s">
        <v>16</v>
      </c>
      <c r="C14" s="14">
        <v>90</v>
      </c>
      <c r="D14" s="14" t="s">
        <v>20</v>
      </c>
      <c r="E14" s="11" t="s">
        <v>106</v>
      </c>
      <c r="F14" s="30" t="s">
        <v>106</v>
      </c>
      <c r="H14" s="14" t="s">
        <v>89</v>
      </c>
      <c r="K14" s="46">
        <f>SUMIFS($A$10:$A$370,$B$10:$B$370,"CH",$D$10:$D$370,"U5*")</f>
        <v>23</v>
      </c>
      <c r="L14" s="46" t="s">
        <v>15</v>
      </c>
      <c r="M14" s="46" t="s">
        <v>48</v>
      </c>
    </row>
    <row r="15" spans="1:13" x14ac:dyDescent="0.3">
      <c r="A15" s="14">
        <v>1</v>
      </c>
      <c r="B15" s="14" t="s">
        <v>301</v>
      </c>
      <c r="C15" s="14">
        <v>150</v>
      </c>
      <c r="D15" s="14" t="s">
        <v>20</v>
      </c>
      <c r="E15" s="11"/>
      <c r="F15" s="30"/>
      <c r="H15" s="14" t="s">
        <v>89</v>
      </c>
      <c r="K15" s="46">
        <f>SUMIFS($A$10:$A$370,$B$10:$B$370,"CH",$D$10:$D$370,"U6")</f>
        <v>11</v>
      </c>
      <c r="L15" s="46" t="s">
        <v>15</v>
      </c>
      <c r="M15" s="46" t="s">
        <v>3</v>
      </c>
    </row>
    <row r="16" spans="1:13" x14ac:dyDescent="0.3">
      <c r="A16" s="14">
        <v>1</v>
      </c>
      <c r="B16" s="14" t="s">
        <v>14</v>
      </c>
      <c r="C16" s="14">
        <v>150</v>
      </c>
      <c r="D16" s="14" t="s">
        <v>20</v>
      </c>
      <c r="E16" s="11" t="s">
        <v>107</v>
      </c>
      <c r="F16" s="30"/>
      <c r="H16" s="14" t="s">
        <v>89</v>
      </c>
      <c r="K16" s="46">
        <f>SUM(K10:K15)</f>
        <v>69</v>
      </c>
      <c r="L16" s="46"/>
      <c r="M16" s="46"/>
    </row>
    <row r="17" spans="1:13" x14ac:dyDescent="0.3">
      <c r="A17" s="14">
        <v>1</v>
      </c>
      <c r="B17" s="14" t="s">
        <v>301</v>
      </c>
      <c r="C17" s="14">
        <v>60</v>
      </c>
      <c r="D17" s="14" t="s">
        <v>1</v>
      </c>
      <c r="E17" s="11"/>
      <c r="F17" s="30"/>
      <c r="H17" s="14" t="s">
        <v>11</v>
      </c>
      <c r="K17" s="46"/>
      <c r="L17" s="46"/>
      <c r="M17" s="46"/>
    </row>
    <row r="18" spans="1:13" x14ac:dyDescent="0.3">
      <c r="A18" s="14">
        <v>1</v>
      </c>
      <c r="B18" s="14" t="s">
        <v>32</v>
      </c>
      <c r="C18" s="14">
        <v>250</v>
      </c>
      <c r="D18" s="14" t="s">
        <v>1</v>
      </c>
      <c r="E18" s="11" t="s">
        <v>97</v>
      </c>
      <c r="F18" s="30"/>
      <c r="H18" s="14" t="s">
        <v>93</v>
      </c>
      <c r="K18" s="46">
        <f>SUMIFS($A$10:$A$370,$B$10:$B$370,"RT",$D$10:$D$370,"U1")</f>
        <v>0</v>
      </c>
      <c r="L18" s="46" t="s">
        <v>32</v>
      </c>
      <c r="M18" s="46" t="s">
        <v>20</v>
      </c>
    </row>
    <row r="19" spans="1:13" x14ac:dyDescent="0.3">
      <c r="A19" s="14">
        <v>1</v>
      </c>
      <c r="B19" s="14" t="s">
        <v>32</v>
      </c>
      <c r="C19" s="14">
        <v>120</v>
      </c>
      <c r="D19" s="14" t="s">
        <v>1</v>
      </c>
      <c r="E19" s="11" t="s">
        <v>33</v>
      </c>
      <c r="F19" s="30"/>
      <c r="H19" s="14" t="s">
        <v>93</v>
      </c>
      <c r="K19" s="46">
        <f>SUMIFS($A$10:$A$370,$B$10:$B$370,"RT",$D$10:$D$370,"U2")</f>
        <v>15</v>
      </c>
      <c r="L19" s="46" t="s">
        <v>32</v>
      </c>
      <c r="M19" s="46" t="s">
        <v>1</v>
      </c>
    </row>
    <row r="20" spans="1:13" x14ac:dyDescent="0.3">
      <c r="A20" s="14">
        <v>7</v>
      </c>
      <c r="B20" s="14" t="s">
        <v>15</v>
      </c>
      <c r="C20" s="14">
        <v>60</v>
      </c>
      <c r="D20" s="14" t="s">
        <v>1</v>
      </c>
      <c r="E20" s="11" t="s">
        <v>108</v>
      </c>
      <c r="F20" s="30" t="s">
        <v>108</v>
      </c>
      <c r="H20" s="14" t="s">
        <v>89</v>
      </c>
      <c r="K20" s="46">
        <f>SUMIFS($A$10:$A$370,$B$10:$B$370,"RT",$D$10:$D$370,"U3")</f>
        <v>11</v>
      </c>
      <c r="L20" s="46" t="s">
        <v>32</v>
      </c>
      <c r="M20" s="46" t="s">
        <v>19</v>
      </c>
    </row>
    <row r="21" spans="1:13" x14ac:dyDescent="0.3">
      <c r="A21" s="14">
        <v>30</v>
      </c>
      <c r="B21" s="14" t="s">
        <v>14</v>
      </c>
      <c r="C21" s="14">
        <v>200</v>
      </c>
      <c r="D21" s="14" t="s">
        <v>1</v>
      </c>
      <c r="E21" s="11"/>
      <c r="F21" s="30"/>
      <c r="H21" s="14" t="s">
        <v>11</v>
      </c>
      <c r="K21" s="46">
        <f>SUMIFS($A$10:$A$370,$B$10:$B$370,"RT",$D$10:$D$370,"U4*")</f>
        <v>1</v>
      </c>
      <c r="L21" s="46" t="s">
        <v>32</v>
      </c>
      <c r="M21" s="46" t="s">
        <v>2</v>
      </c>
    </row>
    <row r="22" spans="1:13" x14ac:dyDescent="0.3">
      <c r="A22" s="14">
        <v>8</v>
      </c>
      <c r="B22" s="14" t="s">
        <v>32</v>
      </c>
      <c r="C22" s="14">
        <v>150</v>
      </c>
      <c r="D22" s="14" t="s">
        <v>1</v>
      </c>
      <c r="E22" s="11"/>
      <c r="F22" s="30"/>
      <c r="H22" s="14" t="s">
        <v>89</v>
      </c>
      <c r="K22" s="46">
        <f>SUMIFS($A$10:$A$370,$B$10:$B$370,"RT",$D$10:$D$370,"U5*")</f>
        <v>7</v>
      </c>
      <c r="L22" s="46" t="s">
        <v>32</v>
      </c>
      <c r="M22" s="46" t="s">
        <v>48</v>
      </c>
    </row>
    <row r="23" spans="1:13" x14ac:dyDescent="0.3">
      <c r="A23" s="14">
        <v>3</v>
      </c>
      <c r="B23" s="14" t="s">
        <v>32</v>
      </c>
      <c r="C23" s="14">
        <v>100</v>
      </c>
      <c r="D23" s="14" t="s">
        <v>1</v>
      </c>
      <c r="E23" s="11"/>
      <c r="F23" s="30"/>
      <c r="H23" s="14" t="s">
        <v>89</v>
      </c>
      <c r="K23" s="46">
        <f>SUMIFS($A$10:$A$370,$B$10:$B$370,"RT",$D$10:$D$370,"U6")</f>
        <v>1</v>
      </c>
      <c r="L23" s="46" t="s">
        <v>32</v>
      </c>
      <c r="M23" s="46" t="s">
        <v>3</v>
      </c>
    </row>
    <row r="24" spans="1:13" x14ac:dyDescent="0.3">
      <c r="A24" s="14">
        <v>9</v>
      </c>
      <c r="B24" s="14" t="s">
        <v>15</v>
      </c>
      <c r="C24" s="14">
        <v>60</v>
      </c>
      <c r="D24" s="14" t="s">
        <v>1</v>
      </c>
      <c r="E24" s="11" t="s">
        <v>109</v>
      </c>
      <c r="F24" s="32" t="s">
        <v>95</v>
      </c>
      <c r="H24" s="14" t="s">
        <v>89</v>
      </c>
      <c r="K24" s="46">
        <f>SUM(K18:K23)</f>
        <v>35</v>
      </c>
      <c r="L24" s="47"/>
      <c r="M24" s="47"/>
    </row>
    <row r="25" spans="1:13" x14ac:dyDescent="0.3">
      <c r="A25" s="14">
        <v>120</v>
      </c>
      <c r="B25" s="14" t="s">
        <v>14</v>
      </c>
      <c r="C25" s="14">
        <v>250</v>
      </c>
      <c r="D25" s="14" t="s">
        <v>1</v>
      </c>
      <c r="E25" s="11"/>
      <c r="F25" s="30"/>
      <c r="H25" s="14" t="s">
        <v>89</v>
      </c>
      <c r="K25" s="47"/>
      <c r="L25" s="47"/>
      <c r="M25" s="47"/>
    </row>
    <row r="26" spans="1:13" x14ac:dyDescent="0.3">
      <c r="A26" s="14">
        <v>10</v>
      </c>
      <c r="B26" s="14" t="s">
        <v>15</v>
      </c>
      <c r="C26" s="14">
        <v>60</v>
      </c>
      <c r="D26" s="14" t="s">
        <v>1</v>
      </c>
      <c r="E26" s="11" t="s">
        <v>110</v>
      </c>
      <c r="F26" s="30" t="s">
        <v>110</v>
      </c>
      <c r="H26" s="14" t="s">
        <v>89</v>
      </c>
      <c r="K26" s="47"/>
      <c r="L26" s="47"/>
      <c r="M26" s="47"/>
    </row>
    <row r="27" spans="1:13" x14ac:dyDescent="0.3">
      <c r="A27" s="14">
        <v>2</v>
      </c>
      <c r="B27" s="14" t="s">
        <v>32</v>
      </c>
      <c r="C27" s="14">
        <v>120</v>
      </c>
      <c r="D27" s="14" t="s">
        <v>1</v>
      </c>
      <c r="E27" s="11"/>
      <c r="H27" s="14" t="s">
        <v>89</v>
      </c>
      <c r="K27" s="47"/>
      <c r="L27" s="47"/>
      <c r="M27" s="47"/>
    </row>
    <row r="28" spans="1:13" x14ac:dyDescent="0.3">
      <c r="A28" s="14">
        <v>60</v>
      </c>
      <c r="B28" s="14" t="s">
        <v>14</v>
      </c>
      <c r="C28" s="14">
        <v>150</v>
      </c>
      <c r="D28" s="14" t="s">
        <v>1</v>
      </c>
      <c r="E28" s="11" t="s">
        <v>107</v>
      </c>
      <c r="H28" s="14" t="s">
        <v>90</v>
      </c>
      <c r="K28" s="47"/>
      <c r="L28" s="47"/>
      <c r="M28" s="47"/>
    </row>
    <row r="29" spans="1:13" x14ac:dyDescent="0.3">
      <c r="A29" s="14">
        <v>2</v>
      </c>
      <c r="B29" s="14" t="s">
        <v>32</v>
      </c>
      <c r="C29" s="14">
        <v>60</v>
      </c>
      <c r="D29" s="14" t="s">
        <v>19</v>
      </c>
      <c r="E29" s="11" t="s">
        <v>111</v>
      </c>
      <c r="H29" s="14" t="s">
        <v>92</v>
      </c>
      <c r="K29" s="47"/>
      <c r="L29" s="47"/>
      <c r="M29" s="47"/>
    </row>
    <row r="30" spans="1:13" x14ac:dyDescent="0.3">
      <c r="A30" s="14">
        <v>1</v>
      </c>
      <c r="B30" s="14" t="s">
        <v>32</v>
      </c>
      <c r="C30" s="14">
        <v>220</v>
      </c>
      <c r="D30" s="14" t="s">
        <v>19</v>
      </c>
      <c r="E30" s="11"/>
      <c r="H30" s="14" t="s">
        <v>89</v>
      </c>
      <c r="K30" s="47"/>
      <c r="L30" s="47"/>
      <c r="M30" s="47"/>
    </row>
    <row r="31" spans="1:13" x14ac:dyDescent="0.3">
      <c r="A31" s="14">
        <v>1</v>
      </c>
      <c r="B31" s="14" t="s">
        <v>32</v>
      </c>
      <c r="C31" s="14">
        <v>230</v>
      </c>
      <c r="D31" s="14" t="s">
        <v>19</v>
      </c>
      <c r="E31" s="11"/>
      <c r="H31" s="14" t="s">
        <v>88</v>
      </c>
      <c r="K31" s="47"/>
      <c r="L31" s="47"/>
      <c r="M31" s="47"/>
    </row>
    <row r="32" spans="1:13" x14ac:dyDescent="0.3">
      <c r="A32" s="14">
        <v>3</v>
      </c>
      <c r="B32" s="14" t="s">
        <v>32</v>
      </c>
      <c r="C32" s="14">
        <v>60</v>
      </c>
      <c r="D32" s="14" t="s">
        <v>19</v>
      </c>
      <c r="E32" s="11"/>
      <c r="H32" s="14" t="s">
        <v>92</v>
      </c>
      <c r="K32" s="47"/>
      <c r="L32" s="47"/>
      <c r="M32" s="47"/>
    </row>
    <row r="33" spans="1:13" x14ac:dyDescent="0.3">
      <c r="A33" s="14">
        <v>1</v>
      </c>
      <c r="B33" s="14" t="s">
        <v>15</v>
      </c>
      <c r="C33" s="14">
        <v>60</v>
      </c>
      <c r="D33" s="14" t="s">
        <v>19</v>
      </c>
      <c r="E33" s="11"/>
      <c r="F33" s="11" t="s">
        <v>112</v>
      </c>
      <c r="H33" s="14" t="s">
        <v>89</v>
      </c>
      <c r="K33" s="47"/>
      <c r="L33" s="47"/>
      <c r="M33" s="47"/>
    </row>
    <row r="34" spans="1:13" x14ac:dyDescent="0.3">
      <c r="A34" s="14">
        <v>5</v>
      </c>
      <c r="B34" s="14" t="s">
        <v>285</v>
      </c>
      <c r="C34" s="14">
        <v>50</v>
      </c>
      <c r="D34" s="14" t="s">
        <v>19</v>
      </c>
      <c r="E34" s="11"/>
      <c r="H34" s="14" t="s">
        <v>13</v>
      </c>
      <c r="K34" s="47"/>
      <c r="L34" s="47"/>
      <c r="M34" s="47"/>
    </row>
    <row r="35" spans="1:13" x14ac:dyDescent="0.3">
      <c r="A35" s="14">
        <v>1</v>
      </c>
      <c r="B35" s="14" t="s">
        <v>32</v>
      </c>
      <c r="C35" s="14">
        <v>150</v>
      </c>
      <c r="D35" s="14" t="s">
        <v>19</v>
      </c>
      <c r="E35" s="11"/>
      <c r="H35" s="14" t="s">
        <v>89</v>
      </c>
      <c r="K35" s="47"/>
      <c r="L35" s="47"/>
      <c r="M35" s="47"/>
    </row>
    <row r="36" spans="1:13" x14ac:dyDescent="0.3">
      <c r="A36" s="14">
        <v>1</v>
      </c>
      <c r="B36" s="14" t="s">
        <v>32</v>
      </c>
      <c r="C36" s="14">
        <v>100</v>
      </c>
      <c r="D36" s="14" t="s">
        <v>19</v>
      </c>
      <c r="E36" s="11"/>
      <c r="H36" s="14" t="s">
        <v>90</v>
      </c>
      <c r="K36" s="47"/>
      <c r="L36" s="47"/>
      <c r="M36" s="47"/>
    </row>
    <row r="37" spans="1:13" x14ac:dyDescent="0.3">
      <c r="A37" s="14">
        <v>1</v>
      </c>
      <c r="B37" s="14" t="s">
        <v>14</v>
      </c>
      <c r="C37" s="14">
        <v>150</v>
      </c>
      <c r="D37" s="14" t="s">
        <v>19</v>
      </c>
      <c r="E37" s="11"/>
      <c r="H37" s="14" t="s">
        <v>88</v>
      </c>
      <c r="K37" s="47"/>
      <c r="L37" s="47"/>
      <c r="M37" s="47"/>
    </row>
    <row r="38" spans="1:13" x14ac:dyDescent="0.3">
      <c r="A38" s="14">
        <v>1</v>
      </c>
      <c r="B38" s="14" t="s">
        <v>32</v>
      </c>
      <c r="C38" s="14">
        <v>120</v>
      </c>
      <c r="D38" s="14" t="s">
        <v>19</v>
      </c>
      <c r="E38" s="11"/>
      <c r="H38" s="14" t="s">
        <v>88</v>
      </c>
      <c r="K38" s="47"/>
      <c r="L38" s="47"/>
      <c r="M38" s="47"/>
    </row>
    <row r="39" spans="1:13" x14ac:dyDescent="0.3">
      <c r="A39" s="14">
        <v>1</v>
      </c>
      <c r="B39" s="14" t="s">
        <v>14</v>
      </c>
      <c r="C39" s="14">
        <v>250</v>
      </c>
      <c r="D39" s="14" t="s">
        <v>19</v>
      </c>
      <c r="E39" s="11"/>
      <c r="H39" s="14" t="s">
        <v>89</v>
      </c>
      <c r="K39" s="47"/>
      <c r="L39" s="47"/>
      <c r="M39" s="47"/>
    </row>
    <row r="40" spans="1:13" x14ac:dyDescent="0.3">
      <c r="A40" s="14">
        <v>1</v>
      </c>
      <c r="B40" s="14" t="s">
        <v>14</v>
      </c>
      <c r="C40" s="14">
        <v>130</v>
      </c>
      <c r="D40" s="14" t="s">
        <v>19</v>
      </c>
      <c r="E40" s="11"/>
      <c r="H40" s="14" t="s">
        <v>13</v>
      </c>
      <c r="K40" s="47"/>
      <c r="L40" s="47"/>
      <c r="M40" s="47"/>
    </row>
    <row r="41" spans="1:13" x14ac:dyDescent="0.3">
      <c r="A41" s="14">
        <v>1</v>
      </c>
      <c r="B41" s="14" t="s">
        <v>14</v>
      </c>
      <c r="C41" s="14">
        <v>250</v>
      </c>
      <c r="D41" s="14" t="s">
        <v>19</v>
      </c>
      <c r="E41" s="11"/>
      <c r="K41" s="47"/>
      <c r="L41" s="47"/>
      <c r="M41" s="47"/>
    </row>
    <row r="42" spans="1:13" x14ac:dyDescent="0.3">
      <c r="A42" s="14">
        <v>1</v>
      </c>
      <c r="B42" s="14" t="s">
        <v>16</v>
      </c>
      <c r="C42" s="14">
        <v>60</v>
      </c>
      <c r="D42" s="14" t="s">
        <v>19</v>
      </c>
      <c r="E42" s="11"/>
      <c r="H42" s="14" t="s">
        <v>92</v>
      </c>
      <c r="K42" s="47"/>
      <c r="L42" s="47"/>
      <c r="M42" s="47"/>
    </row>
    <row r="43" spans="1:13" x14ac:dyDescent="0.3">
      <c r="A43" s="14">
        <v>1</v>
      </c>
      <c r="B43" s="14" t="s">
        <v>32</v>
      </c>
      <c r="C43" s="14">
        <v>80</v>
      </c>
      <c r="D43" s="14" t="s">
        <v>19</v>
      </c>
      <c r="E43" s="11"/>
      <c r="H43" s="14" t="s">
        <v>92</v>
      </c>
      <c r="K43" s="47"/>
      <c r="L43" s="47"/>
      <c r="M43" s="47"/>
    </row>
    <row r="44" spans="1:13" x14ac:dyDescent="0.3">
      <c r="A44" s="14">
        <v>2</v>
      </c>
      <c r="B44" s="14" t="s">
        <v>14</v>
      </c>
      <c r="C44" s="14">
        <v>60</v>
      </c>
      <c r="D44" s="14" t="s">
        <v>19</v>
      </c>
      <c r="E44" s="11"/>
      <c r="H44" s="14" t="s">
        <v>13</v>
      </c>
      <c r="K44" s="47"/>
      <c r="L44" s="47"/>
      <c r="M44" s="47"/>
    </row>
    <row r="45" spans="1:13" x14ac:dyDescent="0.3">
      <c r="A45" s="14">
        <v>2</v>
      </c>
      <c r="B45" s="14" t="s">
        <v>15</v>
      </c>
      <c r="C45" s="14">
        <v>60</v>
      </c>
      <c r="D45" s="14" t="s">
        <v>19</v>
      </c>
      <c r="E45" s="11"/>
      <c r="H45" s="14" t="s">
        <v>11</v>
      </c>
      <c r="K45" s="47"/>
      <c r="L45" s="47"/>
      <c r="M45" s="47"/>
    </row>
    <row r="46" spans="1:13" x14ac:dyDescent="0.3">
      <c r="A46" s="14">
        <v>1</v>
      </c>
      <c r="B46" s="14" t="s">
        <v>15</v>
      </c>
      <c r="C46" s="14">
        <v>50</v>
      </c>
      <c r="D46" s="14" t="s">
        <v>19</v>
      </c>
      <c r="E46" s="11"/>
      <c r="H46" s="14" t="s">
        <v>13</v>
      </c>
      <c r="K46" s="47"/>
      <c r="L46" s="47"/>
      <c r="M46" s="47"/>
    </row>
    <row r="47" spans="1:13" x14ac:dyDescent="0.3">
      <c r="A47" s="14">
        <v>1</v>
      </c>
      <c r="B47" s="14" t="s">
        <v>32</v>
      </c>
      <c r="C47" s="14">
        <v>90</v>
      </c>
      <c r="D47" s="14" t="s">
        <v>375</v>
      </c>
      <c r="E47" s="11"/>
      <c r="F47" s="11" t="s">
        <v>95</v>
      </c>
      <c r="H47" s="14" t="s">
        <v>88</v>
      </c>
      <c r="K47" s="47"/>
      <c r="L47" s="47"/>
      <c r="M47" s="47"/>
    </row>
    <row r="48" spans="1:13" x14ac:dyDescent="0.3">
      <c r="A48" s="14">
        <v>1</v>
      </c>
      <c r="B48" s="14" t="s">
        <v>15</v>
      </c>
      <c r="C48" s="14">
        <v>50</v>
      </c>
      <c r="D48" s="14" t="s">
        <v>375</v>
      </c>
      <c r="E48" s="11" t="s">
        <v>113</v>
      </c>
      <c r="H48" s="14" t="s">
        <v>13</v>
      </c>
      <c r="K48" s="47"/>
      <c r="L48" s="47"/>
      <c r="M48" s="47"/>
    </row>
    <row r="49" spans="1:13" x14ac:dyDescent="0.3">
      <c r="A49" s="14">
        <v>8</v>
      </c>
      <c r="B49" s="14" t="s">
        <v>14</v>
      </c>
      <c r="C49" s="14">
        <v>70</v>
      </c>
      <c r="D49" s="14" t="s">
        <v>375</v>
      </c>
      <c r="E49" s="11"/>
      <c r="H49" s="14" t="s">
        <v>89</v>
      </c>
      <c r="K49" s="47"/>
      <c r="L49" s="47"/>
      <c r="M49" s="47"/>
    </row>
    <row r="50" spans="1:13" x14ac:dyDescent="0.3">
      <c r="A50" s="14">
        <v>1</v>
      </c>
      <c r="B50" s="14" t="s">
        <v>15</v>
      </c>
      <c r="C50" s="14">
        <v>60</v>
      </c>
      <c r="D50" s="14" t="s">
        <v>375</v>
      </c>
      <c r="E50" s="11"/>
      <c r="H50" s="14" t="s">
        <v>13</v>
      </c>
      <c r="K50" s="47"/>
      <c r="L50" s="47"/>
      <c r="M50" s="47"/>
    </row>
    <row r="51" spans="1:13" x14ac:dyDescent="0.3">
      <c r="A51" s="14">
        <v>1</v>
      </c>
      <c r="B51" s="14" t="s">
        <v>15</v>
      </c>
      <c r="C51" s="14">
        <v>50</v>
      </c>
      <c r="D51" s="14" t="s">
        <v>375</v>
      </c>
      <c r="E51" s="11" t="s">
        <v>94</v>
      </c>
      <c r="H51" s="14" t="s">
        <v>13</v>
      </c>
      <c r="K51" s="47"/>
      <c r="L51" s="47"/>
      <c r="M51" s="47"/>
    </row>
    <row r="52" spans="1:13" x14ac:dyDescent="0.3">
      <c r="A52" s="14">
        <v>1</v>
      </c>
      <c r="B52" s="14" t="s">
        <v>14</v>
      </c>
      <c r="C52" s="14">
        <v>60</v>
      </c>
      <c r="D52" s="14" t="s">
        <v>375</v>
      </c>
      <c r="E52" s="11" t="s">
        <v>94</v>
      </c>
      <c r="K52" s="47"/>
      <c r="L52" s="47"/>
      <c r="M52" s="47"/>
    </row>
    <row r="53" spans="1:13" x14ac:dyDescent="0.3">
      <c r="A53" s="14">
        <v>1</v>
      </c>
      <c r="B53" s="14" t="s">
        <v>15</v>
      </c>
      <c r="C53" s="14">
        <v>30</v>
      </c>
      <c r="D53" s="14" t="s">
        <v>375</v>
      </c>
      <c r="E53" s="11"/>
      <c r="H53" s="14" t="s">
        <v>90</v>
      </c>
      <c r="K53" s="47"/>
      <c r="L53" s="47"/>
      <c r="M53" s="47"/>
    </row>
    <row r="54" spans="1:13" x14ac:dyDescent="0.3">
      <c r="A54" s="14">
        <v>1</v>
      </c>
      <c r="B54" s="14" t="s">
        <v>15</v>
      </c>
      <c r="C54" s="14">
        <v>70</v>
      </c>
      <c r="D54" s="14" t="s">
        <v>375</v>
      </c>
      <c r="E54" s="11"/>
      <c r="H54" s="14" t="s">
        <v>89</v>
      </c>
      <c r="K54" s="47"/>
      <c r="L54" s="47"/>
      <c r="M54" s="47"/>
    </row>
    <row r="55" spans="1:13" x14ac:dyDescent="0.3">
      <c r="A55" s="14">
        <v>2</v>
      </c>
      <c r="B55" s="14" t="s">
        <v>14</v>
      </c>
      <c r="C55" s="14">
        <v>60</v>
      </c>
      <c r="D55" s="14" t="s">
        <v>375</v>
      </c>
      <c r="E55" s="11" t="s">
        <v>114</v>
      </c>
      <c r="H55" s="14" t="s">
        <v>13</v>
      </c>
      <c r="K55" s="47"/>
      <c r="L55" s="47"/>
      <c r="M55" s="47"/>
    </row>
    <row r="56" spans="1:13" x14ac:dyDescent="0.3">
      <c r="A56" s="14">
        <v>45</v>
      </c>
      <c r="B56" s="14" t="s">
        <v>14</v>
      </c>
      <c r="C56" s="14">
        <v>65</v>
      </c>
      <c r="D56" s="14" t="s">
        <v>375</v>
      </c>
      <c r="E56" s="11" t="s">
        <v>114</v>
      </c>
      <c r="H56" s="14" t="s">
        <v>13</v>
      </c>
      <c r="K56" s="47"/>
      <c r="L56" s="47"/>
      <c r="M56" s="47"/>
    </row>
    <row r="57" spans="1:13" x14ac:dyDescent="0.3">
      <c r="A57" s="14">
        <v>1</v>
      </c>
      <c r="B57" s="14" t="s">
        <v>14</v>
      </c>
      <c r="C57" s="14">
        <v>75</v>
      </c>
      <c r="D57" s="14" t="s">
        <v>376</v>
      </c>
      <c r="E57" s="11"/>
      <c r="H57" s="14" t="s">
        <v>13</v>
      </c>
      <c r="K57" s="47"/>
      <c r="L57" s="47"/>
      <c r="M57" s="47"/>
    </row>
    <row r="58" spans="1:13" x14ac:dyDescent="0.3">
      <c r="A58" s="14">
        <v>17</v>
      </c>
      <c r="B58" s="14" t="s">
        <v>14</v>
      </c>
      <c r="C58" s="14">
        <v>70</v>
      </c>
      <c r="D58" s="14" t="s">
        <v>376</v>
      </c>
      <c r="E58" s="11"/>
      <c r="H58" s="14" t="s">
        <v>89</v>
      </c>
      <c r="K58" s="47"/>
      <c r="L58" s="47"/>
      <c r="M58" s="47"/>
    </row>
    <row r="59" spans="1:13" x14ac:dyDescent="0.3">
      <c r="A59" s="14">
        <v>8</v>
      </c>
      <c r="B59" s="14" t="s">
        <v>15</v>
      </c>
      <c r="C59" s="14">
        <v>60</v>
      </c>
      <c r="D59" s="14" t="s">
        <v>376</v>
      </c>
      <c r="E59" s="11" t="s">
        <v>115</v>
      </c>
      <c r="H59" s="14" t="s">
        <v>13</v>
      </c>
      <c r="K59" s="47"/>
      <c r="L59" s="47"/>
      <c r="M59" s="47"/>
    </row>
    <row r="60" spans="1:13" x14ac:dyDescent="0.3">
      <c r="A60" s="14">
        <v>2</v>
      </c>
      <c r="B60" s="14" t="s">
        <v>14</v>
      </c>
      <c r="C60" s="14">
        <v>250</v>
      </c>
      <c r="D60" s="14" t="s">
        <v>376</v>
      </c>
      <c r="E60" s="11"/>
      <c r="H60" s="14" t="s">
        <v>89</v>
      </c>
      <c r="K60" s="47"/>
      <c r="L60" s="47"/>
      <c r="M60" s="47"/>
    </row>
    <row r="61" spans="1:13" x14ac:dyDescent="0.3">
      <c r="A61" s="14">
        <v>10</v>
      </c>
      <c r="B61" s="14" t="s">
        <v>14</v>
      </c>
      <c r="C61" s="14">
        <v>70</v>
      </c>
      <c r="D61" s="14" t="s">
        <v>376</v>
      </c>
      <c r="E61" s="11"/>
      <c r="H61" s="14" t="s">
        <v>13</v>
      </c>
      <c r="K61" s="47"/>
      <c r="L61" s="47"/>
      <c r="M61" s="47"/>
    </row>
    <row r="62" spans="1:13" x14ac:dyDescent="0.3">
      <c r="A62" s="14">
        <v>5</v>
      </c>
      <c r="B62" s="14" t="s">
        <v>14</v>
      </c>
      <c r="C62" s="14">
        <v>50</v>
      </c>
      <c r="D62" s="14" t="s">
        <v>376</v>
      </c>
      <c r="E62" s="11"/>
      <c r="K62" s="47"/>
      <c r="L62" s="47"/>
      <c r="M62" s="47"/>
    </row>
    <row r="63" spans="1:13" x14ac:dyDescent="0.3">
      <c r="A63" s="14">
        <v>1</v>
      </c>
      <c r="B63" s="14" t="s">
        <v>14</v>
      </c>
      <c r="C63" s="14">
        <v>250</v>
      </c>
      <c r="D63" s="14" t="s">
        <v>376</v>
      </c>
      <c r="E63" s="11"/>
      <c r="K63" s="47"/>
      <c r="L63" s="47"/>
      <c r="M63" s="47"/>
    </row>
    <row r="64" spans="1:13" x14ac:dyDescent="0.3">
      <c r="A64" s="14">
        <v>8</v>
      </c>
      <c r="B64" s="14" t="s">
        <v>15</v>
      </c>
      <c r="C64" s="14">
        <v>60</v>
      </c>
      <c r="D64" s="14" t="s">
        <v>376</v>
      </c>
      <c r="E64" s="11" t="s">
        <v>116</v>
      </c>
      <c r="K64" s="47"/>
      <c r="L64" s="47"/>
      <c r="M64" s="47"/>
    </row>
    <row r="65" spans="1:13" x14ac:dyDescent="0.3">
      <c r="A65" s="14">
        <v>3</v>
      </c>
      <c r="B65" s="14" t="s">
        <v>15</v>
      </c>
      <c r="C65" s="14">
        <v>60</v>
      </c>
      <c r="D65" s="14" t="s">
        <v>376</v>
      </c>
      <c r="E65" s="11"/>
      <c r="K65" s="47"/>
      <c r="L65" s="47"/>
      <c r="M65" s="47"/>
    </row>
    <row r="66" spans="1:13" x14ac:dyDescent="0.3">
      <c r="A66" s="14">
        <v>1</v>
      </c>
      <c r="B66" s="14" t="s">
        <v>14</v>
      </c>
      <c r="C66" s="14">
        <v>200</v>
      </c>
      <c r="D66" s="14" t="s">
        <v>376</v>
      </c>
      <c r="E66" s="11"/>
      <c r="K66" s="47"/>
      <c r="L66" s="47"/>
      <c r="M66" s="47"/>
    </row>
    <row r="67" spans="1:13" x14ac:dyDescent="0.3">
      <c r="A67" s="14">
        <v>1</v>
      </c>
      <c r="B67" s="14" t="s">
        <v>14</v>
      </c>
      <c r="C67" s="14">
        <v>250</v>
      </c>
      <c r="D67" s="14" t="s">
        <v>376</v>
      </c>
      <c r="E67" s="11" t="s">
        <v>114</v>
      </c>
      <c r="K67" s="47"/>
      <c r="L67" s="47"/>
      <c r="M67" s="47"/>
    </row>
    <row r="68" spans="1:13" x14ac:dyDescent="0.3">
      <c r="A68" s="14">
        <v>4</v>
      </c>
      <c r="B68" s="14" t="s">
        <v>15</v>
      </c>
      <c r="C68" s="14">
        <v>70</v>
      </c>
      <c r="D68" s="14" t="s">
        <v>376</v>
      </c>
      <c r="E68" s="11" t="s">
        <v>116</v>
      </c>
      <c r="K68" s="47"/>
      <c r="L68" s="47"/>
      <c r="M68" s="47"/>
    </row>
    <row r="69" spans="1:13" x14ac:dyDescent="0.3">
      <c r="A69" s="14">
        <v>1</v>
      </c>
      <c r="B69" s="14" t="s">
        <v>14</v>
      </c>
      <c r="C69" s="14">
        <v>100</v>
      </c>
      <c r="D69" s="14" t="s">
        <v>376</v>
      </c>
      <c r="E69" s="11"/>
      <c r="H69" s="14" t="s">
        <v>90</v>
      </c>
      <c r="K69" s="47"/>
      <c r="L69" s="47"/>
      <c r="M69" s="47"/>
    </row>
    <row r="70" spans="1:13" x14ac:dyDescent="0.3">
      <c r="A70" s="14">
        <v>1</v>
      </c>
      <c r="B70" s="14" t="s">
        <v>14</v>
      </c>
      <c r="C70" s="14">
        <v>70</v>
      </c>
      <c r="D70" s="14" t="s">
        <v>376</v>
      </c>
      <c r="E70" s="11"/>
      <c r="H70" s="14" t="s">
        <v>89</v>
      </c>
      <c r="K70" s="47"/>
      <c r="L70" s="47"/>
      <c r="M70" s="47"/>
    </row>
    <row r="71" spans="1:13" x14ac:dyDescent="0.3">
      <c r="A71" s="14">
        <v>1</v>
      </c>
      <c r="B71" s="14" t="s">
        <v>32</v>
      </c>
      <c r="C71" s="14">
        <v>160</v>
      </c>
      <c r="D71" s="14" t="s">
        <v>376</v>
      </c>
      <c r="E71" s="11"/>
      <c r="H71" s="14" t="s">
        <v>13</v>
      </c>
      <c r="K71" s="47"/>
      <c r="L71" s="47"/>
      <c r="M71" s="47"/>
    </row>
    <row r="72" spans="1:13" x14ac:dyDescent="0.3">
      <c r="A72" s="14">
        <v>1</v>
      </c>
      <c r="B72" s="14" t="s">
        <v>32</v>
      </c>
      <c r="C72" s="14">
        <v>120</v>
      </c>
      <c r="D72" s="14" t="s">
        <v>376</v>
      </c>
      <c r="E72" s="11"/>
      <c r="K72" s="47"/>
      <c r="L72" s="47"/>
      <c r="M72" s="47"/>
    </row>
    <row r="73" spans="1:13" x14ac:dyDescent="0.3">
      <c r="A73" s="14">
        <v>1</v>
      </c>
      <c r="B73" s="14" t="s">
        <v>32</v>
      </c>
      <c r="C73" s="14">
        <v>150</v>
      </c>
      <c r="D73" s="14" t="s">
        <v>376</v>
      </c>
      <c r="E73" s="11"/>
      <c r="K73" s="47"/>
      <c r="L73" s="47"/>
      <c r="M73" s="47"/>
    </row>
    <row r="74" spans="1:13" x14ac:dyDescent="0.3">
      <c r="A74" s="14">
        <v>1</v>
      </c>
      <c r="B74" s="14" t="s">
        <v>14</v>
      </c>
      <c r="C74" s="14">
        <v>60</v>
      </c>
      <c r="D74" s="14" t="s">
        <v>376</v>
      </c>
      <c r="E74" s="11"/>
      <c r="H74" s="14" t="s">
        <v>13</v>
      </c>
      <c r="K74" s="47"/>
      <c r="L74" s="47"/>
      <c r="M74" s="47"/>
    </row>
    <row r="75" spans="1:13" x14ac:dyDescent="0.3">
      <c r="A75" s="14">
        <v>4</v>
      </c>
      <c r="B75" s="14" t="s">
        <v>14</v>
      </c>
      <c r="C75" s="14">
        <v>250</v>
      </c>
      <c r="D75" s="14" t="s">
        <v>376</v>
      </c>
      <c r="E75" s="11"/>
      <c r="H75" s="14" t="s">
        <v>89</v>
      </c>
      <c r="K75" s="47"/>
      <c r="L75" s="47"/>
      <c r="M75" s="47"/>
    </row>
    <row r="76" spans="1:13" x14ac:dyDescent="0.3">
      <c r="A76" s="14">
        <v>1</v>
      </c>
      <c r="B76" s="14" t="s">
        <v>32</v>
      </c>
      <c r="C76" s="14">
        <v>120</v>
      </c>
      <c r="D76" s="14" t="s">
        <v>376</v>
      </c>
      <c r="E76" s="11"/>
      <c r="H76" s="14" t="s">
        <v>89</v>
      </c>
      <c r="K76" s="47"/>
      <c r="L76" s="47"/>
      <c r="M76" s="47"/>
    </row>
    <row r="77" spans="1:13" x14ac:dyDescent="0.3">
      <c r="A77" s="14">
        <v>2</v>
      </c>
      <c r="B77" s="14" t="s">
        <v>32</v>
      </c>
      <c r="C77" s="14">
        <v>200</v>
      </c>
      <c r="D77" s="14" t="s">
        <v>376</v>
      </c>
      <c r="E77" s="11"/>
      <c r="H77" s="14" t="s">
        <v>89</v>
      </c>
      <c r="K77" s="47"/>
      <c r="L77" s="47"/>
      <c r="M77" s="47"/>
    </row>
    <row r="78" spans="1:13" x14ac:dyDescent="0.3">
      <c r="A78" s="14">
        <v>1</v>
      </c>
      <c r="B78" s="14" t="s">
        <v>14</v>
      </c>
      <c r="C78" s="14">
        <v>250</v>
      </c>
      <c r="D78" s="14" t="s">
        <v>376</v>
      </c>
      <c r="E78" s="11"/>
      <c r="H78" s="14" t="s">
        <v>13</v>
      </c>
      <c r="K78" s="47"/>
      <c r="L78" s="47"/>
      <c r="M78" s="47"/>
    </row>
    <row r="79" spans="1:13" x14ac:dyDescent="0.3">
      <c r="A79" s="14">
        <v>2</v>
      </c>
      <c r="B79" s="14" t="s">
        <v>285</v>
      </c>
      <c r="C79" s="14">
        <v>60</v>
      </c>
      <c r="D79" s="14" t="s">
        <v>376</v>
      </c>
      <c r="E79" s="11"/>
      <c r="H79" s="14" t="s">
        <v>92</v>
      </c>
      <c r="K79" s="47"/>
      <c r="L79" s="47"/>
      <c r="M79" s="47"/>
    </row>
    <row r="80" spans="1:13" x14ac:dyDescent="0.3">
      <c r="A80" s="14">
        <v>1</v>
      </c>
      <c r="B80" s="14" t="s">
        <v>32</v>
      </c>
      <c r="C80" s="14">
        <v>250</v>
      </c>
      <c r="D80" s="14" t="s">
        <v>376</v>
      </c>
      <c r="E80" s="11"/>
      <c r="H80" s="14" t="s">
        <v>88</v>
      </c>
      <c r="K80" s="47"/>
      <c r="L80" s="47"/>
      <c r="M80" s="47"/>
    </row>
    <row r="81" spans="1:13" x14ac:dyDescent="0.3">
      <c r="A81" s="14">
        <v>1</v>
      </c>
      <c r="B81" s="14" t="s">
        <v>14</v>
      </c>
      <c r="C81" s="14">
        <v>250</v>
      </c>
      <c r="D81" s="14" t="s">
        <v>3</v>
      </c>
      <c r="E81" s="11"/>
      <c r="H81" s="14" t="s">
        <v>89</v>
      </c>
      <c r="K81" s="47"/>
      <c r="L81" s="47"/>
      <c r="M81" s="47"/>
    </row>
    <row r="82" spans="1:13" x14ac:dyDescent="0.3">
      <c r="A82" s="14">
        <v>1</v>
      </c>
      <c r="B82" s="14" t="s">
        <v>32</v>
      </c>
      <c r="C82" s="14">
        <v>200</v>
      </c>
      <c r="D82" s="14" t="s">
        <v>3</v>
      </c>
      <c r="E82" s="11"/>
      <c r="H82" s="14" t="s">
        <v>89</v>
      </c>
      <c r="K82" s="47"/>
      <c r="L82" s="47"/>
      <c r="M82" s="47"/>
    </row>
    <row r="83" spans="1:13" x14ac:dyDescent="0.3">
      <c r="A83" s="14">
        <v>1</v>
      </c>
      <c r="B83" s="14" t="s">
        <v>285</v>
      </c>
      <c r="C83" s="14">
        <v>80</v>
      </c>
      <c r="D83" s="14" t="s">
        <v>3</v>
      </c>
      <c r="E83" s="11"/>
      <c r="H83" s="14" t="s">
        <v>92</v>
      </c>
      <c r="K83" s="47"/>
      <c r="L83" s="47"/>
      <c r="M83" s="47"/>
    </row>
    <row r="84" spans="1:13" x14ac:dyDescent="0.3">
      <c r="A84" s="14">
        <v>1</v>
      </c>
      <c r="B84" s="14" t="s">
        <v>15</v>
      </c>
      <c r="C84" s="14">
        <v>60</v>
      </c>
      <c r="D84" s="14" t="s">
        <v>3</v>
      </c>
      <c r="E84" s="11"/>
      <c r="H84" s="14" t="s">
        <v>89</v>
      </c>
      <c r="K84" s="47"/>
      <c r="L84" s="47"/>
      <c r="M84" s="47"/>
    </row>
    <row r="85" spans="1:13" x14ac:dyDescent="0.3">
      <c r="A85" s="14">
        <v>1</v>
      </c>
      <c r="B85" s="14" t="s">
        <v>285</v>
      </c>
      <c r="C85" s="14">
        <v>70</v>
      </c>
      <c r="D85" s="14" t="s">
        <v>3</v>
      </c>
      <c r="E85" s="11"/>
      <c r="H85" s="14" t="s">
        <v>92</v>
      </c>
      <c r="K85" s="47"/>
      <c r="L85" s="47"/>
      <c r="M85" s="47"/>
    </row>
    <row r="86" spans="1:13" x14ac:dyDescent="0.3">
      <c r="A86" s="14">
        <v>6</v>
      </c>
      <c r="B86" s="14" t="s">
        <v>15</v>
      </c>
      <c r="C86" s="14">
        <v>60</v>
      </c>
      <c r="D86" s="14" t="s">
        <v>3</v>
      </c>
      <c r="E86" s="11"/>
      <c r="F86" s="11" t="s">
        <v>117</v>
      </c>
      <c r="H86" s="14" t="s">
        <v>89</v>
      </c>
      <c r="K86" s="47"/>
      <c r="L86" s="47"/>
      <c r="M86" s="47"/>
    </row>
    <row r="87" spans="1:13" x14ac:dyDescent="0.3">
      <c r="A87" s="14">
        <v>4</v>
      </c>
      <c r="B87" s="14" t="s">
        <v>15</v>
      </c>
      <c r="C87" s="14">
        <v>60</v>
      </c>
      <c r="D87" s="14" t="s">
        <v>3</v>
      </c>
      <c r="E87" s="11"/>
      <c r="H87" s="14" t="s">
        <v>13</v>
      </c>
      <c r="K87" s="47"/>
      <c r="L87" s="47"/>
      <c r="M87" s="47"/>
    </row>
    <row r="88" spans="1:13" x14ac:dyDescent="0.3">
      <c r="A88" s="14">
        <v>12</v>
      </c>
      <c r="B88" s="14" t="s">
        <v>14</v>
      </c>
      <c r="C88" s="14">
        <v>200</v>
      </c>
      <c r="D88" s="14" t="s">
        <v>3</v>
      </c>
      <c r="E88" s="11"/>
      <c r="H88" s="14" t="s">
        <v>13</v>
      </c>
      <c r="K88" s="47"/>
      <c r="L88" s="47"/>
      <c r="M88" s="47"/>
    </row>
    <row r="89" spans="1:13" x14ac:dyDescent="0.3">
      <c r="A89" s="14">
        <v>1</v>
      </c>
      <c r="B89" s="14" t="s">
        <v>14</v>
      </c>
      <c r="C89" s="14">
        <v>200</v>
      </c>
      <c r="D89" s="14" t="s">
        <v>3</v>
      </c>
      <c r="E89" s="11"/>
      <c r="H89" s="14" t="s">
        <v>13</v>
      </c>
      <c r="K89" s="47"/>
      <c r="L89" s="47"/>
      <c r="M89" s="47"/>
    </row>
    <row r="90" spans="1:13" x14ac:dyDescent="0.3">
      <c r="K90" s="47"/>
      <c r="L90" s="47"/>
      <c r="M90" s="47"/>
    </row>
    <row r="91" spans="1:13" x14ac:dyDescent="0.3">
      <c r="K91" s="47"/>
      <c r="L91" s="47"/>
      <c r="M91" s="47"/>
    </row>
    <row r="92" spans="1:13" x14ac:dyDescent="0.3">
      <c r="K92" s="47"/>
      <c r="L92" s="47"/>
      <c r="M92" s="47"/>
    </row>
    <row r="93" spans="1:13" x14ac:dyDescent="0.3">
      <c r="K93" s="47"/>
      <c r="L93" s="47"/>
      <c r="M93" s="47"/>
    </row>
    <row r="94" spans="1:13" x14ac:dyDescent="0.3">
      <c r="K94" s="47"/>
      <c r="L94" s="47"/>
      <c r="M94" s="47"/>
    </row>
    <row r="95" spans="1:13" x14ac:dyDescent="0.3">
      <c r="K95" s="47"/>
      <c r="L95" s="47"/>
      <c r="M95" s="47"/>
    </row>
    <row r="96" spans="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137"/>
  <sheetViews>
    <sheetView workbookViewId="0">
      <selection activeCell="D5" sqref="D5"/>
    </sheetView>
  </sheetViews>
  <sheetFormatPr defaultColWidth="8.88671875" defaultRowHeight="14.4" x14ac:dyDescent="0.3"/>
  <cols>
    <col min="1" max="1" width="11.33203125" style="14" customWidth="1"/>
    <col min="2" max="2" width="9.33203125" style="14" bestFit="1" customWidth="1"/>
    <col min="3" max="3" width="8.88671875" style="14"/>
    <col min="4" max="4" width="8.33203125" style="1" customWidth="1"/>
    <col min="5" max="5" width="17.44140625" style="11" customWidth="1"/>
    <col min="6" max="6" width="16.6640625" style="1" customWidth="1"/>
    <col min="7" max="7" width="8.88671875" style="14"/>
    <col min="8" max="8" width="11.109375" style="14" customWidth="1"/>
    <col min="9" max="9" width="10.109375" style="1" customWidth="1"/>
    <col min="10" max="10" width="8.88671875" style="1"/>
    <col min="11" max="13" width="8.88671875" style="13"/>
    <col min="14" max="262" width="8.88671875" style="1"/>
    <col min="263" max="263" width="11.109375" style="1" customWidth="1"/>
    <col min="264" max="518" width="8.88671875" style="1"/>
    <col min="519" max="519" width="11.109375" style="1" customWidth="1"/>
    <col min="520" max="774" width="8.88671875" style="1"/>
    <col min="775" max="775" width="11.109375" style="1" customWidth="1"/>
    <col min="776" max="1030" width="8.88671875" style="1"/>
    <col min="1031" max="1031" width="11.109375" style="1" customWidth="1"/>
    <col min="1032" max="1286" width="8.88671875" style="1"/>
    <col min="1287" max="1287" width="11.109375" style="1" customWidth="1"/>
    <col min="1288" max="1542" width="8.88671875" style="1"/>
    <col min="1543" max="1543" width="11.109375" style="1" customWidth="1"/>
    <col min="1544" max="1798" width="8.88671875" style="1"/>
    <col min="1799" max="1799" width="11.109375" style="1" customWidth="1"/>
    <col min="1800" max="2054" width="8.88671875" style="1"/>
    <col min="2055" max="2055" width="11.109375" style="1" customWidth="1"/>
    <col min="2056" max="2310" width="8.88671875" style="1"/>
    <col min="2311" max="2311" width="11.109375" style="1" customWidth="1"/>
    <col min="2312" max="2566" width="8.88671875" style="1"/>
    <col min="2567" max="2567" width="11.109375" style="1" customWidth="1"/>
    <col min="2568" max="2822" width="8.88671875" style="1"/>
    <col min="2823" max="2823" width="11.109375" style="1" customWidth="1"/>
    <col min="2824" max="3078" width="8.88671875" style="1"/>
    <col min="3079" max="3079" width="11.109375" style="1" customWidth="1"/>
    <col min="3080" max="3334" width="8.88671875" style="1"/>
    <col min="3335" max="3335" width="11.109375" style="1" customWidth="1"/>
    <col min="3336" max="3590" width="8.88671875" style="1"/>
    <col min="3591" max="3591" width="11.109375" style="1" customWidth="1"/>
    <col min="3592" max="3846" width="8.88671875" style="1"/>
    <col min="3847" max="3847" width="11.109375" style="1" customWidth="1"/>
    <col min="3848" max="4102" width="8.88671875" style="1"/>
    <col min="4103" max="4103" width="11.109375" style="1" customWidth="1"/>
    <col min="4104" max="4358" width="8.88671875" style="1"/>
    <col min="4359" max="4359" width="11.109375" style="1" customWidth="1"/>
    <col min="4360" max="4614" width="8.88671875" style="1"/>
    <col min="4615" max="4615" width="11.109375" style="1" customWidth="1"/>
    <col min="4616" max="4870" width="8.88671875" style="1"/>
    <col min="4871" max="4871" width="11.109375" style="1" customWidth="1"/>
    <col min="4872" max="5126" width="8.88671875" style="1"/>
    <col min="5127" max="5127" width="11.109375" style="1" customWidth="1"/>
    <col min="5128" max="5382" width="8.88671875" style="1"/>
    <col min="5383" max="5383" width="11.109375" style="1" customWidth="1"/>
    <col min="5384" max="5638" width="8.88671875" style="1"/>
    <col min="5639" max="5639" width="11.109375" style="1" customWidth="1"/>
    <col min="5640" max="5894" width="8.88671875" style="1"/>
    <col min="5895" max="5895" width="11.109375" style="1" customWidth="1"/>
    <col min="5896" max="6150" width="8.88671875" style="1"/>
    <col min="6151" max="6151" width="11.109375" style="1" customWidth="1"/>
    <col min="6152" max="6406" width="8.88671875" style="1"/>
    <col min="6407" max="6407" width="11.109375" style="1" customWidth="1"/>
    <col min="6408" max="6662" width="8.88671875" style="1"/>
    <col min="6663" max="6663" width="11.109375" style="1" customWidth="1"/>
    <col min="6664" max="6918" width="8.88671875" style="1"/>
    <col min="6919" max="6919" width="11.109375" style="1" customWidth="1"/>
    <col min="6920" max="7174" width="8.88671875" style="1"/>
    <col min="7175" max="7175" width="11.109375" style="1" customWidth="1"/>
    <col min="7176" max="7430" width="8.88671875" style="1"/>
    <col min="7431" max="7431" width="11.109375" style="1" customWidth="1"/>
    <col min="7432" max="7686" width="8.88671875" style="1"/>
    <col min="7687" max="7687" width="11.109375" style="1" customWidth="1"/>
    <col min="7688" max="7942" width="8.88671875" style="1"/>
    <col min="7943" max="7943" width="11.109375" style="1" customWidth="1"/>
    <col min="7944" max="8198" width="8.88671875" style="1"/>
    <col min="8199" max="8199" width="11.109375" style="1" customWidth="1"/>
    <col min="8200" max="8454" width="8.88671875" style="1"/>
    <col min="8455" max="8455" width="11.109375" style="1" customWidth="1"/>
    <col min="8456" max="8710" width="8.88671875" style="1"/>
    <col min="8711" max="8711" width="11.109375" style="1" customWidth="1"/>
    <col min="8712" max="8966" width="8.88671875" style="1"/>
    <col min="8967" max="8967" width="11.109375" style="1" customWidth="1"/>
    <col min="8968" max="9222" width="8.88671875" style="1"/>
    <col min="9223" max="9223" width="11.109375" style="1" customWidth="1"/>
    <col min="9224" max="9478" width="8.88671875" style="1"/>
    <col min="9479" max="9479" width="11.109375" style="1" customWidth="1"/>
    <col min="9480" max="9734" width="8.88671875" style="1"/>
    <col min="9735" max="9735" width="11.109375" style="1" customWidth="1"/>
    <col min="9736" max="9990" width="8.88671875" style="1"/>
    <col min="9991" max="9991" width="11.109375" style="1" customWidth="1"/>
    <col min="9992" max="10246" width="8.88671875" style="1"/>
    <col min="10247" max="10247" width="11.109375" style="1" customWidth="1"/>
    <col min="10248" max="10502" width="8.88671875" style="1"/>
    <col min="10503" max="10503" width="11.109375" style="1" customWidth="1"/>
    <col min="10504" max="10758" width="8.88671875" style="1"/>
    <col min="10759" max="10759" width="11.109375" style="1" customWidth="1"/>
    <col min="10760" max="11014" width="8.88671875" style="1"/>
    <col min="11015" max="11015" width="11.109375" style="1" customWidth="1"/>
    <col min="11016" max="11270" width="8.88671875" style="1"/>
    <col min="11271" max="11271" width="11.109375" style="1" customWidth="1"/>
    <col min="11272" max="11526" width="8.88671875" style="1"/>
    <col min="11527" max="11527" width="11.109375" style="1" customWidth="1"/>
    <col min="11528" max="11782" width="8.88671875" style="1"/>
    <col min="11783" max="11783" width="11.109375" style="1" customWidth="1"/>
    <col min="11784" max="12038" width="8.88671875" style="1"/>
    <col min="12039" max="12039" width="11.109375" style="1" customWidth="1"/>
    <col min="12040" max="12294" width="8.88671875" style="1"/>
    <col min="12295" max="12295" width="11.109375" style="1" customWidth="1"/>
    <col min="12296" max="12550" width="8.88671875" style="1"/>
    <col min="12551" max="12551" width="11.109375" style="1" customWidth="1"/>
    <col min="12552" max="12806" width="8.88671875" style="1"/>
    <col min="12807" max="12807" width="11.109375" style="1" customWidth="1"/>
    <col min="12808" max="13062" width="8.88671875" style="1"/>
    <col min="13063" max="13063" width="11.109375" style="1" customWidth="1"/>
    <col min="13064" max="13318" width="8.88671875" style="1"/>
    <col min="13319" max="13319" width="11.109375" style="1" customWidth="1"/>
    <col min="13320" max="13574" width="8.88671875" style="1"/>
    <col min="13575" max="13575" width="11.109375" style="1" customWidth="1"/>
    <col min="13576" max="13830" width="8.88671875" style="1"/>
    <col min="13831" max="13831" width="11.109375" style="1" customWidth="1"/>
    <col min="13832" max="14086" width="8.88671875" style="1"/>
    <col min="14087" max="14087" width="11.109375" style="1" customWidth="1"/>
    <col min="14088" max="14342" width="8.88671875" style="1"/>
    <col min="14343" max="14343" width="11.109375" style="1" customWidth="1"/>
    <col min="14344" max="14598" width="8.88671875" style="1"/>
    <col min="14599" max="14599" width="11.109375" style="1" customWidth="1"/>
    <col min="14600" max="14854" width="8.88671875" style="1"/>
    <col min="14855" max="14855" width="11.109375" style="1" customWidth="1"/>
    <col min="14856" max="15110" width="8.88671875" style="1"/>
    <col min="15111" max="15111" width="11.109375" style="1" customWidth="1"/>
    <col min="15112" max="15366" width="8.88671875" style="1"/>
    <col min="15367" max="15367" width="11.109375" style="1" customWidth="1"/>
    <col min="15368" max="15622" width="8.88671875" style="1"/>
    <col min="15623" max="15623" width="11.109375" style="1" customWidth="1"/>
    <col min="15624" max="15878" width="8.88671875" style="1"/>
    <col min="15879" max="15879" width="11.109375" style="1" customWidth="1"/>
    <col min="15880" max="16134" width="8.88671875" style="1"/>
    <col min="16135" max="16135" width="11.109375" style="1" customWidth="1"/>
    <col min="16136" max="16384" width="8.88671875" style="1"/>
  </cols>
  <sheetData>
    <row r="1" spans="1:13" x14ac:dyDescent="0.3">
      <c r="A1" s="9" t="s">
        <v>206</v>
      </c>
      <c r="D1" s="19"/>
    </row>
    <row r="2" spans="1:13" x14ac:dyDescent="0.3">
      <c r="A2" s="10" t="s">
        <v>199</v>
      </c>
      <c r="B2" s="11" t="s">
        <v>12</v>
      </c>
      <c r="D2" s="19"/>
    </row>
    <row r="3" spans="1:13" x14ac:dyDescent="0.3">
      <c r="A3" s="10" t="s">
        <v>200</v>
      </c>
      <c r="B3" s="11" t="s">
        <v>437</v>
      </c>
      <c r="D3" s="19"/>
    </row>
    <row r="4" spans="1:13" x14ac:dyDescent="0.3">
      <c r="A4" s="10" t="s">
        <v>198</v>
      </c>
      <c r="B4" s="12">
        <v>41535</v>
      </c>
      <c r="D4" s="19"/>
    </row>
    <row r="5" spans="1:13" x14ac:dyDescent="0.3">
      <c r="A5" s="10" t="s">
        <v>258</v>
      </c>
      <c r="B5" s="11" t="s">
        <v>213</v>
      </c>
      <c r="D5" s="19"/>
    </row>
    <row r="6" spans="1:13" x14ac:dyDescent="0.3">
      <c r="A6" s="10" t="s">
        <v>201</v>
      </c>
      <c r="B6" s="11"/>
      <c r="D6" s="14"/>
      <c r="F6" s="14"/>
      <c r="I6" s="14"/>
    </row>
    <row r="7" spans="1:13" x14ac:dyDescent="0.3">
      <c r="A7" s="10" t="s">
        <v>209</v>
      </c>
      <c r="B7" s="11" t="s">
        <v>214</v>
      </c>
      <c r="D7" s="14"/>
      <c r="F7" s="14"/>
      <c r="I7" s="14"/>
    </row>
    <row r="8" spans="1:13" x14ac:dyDescent="0.3">
      <c r="A8" s="10" t="s">
        <v>202</v>
      </c>
      <c r="B8" s="11"/>
      <c r="D8" s="14"/>
      <c r="F8" s="14"/>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1</v>
      </c>
      <c r="B10" s="14" t="s">
        <v>159</v>
      </c>
      <c r="C10" s="14">
        <v>40</v>
      </c>
      <c r="D10" s="14" t="s">
        <v>132</v>
      </c>
      <c r="E10" s="11" t="s">
        <v>139</v>
      </c>
      <c r="G10" s="14">
        <v>1640</v>
      </c>
      <c r="H10" s="14" t="s">
        <v>158</v>
      </c>
      <c r="K10" s="46">
        <f>SUMIFS($A$10:$A$400,$B$10:$B$400,"CH",$D$10:$D$400,"U1")</f>
        <v>30</v>
      </c>
      <c r="L10" s="46" t="s">
        <v>15</v>
      </c>
      <c r="M10" s="46" t="s">
        <v>20</v>
      </c>
    </row>
    <row r="11" spans="1:13" x14ac:dyDescent="0.3">
      <c r="A11" s="14">
        <v>10</v>
      </c>
      <c r="B11" s="14" t="s">
        <v>159</v>
      </c>
      <c r="C11" s="14">
        <v>40</v>
      </c>
      <c r="D11" s="14" t="s">
        <v>132</v>
      </c>
      <c r="E11" s="11" t="s">
        <v>432</v>
      </c>
      <c r="F11" s="1" t="s">
        <v>161</v>
      </c>
      <c r="H11" s="14" t="s">
        <v>160</v>
      </c>
      <c r="K11" s="46">
        <f>SUMIFS($A$10:$A$400,$B$10:$B$400,"CH",$D$10:$D$400,"U2")</f>
        <v>14</v>
      </c>
      <c r="L11" s="46" t="s">
        <v>15</v>
      </c>
      <c r="M11" s="46" t="s">
        <v>1</v>
      </c>
    </row>
    <row r="12" spans="1:13" x14ac:dyDescent="0.3">
      <c r="A12" s="14">
        <v>12</v>
      </c>
      <c r="B12" s="14" t="s">
        <v>159</v>
      </c>
      <c r="C12" s="14">
        <v>60</v>
      </c>
      <c r="D12" s="14" t="s">
        <v>132</v>
      </c>
      <c r="E12" s="11" t="s">
        <v>139</v>
      </c>
      <c r="H12" s="14" t="s">
        <v>162</v>
      </c>
      <c r="K12" s="46">
        <f>SUMIFS($A$10:$A$400,$B$10:$B$400,"CH",$D$10:$D$400,"U3")</f>
        <v>0</v>
      </c>
      <c r="L12" s="46" t="s">
        <v>15</v>
      </c>
      <c r="M12" s="46" t="s">
        <v>19</v>
      </c>
    </row>
    <row r="13" spans="1:13" x14ac:dyDescent="0.3">
      <c r="A13" s="14">
        <v>3</v>
      </c>
      <c r="B13" s="14" t="s">
        <v>159</v>
      </c>
      <c r="C13" s="14">
        <v>60</v>
      </c>
      <c r="D13" s="14" t="s">
        <v>132</v>
      </c>
      <c r="E13" s="11" t="s">
        <v>432</v>
      </c>
      <c r="F13" s="1" t="s">
        <v>161</v>
      </c>
      <c r="H13" s="14" t="s">
        <v>160</v>
      </c>
      <c r="K13" s="46">
        <f>SUMIFS($A$10:$A$400,$B$10:$B$400,"CH",$D$10:$D$400,"U4")</f>
        <v>58</v>
      </c>
      <c r="L13" s="46" t="s">
        <v>15</v>
      </c>
      <c r="M13" s="46" t="s">
        <v>2</v>
      </c>
    </row>
    <row r="14" spans="1:13" x14ac:dyDescent="0.3">
      <c r="A14" s="14">
        <v>4</v>
      </c>
      <c r="B14" s="14" t="s">
        <v>159</v>
      </c>
      <c r="C14" s="14">
        <v>50</v>
      </c>
      <c r="D14" s="14" t="s">
        <v>132</v>
      </c>
      <c r="E14" s="11" t="s">
        <v>139</v>
      </c>
      <c r="H14" s="14" t="s">
        <v>160</v>
      </c>
      <c r="K14" s="46">
        <f>SUMIFS($A$10:$A$400,$B$10:$B$400,"CH",$D$10:$D$400,"U5")</f>
        <v>8</v>
      </c>
      <c r="L14" s="46" t="s">
        <v>15</v>
      </c>
      <c r="M14" s="46" t="s">
        <v>48</v>
      </c>
    </row>
    <row r="15" spans="1:13" x14ac:dyDescent="0.3">
      <c r="A15" s="14">
        <v>1</v>
      </c>
      <c r="B15" s="14" t="s">
        <v>159</v>
      </c>
      <c r="C15" s="14">
        <v>40</v>
      </c>
      <c r="D15" s="14" t="s">
        <v>134</v>
      </c>
      <c r="E15" s="11" t="s">
        <v>133</v>
      </c>
      <c r="F15" s="1" t="s">
        <v>137</v>
      </c>
      <c r="H15" s="14" t="s">
        <v>158</v>
      </c>
      <c r="K15" s="46">
        <f>SUMIFS($A$10:$A$400,$B$10:$B$400,"CH",$D$10:$D$400,"U6")</f>
        <v>62</v>
      </c>
      <c r="L15" s="46" t="s">
        <v>15</v>
      </c>
      <c r="M15" s="46" t="s">
        <v>3</v>
      </c>
    </row>
    <row r="16" spans="1:13" x14ac:dyDescent="0.3">
      <c r="A16" s="14">
        <v>12</v>
      </c>
      <c r="B16" s="14" t="s">
        <v>159</v>
      </c>
      <c r="C16" s="14">
        <v>60</v>
      </c>
      <c r="D16" s="14" t="s">
        <v>134</v>
      </c>
      <c r="E16" s="11" t="s">
        <v>133</v>
      </c>
      <c r="F16" s="1" t="s">
        <v>163</v>
      </c>
      <c r="H16" s="14" t="s">
        <v>160</v>
      </c>
      <c r="K16" s="46">
        <f>SUMIFS($A$10:$A$400,$B$10:$B$400,"CH",$D$10:$D$400,"U7")</f>
        <v>29</v>
      </c>
      <c r="L16" s="46" t="s">
        <v>15</v>
      </c>
      <c r="M16" s="46" t="s">
        <v>182</v>
      </c>
    </row>
    <row r="17" spans="1:13" x14ac:dyDescent="0.3">
      <c r="A17" s="14">
        <v>2</v>
      </c>
      <c r="B17" s="14" t="s">
        <v>32</v>
      </c>
      <c r="C17" s="14">
        <v>80</v>
      </c>
      <c r="D17" s="14" t="s">
        <v>134</v>
      </c>
      <c r="E17" s="11" t="s">
        <v>433</v>
      </c>
      <c r="H17" s="14" t="s">
        <v>162</v>
      </c>
      <c r="K17" s="46">
        <f>SUMIFS($A$10:$A$400,$B$10:$B$400,"CH",$D$10:$D$400,"U8")</f>
        <v>45</v>
      </c>
      <c r="L17" s="46" t="s">
        <v>15</v>
      </c>
      <c r="M17" s="46" t="s">
        <v>49</v>
      </c>
    </row>
    <row r="18" spans="1:13" x14ac:dyDescent="0.3">
      <c r="A18" s="14">
        <v>2</v>
      </c>
      <c r="B18" s="14" t="s">
        <v>164</v>
      </c>
      <c r="C18" s="14">
        <v>60</v>
      </c>
      <c r="D18" s="14" t="s">
        <v>136</v>
      </c>
      <c r="E18" s="11" t="s">
        <v>139</v>
      </c>
      <c r="G18" s="14">
        <v>1650</v>
      </c>
      <c r="H18" s="14" t="s">
        <v>160</v>
      </c>
      <c r="I18" s="1" t="s">
        <v>165</v>
      </c>
      <c r="K18" s="46">
        <f>SUMIFS($A$10:$A$400,$B$10:$B$400,"CH",$D$10:$D$400,"U9")</f>
        <v>29</v>
      </c>
      <c r="L18" s="46" t="s">
        <v>15</v>
      </c>
      <c r="M18" s="46" t="s">
        <v>34</v>
      </c>
    </row>
    <row r="19" spans="1:13" x14ac:dyDescent="0.3">
      <c r="A19" s="14">
        <v>1</v>
      </c>
      <c r="B19" s="14" t="s">
        <v>15</v>
      </c>
      <c r="C19" s="14">
        <v>80</v>
      </c>
      <c r="D19" s="14" t="s">
        <v>134</v>
      </c>
      <c r="E19" s="11" t="s">
        <v>433</v>
      </c>
      <c r="H19" s="14" t="s">
        <v>162</v>
      </c>
      <c r="K19" s="46">
        <f>SUMIFS($A$10:$A$400,$B$10:$B$400,"CH",$D$10:$D$400,"U10")</f>
        <v>4</v>
      </c>
      <c r="L19" s="46" t="s">
        <v>15</v>
      </c>
      <c r="M19" s="46" t="s">
        <v>4</v>
      </c>
    </row>
    <row r="20" spans="1:13" x14ac:dyDescent="0.3">
      <c r="A20" s="14">
        <v>1</v>
      </c>
      <c r="B20" s="14" t="s">
        <v>32</v>
      </c>
      <c r="C20" s="14">
        <v>90</v>
      </c>
      <c r="D20" s="14" t="s">
        <v>136</v>
      </c>
      <c r="E20" s="11" t="s">
        <v>426</v>
      </c>
      <c r="H20" s="14" t="s">
        <v>162</v>
      </c>
      <c r="K20" s="46">
        <f>SUM(K10:K19)</f>
        <v>279</v>
      </c>
      <c r="L20" s="46"/>
      <c r="M20" s="46"/>
    </row>
    <row r="21" spans="1:13" x14ac:dyDescent="0.3">
      <c r="A21" s="14">
        <v>20</v>
      </c>
      <c r="B21" s="14" t="s">
        <v>15</v>
      </c>
      <c r="C21" s="14">
        <v>60</v>
      </c>
      <c r="D21" s="14" t="s">
        <v>136</v>
      </c>
      <c r="E21" s="11" t="s">
        <v>426</v>
      </c>
      <c r="F21" s="1" t="s">
        <v>166</v>
      </c>
      <c r="H21" s="14" t="s">
        <v>158</v>
      </c>
      <c r="K21" s="46"/>
      <c r="L21" s="46"/>
      <c r="M21" s="46"/>
    </row>
    <row r="22" spans="1:13" x14ac:dyDescent="0.3">
      <c r="A22" s="14">
        <v>10</v>
      </c>
      <c r="B22" s="14" t="s">
        <v>15</v>
      </c>
      <c r="C22" s="14">
        <v>50</v>
      </c>
      <c r="D22" s="14" t="s">
        <v>136</v>
      </c>
      <c r="E22" s="11" t="s">
        <v>426</v>
      </c>
      <c r="F22" s="1" t="s">
        <v>166</v>
      </c>
      <c r="H22" s="14" t="s">
        <v>158</v>
      </c>
      <c r="K22" s="46">
        <f>SUMIFS($A$10:$A$400,$B$10:$B$400,"RT",$D$10:$D$400,"U1")</f>
        <v>0</v>
      </c>
      <c r="L22" s="46" t="s">
        <v>32</v>
      </c>
      <c r="M22" s="46" t="s">
        <v>20</v>
      </c>
    </row>
    <row r="23" spans="1:13" x14ac:dyDescent="0.3">
      <c r="A23" s="14">
        <v>10</v>
      </c>
      <c r="B23" s="14" t="s">
        <v>15</v>
      </c>
      <c r="C23" s="14">
        <v>50</v>
      </c>
      <c r="D23" s="14" t="s">
        <v>136</v>
      </c>
      <c r="E23" s="11" t="s">
        <v>426</v>
      </c>
      <c r="F23" s="1" t="s">
        <v>166</v>
      </c>
      <c r="H23" s="14" t="s">
        <v>158</v>
      </c>
      <c r="K23" s="46">
        <f>SUMIFS($A$10:$A$400,$B$10:$B$400,"RT",$D$10:$D$400,"U2")</f>
        <v>2</v>
      </c>
      <c r="L23" s="46" t="s">
        <v>32</v>
      </c>
      <c r="M23" s="46" t="s">
        <v>1</v>
      </c>
    </row>
    <row r="24" spans="1:13" x14ac:dyDescent="0.3">
      <c r="A24" s="14">
        <v>2</v>
      </c>
      <c r="B24" s="14" t="s">
        <v>15</v>
      </c>
      <c r="C24" s="14">
        <v>70</v>
      </c>
      <c r="D24" s="14" t="s">
        <v>136</v>
      </c>
      <c r="E24" s="11" t="s">
        <v>426</v>
      </c>
      <c r="F24" s="1" t="s">
        <v>166</v>
      </c>
      <c r="H24" s="14" t="s">
        <v>162</v>
      </c>
      <c r="K24" s="46">
        <f>SUMIFS($A$10:$A$400,$B$10:$B$400,"RT",$D$10:$D$400,"U3")</f>
        <v>0</v>
      </c>
      <c r="L24" s="46" t="s">
        <v>32</v>
      </c>
      <c r="M24" s="46" t="s">
        <v>19</v>
      </c>
    </row>
    <row r="25" spans="1:13" x14ac:dyDescent="0.3">
      <c r="A25" s="14">
        <v>1</v>
      </c>
      <c r="B25" s="14" t="s">
        <v>32</v>
      </c>
      <c r="C25" s="14">
        <v>90</v>
      </c>
      <c r="D25" s="14" t="s">
        <v>136</v>
      </c>
      <c r="E25" s="11" t="s">
        <v>426</v>
      </c>
      <c r="F25" s="1" t="s">
        <v>166</v>
      </c>
      <c r="H25" s="14" t="s">
        <v>162</v>
      </c>
      <c r="K25" s="46">
        <f>SUMIFS($A$10:$A$400,$B$10:$B$400,"RT",$D$10:$D$400,"U4")</f>
        <v>4</v>
      </c>
      <c r="L25" s="46" t="s">
        <v>32</v>
      </c>
      <c r="M25" s="46" t="s">
        <v>2</v>
      </c>
    </row>
    <row r="26" spans="1:13" x14ac:dyDescent="0.3">
      <c r="A26" s="14">
        <v>1</v>
      </c>
      <c r="B26" s="14" t="s">
        <v>15</v>
      </c>
      <c r="C26" s="14">
        <v>40</v>
      </c>
      <c r="D26" s="14" t="s">
        <v>136</v>
      </c>
      <c r="E26" s="11" t="s">
        <v>426</v>
      </c>
      <c r="F26" s="1" t="s">
        <v>166</v>
      </c>
      <c r="H26" s="14" t="s">
        <v>158</v>
      </c>
      <c r="K26" s="46">
        <f>SUMIFS($A$10:$A$400,$B$10:$B$400,"RT",$D$10:$D$400,"U5")</f>
        <v>0</v>
      </c>
      <c r="L26" s="46" t="s">
        <v>32</v>
      </c>
      <c r="M26" s="46" t="s">
        <v>48</v>
      </c>
    </row>
    <row r="27" spans="1:13" x14ac:dyDescent="0.3">
      <c r="A27" s="14">
        <v>8</v>
      </c>
      <c r="B27" s="14" t="s">
        <v>15</v>
      </c>
      <c r="C27" s="14">
        <v>60</v>
      </c>
      <c r="D27" s="14" t="s">
        <v>136</v>
      </c>
      <c r="E27" s="11" t="s">
        <v>426</v>
      </c>
      <c r="F27" s="1" t="s">
        <v>166</v>
      </c>
      <c r="H27" s="14" t="s">
        <v>158</v>
      </c>
      <c r="K27" s="46">
        <f>SUMIFS($A$10:$A$400,$B$10:$B$400,"RT",$D$10:$D$400,"U6")</f>
        <v>1</v>
      </c>
      <c r="L27" s="46" t="s">
        <v>32</v>
      </c>
      <c r="M27" s="46" t="s">
        <v>3</v>
      </c>
    </row>
    <row r="28" spans="1:13" x14ac:dyDescent="0.3">
      <c r="A28" s="14">
        <v>1</v>
      </c>
      <c r="B28" s="14" t="s">
        <v>301</v>
      </c>
      <c r="C28" s="14">
        <v>130</v>
      </c>
      <c r="D28" s="14" t="s">
        <v>136</v>
      </c>
      <c r="E28" s="11" t="s">
        <v>426</v>
      </c>
      <c r="F28" s="1" t="s">
        <v>166</v>
      </c>
      <c r="H28" s="14" t="s">
        <v>162</v>
      </c>
      <c r="K28" s="46">
        <f>SUMIFS($A$10:$A$400,$B$10:$B$400,"RT",$D$10:$D$400,"U7")</f>
        <v>1</v>
      </c>
      <c r="L28" s="46" t="s">
        <v>32</v>
      </c>
      <c r="M28" s="46" t="s">
        <v>182</v>
      </c>
    </row>
    <row r="29" spans="1:13" x14ac:dyDescent="0.3">
      <c r="A29" s="14">
        <v>1</v>
      </c>
      <c r="B29" s="14" t="s">
        <v>301</v>
      </c>
      <c r="C29" s="14">
        <v>150</v>
      </c>
      <c r="D29" s="14" t="s">
        <v>136</v>
      </c>
      <c r="E29" s="11" t="s">
        <v>426</v>
      </c>
      <c r="F29" s="1" t="s">
        <v>166</v>
      </c>
      <c r="H29" s="14" t="s">
        <v>162</v>
      </c>
      <c r="K29" s="46">
        <f>SUMIFS($A$10:$A$400,$B$10:$B$400,"RT",$D$10:$D$400,"U8")</f>
        <v>0</v>
      </c>
      <c r="L29" s="46" t="s">
        <v>32</v>
      </c>
      <c r="M29" s="46" t="s">
        <v>49</v>
      </c>
    </row>
    <row r="30" spans="1:13" x14ac:dyDescent="0.3">
      <c r="A30" s="14">
        <v>1</v>
      </c>
      <c r="B30" s="14" t="s">
        <v>15</v>
      </c>
      <c r="C30" s="14">
        <v>70</v>
      </c>
      <c r="D30" s="14" t="s">
        <v>136</v>
      </c>
      <c r="E30" s="11" t="s">
        <v>426</v>
      </c>
      <c r="H30" s="14" t="s">
        <v>162</v>
      </c>
      <c r="K30" s="46">
        <f>SUMIFS($A$10:$A$400,$B$10:$B$400,"RT",$D$10:$D$400,"U9")</f>
        <v>1</v>
      </c>
      <c r="L30" s="46" t="s">
        <v>32</v>
      </c>
      <c r="M30" s="46" t="s">
        <v>34</v>
      </c>
    </row>
    <row r="31" spans="1:13" x14ac:dyDescent="0.3">
      <c r="A31" s="14">
        <v>1</v>
      </c>
      <c r="B31" s="14" t="s">
        <v>32</v>
      </c>
      <c r="C31" s="14">
        <v>90</v>
      </c>
      <c r="D31" s="14" t="s">
        <v>136</v>
      </c>
      <c r="E31" s="11" t="s">
        <v>426</v>
      </c>
      <c r="H31" s="14" t="s">
        <v>162</v>
      </c>
      <c r="K31" s="46">
        <f>SUMIFS($A$10:$A$400,$B$10:$B$400,"RT",$D$10:$D$400,"U10")</f>
        <v>0</v>
      </c>
      <c r="L31" s="46" t="s">
        <v>32</v>
      </c>
      <c r="M31" s="46" t="s">
        <v>4</v>
      </c>
    </row>
    <row r="32" spans="1:13" x14ac:dyDescent="0.3">
      <c r="A32" s="14">
        <v>1</v>
      </c>
      <c r="B32" s="14" t="s">
        <v>167</v>
      </c>
      <c r="C32" s="14">
        <v>100</v>
      </c>
      <c r="D32" s="14" t="s">
        <v>136</v>
      </c>
      <c r="E32" s="11" t="s">
        <v>426</v>
      </c>
      <c r="H32" s="14" t="s">
        <v>162</v>
      </c>
      <c r="K32" s="46">
        <f>SUM(K22:K31)</f>
        <v>9</v>
      </c>
      <c r="L32" s="47"/>
      <c r="M32" s="47"/>
    </row>
    <row r="33" spans="1:13" x14ac:dyDescent="0.3">
      <c r="A33" s="14">
        <v>1</v>
      </c>
      <c r="B33" s="14" t="s">
        <v>301</v>
      </c>
      <c r="C33" s="14">
        <v>150</v>
      </c>
      <c r="D33" s="14" t="s">
        <v>136</v>
      </c>
      <c r="E33" s="11" t="s">
        <v>426</v>
      </c>
      <c r="H33" s="14" t="s">
        <v>162</v>
      </c>
      <c r="K33" s="47"/>
      <c r="L33" s="47"/>
      <c r="M33" s="47"/>
    </row>
    <row r="34" spans="1:13" x14ac:dyDescent="0.3">
      <c r="A34" s="14">
        <v>6</v>
      </c>
      <c r="B34" s="14" t="s">
        <v>15</v>
      </c>
      <c r="C34" s="14">
        <v>60</v>
      </c>
      <c r="D34" s="14" t="s">
        <v>136</v>
      </c>
      <c r="E34" s="11" t="s">
        <v>426</v>
      </c>
      <c r="H34" s="14" t="s">
        <v>158</v>
      </c>
      <c r="K34" s="47"/>
      <c r="L34" s="47"/>
      <c r="M34" s="47"/>
    </row>
    <row r="35" spans="1:13" x14ac:dyDescent="0.3">
      <c r="A35" s="14">
        <v>5</v>
      </c>
      <c r="B35" s="14" t="s">
        <v>15</v>
      </c>
      <c r="C35" s="14">
        <v>60</v>
      </c>
      <c r="D35" s="14" t="s">
        <v>140</v>
      </c>
      <c r="E35" s="11" t="s">
        <v>296</v>
      </c>
      <c r="H35" s="14" t="s">
        <v>158</v>
      </c>
      <c r="K35" s="47"/>
      <c r="L35" s="47"/>
      <c r="M35" s="47"/>
    </row>
    <row r="36" spans="1:13" x14ac:dyDescent="0.3">
      <c r="A36" s="14">
        <v>1</v>
      </c>
      <c r="B36" s="14" t="s">
        <v>164</v>
      </c>
      <c r="C36" s="14">
        <v>60</v>
      </c>
      <c r="D36" s="14" t="s">
        <v>140</v>
      </c>
      <c r="E36" s="11" t="s">
        <v>133</v>
      </c>
      <c r="H36" s="14" t="s">
        <v>160</v>
      </c>
      <c r="K36" s="47"/>
      <c r="L36" s="47"/>
      <c r="M36" s="47"/>
    </row>
    <row r="37" spans="1:13" x14ac:dyDescent="0.3">
      <c r="A37" s="14">
        <v>3</v>
      </c>
      <c r="B37" s="14" t="s">
        <v>15</v>
      </c>
      <c r="C37" s="14">
        <v>50</v>
      </c>
      <c r="D37" s="14" t="s">
        <v>140</v>
      </c>
      <c r="E37" s="11" t="s">
        <v>435</v>
      </c>
      <c r="F37" s="1" t="s">
        <v>166</v>
      </c>
      <c r="H37" s="14" t="s">
        <v>158</v>
      </c>
      <c r="K37" s="47"/>
      <c r="L37" s="47"/>
      <c r="M37" s="47"/>
    </row>
    <row r="38" spans="1:13" x14ac:dyDescent="0.3">
      <c r="A38" s="14">
        <v>7</v>
      </c>
      <c r="B38" s="14" t="s">
        <v>15</v>
      </c>
      <c r="C38" s="14">
        <v>50</v>
      </c>
      <c r="D38" s="14" t="s">
        <v>141</v>
      </c>
      <c r="E38" s="11" t="s">
        <v>434</v>
      </c>
      <c r="F38" s="1" t="s">
        <v>168</v>
      </c>
      <c r="G38" s="14">
        <v>1505</v>
      </c>
      <c r="H38" s="14" t="s">
        <v>160</v>
      </c>
      <c r="K38" s="47"/>
      <c r="L38" s="47"/>
      <c r="M38" s="47"/>
    </row>
    <row r="39" spans="1:13" x14ac:dyDescent="0.3">
      <c r="A39" s="14">
        <v>2</v>
      </c>
      <c r="B39" s="14" t="s">
        <v>15</v>
      </c>
      <c r="C39" s="14">
        <v>70</v>
      </c>
      <c r="D39" s="14" t="s">
        <v>141</v>
      </c>
      <c r="E39" s="11" t="s">
        <v>139</v>
      </c>
      <c r="H39" s="14" t="s">
        <v>162</v>
      </c>
      <c r="K39" s="47"/>
      <c r="L39" s="47"/>
      <c r="M39" s="47"/>
    </row>
    <row r="40" spans="1:13" x14ac:dyDescent="0.3">
      <c r="A40" s="14">
        <v>8</v>
      </c>
      <c r="B40" s="14" t="s">
        <v>15</v>
      </c>
      <c r="C40" s="14">
        <v>80</v>
      </c>
      <c r="D40" s="14" t="s">
        <v>141</v>
      </c>
      <c r="E40" s="11" t="s">
        <v>139</v>
      </c>
      <c r="H40" s="14" t="s">
        <v>162</v>
      </c>
      <c r="K40" s="47"/>
      <c r="L40" s="47"/>
      <c r="M40" s="47"/>
    </row>
    <row r="41" spans="1:13" x14ac:dyDescent="0.3">
      <c r="A41" s="14">
        <v>7</v>
      </c>
      <c r="B41" s="14" t="s">
        <v>15</v>
      </c>
      <c r="C41" s="14">
        <v>70</v>
      </c>
      <c r="D41" s="14" t="s">
        <v>141</v>
      </c>
      <c r="E41" s="11" t="s">
        <v>139</v>
      </c>
      <c r="H41" s="14" t="s">
        <v>162</v>
      </c>
      <c r="K41" s="47"/>
      <c r="L41" s="47"/>
      <c r="M41" s="47"/>
    </row>
    <row r="42" spans="1:13" x14ac:dyDescent="0.3">
      <c r="A42" s="14">
        <v>10</v>
      </c>
      <c r="B42" s="14" t="s">
        <v>15</v>
      </c>
      <c r="C42" s="14">
        <v>50</v>
      </c>
      <c r="D42" s="14" t="s">
        <v>141</v>
      </c>
      <c r="E42" s="11" t="s">
        <v>139</v>
      </c>
      <c r="H42" s="14" t="s">
        <v>160</v>
      </c>
      <c r="K42" s="47"/>
      <c r="L42" s="47"/>
      <c r="M42" s="47"/>
    </row>
    <row r="43" spans="1:13" x14ac:dyDescent="0.3">
      <c r="A43" s="14">
        <v>3</v>
      </c>
      <c r="B43" s="14" t="s">
        <v>15</v>
      </c>
      <c r="C43" s="14">
        <v>60</v>
      </c>
      <c r="D43" s="14" t="s">
        <v>141</v>
      </c>
      <c r="E43" s="11" t="s">
        <v>139</v>
      </c>
      <c r="H43" s="14" t="s">
        <v>160</v>
      </c>
      <c r="K43" s="47"/>
      <c r="L43" s="47"/>
      <c r="M43" s="47"/>
    </row>
    <row r="44" spans="1:13" x14ac:dyDescent="0.3">
      <c r="A44" s="14">
        <v>1</v>
      </c>
      <c r="B44" s="14" t="s">
        <v>15</v>
      </c>
      <c r="C44" s="14">
        <v>50</v>
      </c>
      <c r="D44" s="14" t="s">
        <v>141</v>
      </c>
      <c r="E44" s="11" t="s">
        <v>139</v>
      </c>
      <c r="H44" s="14" t="s">
        <v>158</v>
      </c>
      <c r="K44" s="47"/>
      <c r="L44" s="47"/>
      <c r="M44" s="47"/>
    </row>
    <row r="45" spans="1:13" x14ac:dyDescent="0.3">
      <c r="A45" s="14">
        <v>1</v>
      </c>
      <c r="B45" s="14" t="s">
        <v>15</v>
      </c>
      <c r="C45" s="14">
        <v>60</v>
      </c>
      <c r="D45" s="14" t="s">
        <v>141</v>
      </c>
      <c r="E45" s="11" t="s">
        <v>139</v>
      </c>
      <c r="H45" s="14" t="s">
        <v>158</v>
      </c>
      <c r="K45" s="47"/>
      <c r="L45" s="47"/>
      <c r="M45" s="47"/>
    </row>
    <row r="46" spans="1:13" x14ac:dyDescent="0.3">
      <c r="A46" s="14">
        <v>1</v>
      </c>
      <c r="B46" s="14" t="s">
        <v>32</v>
      </c>
      <c r="C46" s="14">
        <v>70</v>
      </c>
      <c r="D46" s="14" t="s">
        <v>141</v>
      </c>
      <c r="E46" s="11" t="s">
        <v>139</v>
      </c>
      <c r="H46" s="14" t="s">
        <v>162</v>
      </c>
      <c r="K46" s="47"/>
      <c r="L46" s="47"/>
      <c r="M46" s="47"/>
    </row>
    <row r="47" spans="1:13" x14ac:dyDescent="0.3">
      <c r="A47" s="14">
        <v>1</v>
      </c>
      <c r="B47" s="14" t="s">
        <v>15</v>
      </c>
      <c r="C47" s="14">
        <v>50</v>
      </c>
      <c r="D47" s="14" t="s">
        <v>141</v>
      </c>
      <c r="E47" s="11" t="s">
        <v>139</v>
      </c>
      <c r="H47" s="14" t="s">
        <v>162</v>
      </c>
      <c r="K47" s="47"/>
      <c r="L47" s="47"/>
      <c r="M47" s="47"/>
    </row>
    <row r="48" spans="1:13" x14ac:dyDescent="0.3">
      <c r="A48" s="14">
        <v>1</v>
      </c>
      <c r="B48" s="14" t="s">
        <v>15</v>
      </c>
      <c r="C48" s="14">
        <v>70</v>
      </c>
      <c r="D48" s="14" t="s">
        <v>141</v>
      </c>
      <c r="E48" s="11" t="s">
        <v>139</v>
      </c>
      <c r="H48" s="14" t="s">
        <v>162</v>
      </c>
      <c r="K48" s="47"/>
      <c r="L48" s="47"/>
      <c r="M48" s="47"/>
    </row>
    <row r="49" spans="1:13" x14ac:dyDescent="0.3">
      <c r="A49" s="14">
        <v>8</v>
      </c>
      <c r="B49" s="14" t="s">
        <v>15</v>
      </c>
      <c r="C49" s="14">
        <v>60</v>
      </c>
      <c r="D49" s="14" t="s">
        <v>141</v>
      </c>
      <c r="E49" s="11" t="s">
        <v>139</v>
      </c>
      <c r="F49" s="1" t="s">
        <v>166</v>
      </c>
      <c r="H49" s="14" t="s">
        <v>158</v>
      </c>
      <c r="K49" s="47"/>
      <c r="L49" s="47"/>
      <c r="M49" s="47"/>
    </row>
    <row r="50" spans="1:13" x14ac:dyDescent="0.3">
      <c r="A50" s="14">
        <v>5</v>
      </c>
      <c r="B50" s="14" t="s">
        <v>15</v>
      </c>
      <c r="C50" s="14">
        <v>50</v>
      </c>
      <c r="D50" s="14" t="s">
        <v>141</v>
      </c>
      <c r="E50" s="11" t="s">
        <v>139</v>
      </c>
      <c r="F50" s="1" t="s">
        <v>166</v>
      </c>
      <c r="H50" s="14" t="s">
        <v>158</v>
      </c>
      <c r="K50" s="47"/>
      <c r="L50" s="47"/>
      <c r="M50" s="47"/>
    </row>
    <row r="51" spans="1:13" x14ac:dyDescent="0.3">
      <c r="A51" s="14">
        <v>6</v>
      </c>
      <c r="B51" s="14" t="s">
        <v>15</v>
      </c>
      <c r="C51" s="14">
        <v>40</v>
      </c>
      <c r="D51" s="14" t="s">
        <v>141</v>
      </c>
      <c r="E51" s="11" t="s">
        <v>139</v>
      </c>
      <c r="F51" s="1" t="s">
        <v>166</v>
      </c>
      <c r="H51" s="14" t="s">
        <v>158</v>
      </c>
      <c r="K51" s="47"/>
      <c r="L51" s="47"/>
      <c r="M51" s="47"/>
    </row>
    <row r="52" spans="1:13" x14ac:dyDescent="0.3">
      <c r="A52" s="14">
        <v>2</v>
      </c>
      <c r="B52" s="14" t="s">
        <v>15</v>
      </c>
      <c r="C52" s="14">
        <v>50</v>
      </c>
      <c r="D52" s="14" t="s">
        <v>141</v>
      </c>
      <c r="E52" s="11" t="s">
        <v>139</v>
      </c>
      <c r="F52" s="1" t="s">
        <v>166</v>
      </c>
      <c r="H52" s="14" t="s">
        <v>162</v>
      </c>
      <c r="K52" s="47"/>
      <c r="L52" s="47"/>
      <c r="M52" s="47"/>
    </row>
    <row r="53" spans="1:13" x14ac:dyDescent="0.3">
      <c r="A53" s="14">
        <v>45</v>
      </c>
      <c r="B53" s="14" t="s">
        <v>285</v>
      </c>
      <c r="C53" s="14">
        <v>30</v>
      </c>
      <c r="D53" s="39" t="s">
        <v>135</v>
      </c>
      <c r="E53" s="11" t="s">
        <v>436</v>
      </c>
      <c r="G53" s="14">
        <v>1645</v>
      </c>
      <c r="H53" s="14" t="s">
        <v>158</v>
      </c>
      <c r="I53" s="1" t="s">
        <v>169</v>
      </c>
      <c r="K53" s="47"/>
      <c r="L53" s="47"/>
      <c r="M53" s="47"/>
    </row>
    <row r="54" spans="1:13" x14ac:dyDescent="0.3">
      <c r="A54" s="14">
        <v>1</v>
      </c>
      <c r="B54" s="14" t="s">
        <v>301</v>
      </c>
      <c r="C54" s="14">
        <v>300</v>
      </c>
      <c r="D54" s="14" t="s">
        <v>142</v>
      </c>
      <c r="E54" s="11" t="s">
        <v>296</v>
      </c>
      <c r="G54" s="14">
        <v>1715</v>
      </c>
      <c r="H54" s="14" t="s">
        <v>89</v>
      </c>
      <c r="K54" s="47"/>
      <c r="L54" s="47"/>
      <c r="M54" s="47"/>
    </row>
    <row r="55" spans="1:13" x14ac:dyDescent="0.3">
      <c r="A55" s="14">
        <v>1</v>
      </c>
      <c r="B55" s="14" t="s">
        <v>15</v>
      </c>
      <c r="C55" s="14">
        <v>40</v>
      </c>
      <c r="D55" s="14" t="s">
        <v>142</v>
      </c>
      <c r="E55" s="11" t="s">
        <v>430</v>
      </c>
      <c r="H55" s="14" t="s">
        <v>158</v>
      </c>
      <c r="K55" s="47"/>
      <c r="L55" s="47"/>
      <c r="M55" s="47"/>
    </row>
    <row r="56" spans="1:13" x14ac:dyDescent="0.3">
      <c r="A56" s="14">
        <v>2</v>
      </c>
      <c r="B56" s="14" t="s">
        <v>15</v>
      </c>
      <c r="C56" s="14">
        <v>40</v>
      </c>
      <c r="D56" s="14" t="s">
        <v>142</v>
      </c>
      <c r="E56" s="11" t="s">
        <v>430</v>
      </c>
      <c r="H56" s="14" t="s">
        <v>160</v>
      </c>
      <c r="K56" s="47"/>
      <c r="L56" s="47"/>
      <c r="M56" s="47"/>
    </row>
    <row r="57" spans="1:13" x14ac:dyDescent="0.3">
      <c r="A57" s="14">
        <v>1</v>
      </c>
      <c r="B57" s="14" t="s">
        <v>15</v>
      </c>
      <c r="C57" s="14">
        <v>50</v>
      </c>
      <c r="D57" s="14" t="s">
        <v>142</v>
      </c>
      <c r="E57" s="11" t="s">
        <v>430</v>
      </c>
      <c r="H57" s="14" t="s">
        <v>160</v>
      </c>
      <c r="K57" s="47"/>
      <c r="L57" s="47"/>
      <c r="M57" s="47"/>
    </row>
    <row r="58" spans="1:13" x14ac:dyDescent="0.3">
      <c r="A58" s="14">
        <v>1</v>
      </c>
      <c r="B58" s="14" t="s">
        <v>15</v>
      </c>
      <c r="C58" s="14">
        <v>70</v>
      </c>
      <c r="D58" s="14" t="s">
        <v>142</v>
      </c>
      <c r="E58" s="11" t="s">
        <v>296</v>
      </c>
      <c r="H58" s="14" t="s">
        <v>162</v>
      </c>
      <c r="K58" s="47"/>
      <c r="L58" s="47"/>
      <c r="M58" s="47"/>
    </row>
    <row r="59" spans="1:13" x14ac:dyDescent="0.3">
      <c r="A59" s="14">
        <v>1</v>
      </c>
      <c r="B59" s="14" t="s">
        <v>15</v>
      </c>
      <c r="C59" s="14">
        <v>50</v>
      </c>
      <c r="D59" s="14" t="s">
        <v>142</v>
      </c>
      <c r="E59" s="11" t="s">
        <v>296</v>
      </c>
      <c r="H59" s="14" t="s">
        <v>162</v>
      </c>
      <c r="K59" s="47"/>
      <c r="L59" s="47"/>
      <c r="M59" s="47"/>
    </row>
    <row r="60" spans="1:13" x14ac:dyDescent="0.3">
      <c r="A60" s="14">
        <v>1</v>
      </c>
      <c r="B60" s="14" t="s">
        <v>15</v>
      </c>
      <c r="C60" s="14">
        <v>40</v>
      </c>
      <c r="D60" s="14" t="s">
        <v>142</v>
      </c>
      <c r="E60" s="11" t="s">
        <v>430</v>
      </c>
      <c r="H60" s="14" t="s">
        <v>160</v>
      </c>
      <c r="K60" s="47"/>
      <c r="L60" s="47"/>
      <c r="M60" s="47"/>
    </row>
    <row r="61" spans="1:13" x14ac:dyDescent="0.3">
      <c r="A61" s="14">
        <v>6</v>
      </c>
      <c r="B61" s="14" t="s">
        <v>15</v>
      </c>
      <c r="C61" s="14">
        <v>40</v>
      </c>
      <c r="D61" s="14" t="s">
        <v>142</v>
      </c>
      <c r="E61" s="11" t="s">
        <v>430</v>
      </c>
      <c r="H61" s="14" t="s">
        <v>158</v>
      </c>
      <c r="I61" s="1" t="s">
        <v>170</v>
      </c>
      <c r="K61" s="47"/>
      <c r="L61" s="47"/>
      <c r="M61" s="47"/>
    </row>
    <row r="62" spans="1:13" x14ac:dyDescent="0.3">
      <c r="A62" s="14">
        <v>1</v>
      </c>
      <c r="B62" s="14" t="s">
        <v>167</v>
      </c>
      <c r="C62" s="14">
        <v>90</v>
      </c>
      <c r="D62" s="14" t="s">
        <v>142</v>
      </c>
      <c r="E62" s="11" t="s">
        <v>296</v>
      </c>
      <c r="H62" s="14" t="s">
        <v>162</v>
      </c>
      <c r="K62" s="47"/>
      <c r="L62" s="47"/>
      <c r="M62" s="47"/>
    </row>
    <row r="63" spans="1:13" x14ac:dyDescent="0.3">
      <c r="A63" s="14">
        <v>3</v>
      </c>
      <c r="B63" s="14" t="s">
        <v>285</v>
      </c>
      <c r="C63" s="14">
        <v>30</v>
      </c>
      <c r="D63" s="14" t="s">
        <v>142</v>
      </c>
      <c r="E63" s="11" t="s">
        <v>430</v>
      </c>
      <c r="H63" s="14" t="s">
        <v>158</v>
      </c>
      <c r="I63" s="1" t="s">
        <v>171</v>
      </c>
      <c r="K63" s="47"/>
      <c r="L63" s="47"/>
      <c r="M63" s="47"/>
    </row>
    <row r="64" spans="1:13" x14ac:dyDescent="0.3">
      <c r="A64" s="14">
        <v>4</v>
      </c>
      <c r="B64" s="14" t="s">
        <v>15</v>
      </c>
      <c r="C64" s="14">
        <v>80</v>
      </c>
      <c r="D64" s="14" t="s">
        <v>142</v>
      </c>
      <c r="E64" s="11" t="s">
        <v>133</v>
      </c>
      <c r="H64" s="14" t="s">
        <v>162</v>
      </c>
      <c r="K64" s="47"/>
      <c r="L64" s="47"/>
      <c r="M64" s="47"/>
    </row>
    <row r="65" spans="1:13" x14ac:dyDescent="0.3">
      <c r="A65" s="14">
        <v>4</v>
      </c>
      <c r="B65" s="14" t="s">
        <v>15</v>
      </c>
      <c r="C65" s="14">
        <v>70</v>
      </c>
      <c r="D65" s="14" t="s">
        <v>142</v>
      </c>
      <c r="E65" s="11" t="s">
        <v>133</v>
      </c>
      <c r="H65" s="14" t="s">
        <v>162</v>
      </c>
      <c r="K65" s="47"/>
      <c r="L65" s="47"/>
      <c r="M65" s="47"/>
    </row>
    <row r="66" spans="1:13" x14ac:dyDescent="0.3">
      <c r="A66" s="14">
        <v>2</v>
      </c>
      <c r="B66" s="14" t="s">
        <v>15</v>
      </c>
      <c r="C66" s="14">
        <v>60</v>
      </c>
      <c r="D66" s="14" t="s">
        <v>142</v>
      </c>
      <c r="E66" s="11" t="s">
        <v>133</v>
      </c>
      <c r="F66" s="1" t="s">
        <v>166</v>
      </c>
      <c r="H66" s="14" t="s">
        <v>162</v>
      </c>
      <c r="K66" s="47"/>
      <c r="L66" s="47"/>
      <c r="M66" s="47"/>
    </row>
    <row r="67" spans="1:13" x14ac:dyDescent="0.3">
      <c r="A67" s="14">
        <v>1</v>
      </c>
      <c r="B67" s="14" t="s">
        <v>15</v>
      </c>
      <c r="C67" s="14">
        <v>90</v>
      </c>
      <c r="D67" s="14" t="s">
        <v>142</v>
      </c>
      <c r="E67" s="11" t="s">
        <v>133</v>
      </c>
      <c r="H67" s="14" t="s">
        <v>162</v>
      </c>
      <c r="K67" s="47"/>
      <c r="L67" s="47"/>
      <c r="M67" s="47"/>
    </row>
    <row r="68" spans="1:13" x14ac:dyDescent="0.3">
      <c r="A68" s="14">
        <v>4</v>
      </c>
      <c r="B68" s="14" t="s">
        <v>15</v>
      </c>
      <c r="C68" s="14">
        <v>80</v>
      </c>
      <c r="D68" s="14" t="s">
        <v>142</v>
      </c>
      <c r="E68" s="11" t="s">
        <v>133</v>
      </c>
      <c r="H68" s="14" t="s">
        <v>162</v>
      </c>
      <c r="K68" s="47"/>
      <c r="L68" s="47"/>
      <c r="M68" s="47"/>
    </row>
    <row r="69" spans="1:13" x14ac:dyDescent="0.3">
      <c r="A69" s="14">
        <v>1</v>
      </c>
      <c r="B69" s="14" t="s">
        <v>15</v>
      </c>
      <c r="C69" s="14">
        <v>60</v>
      </c>
      <c r="D69" s="14" t="s">
        <v>142</v>
      </c>
      <c r="E69" s="11" t="s">
        <v>146</v>
      </c>
      <c r="H69" s="14" t="s">
        <v>162</v>
      </c>
      <c r="I69" s="1" t="s">
        <v>196</v>
      </c>
      <c r="K69" s="47"/>
      <c r="L69" s="47"/>
      <c r="M69" s="47"/>
    </row>
    <row r="70" spans="1:13" x14ac:dyDescent="0.3">
      <c r="A70" s="14">
        <v>1</v>
      </c>
      <c r="B70" s="14" t="s">
        <v>164</v>
      </c>
      <c r="C70" s="14">
        <v>70</v>
      </c>
      <c r="D70" s="14" t="s">
        <v>172</v>
      </c>
      <c r="E70" s="11" t="s">
        <v>139</v>
      </c>
      <c r="F70" s="1" t="s">
        <v>137</v>
      </c>
      <c r="G70" s="14">
        <v>1730</v>
      </c>
      <c r="H70" s="14" t="s">
        <v>162</v>
      </c>
      <c r="K70" s="47"/>
      <c r="L70" s="47"/>
      <c r="M70" s="47"/>
    </row>
    <row r="71" spans="1:13" x14ac:dyDescent="0.3">
      <c r="A71" s="14">
        <v>1</v>
      </c>
      <c r="B71" s="14" t="s">
        <v>15</v>
      </c>
      <c r="C71" s="14">
        <v>70</v>
      </c>
      <c r="D71" s="14" t="s">
        <v>172</v>
      </c>
      <c r="E71" s="11" t="s">
        <v>139</v>
      </c>
      <c r="F71" s="1" t="s">
        <v>166</v>
      </c>
      <c r="H71" s="14" t="s">
        <v>162</v>
      </c>
      <c r="K71" s="47"/>
      <c r="L71" s="47"/>
      <c r="M71" s="47"/>
    </row>
    <row r="72" spans="1:13" x14ac:dyDescent="0.3">
      <c r="A72" s="14">
        <v>6</v>
      </c>
      <c r="B72" s="14" t="s">
        <v>15</v>
      </c>
      <c r="C72" s="14">
        <v>40</v>
      </c>
      <c r="D72" s="14" t="s">
        <v>172</v>
      </c>
      <c r="E72" s="11" t="s">
        <v>139</v>
      </c>
      <c r="F72" s="1" t="s">
        <v>166</v>
      </c>
      <c r="H72" s="14" t="s">
        <v>160</v>
      </c>
      <c r="K72" s="47"/>
      <c r="L72" s="47"/>
      <c r="M72" s="47"/>
    </row>
    <row r="73" spans="1:13" x14ac:dyDescent="0.3">
      <c r="A73" s="14">
        <v>20</v>
      </c>
      <c r="B73" s="14" t="s">
        <v>15</v>
      </c>
      <c r="C73" s="14">
        <v>50</v>
      </c>
      <c r="D73" s="14" t="s">
        <v>172</v>
      </c>
      <c r="E73" s="11" t="s">
        <v>139</v>
      </c>
      <c r="F73" s="1" t="s">
        <v>166</v>
      </c>
      <c r="H73" s="14" t="s">
        <v>160</v>
      </c>
      <c r="K73" s="47"/>
      <c r="L73" s="47"/>
      <c r="M73" s="47"/>
    </row>
    <row r="74" spans="1:13" x14ac:dyDescent="0.3">
      <c r="A74" s="14">
        <v>15</v>
      </c>
      <c r="B74" s="14" t="s">
        <v>15</v>
      </c>
      <c r="C74" s="14">
        <v>60</v>
      </c>
      <c r="D74" s="14" t="s">
        <v>172</v>
      </c>
      <c r="E74" s="11" t="s">
        <v>139</v>
      </c>
      <c r="F74" s="1" t="s">
        <v>166</v>
      </c>
      <c r="H74" s="14" t="s">
        <v>160</v>
      </c>
      <c r="K74" s="47"/>
      <c r="L74" s="47"/>
      <c r="M74" s="47"/>
    </row>
    <row r="75" spans="1:13" x14ac:dyDescent="0.3">
      <c r="A75" s="14">
        <v>1</v>
      </c>
      <c r="B75" s="14" t="s">
        <v>15</v>
      </c>
      <c r="C75" s="14">
        <v>30</v>
      </c>
      <c r="D75" s="14" t="s">
        <v>172</v>
      </c>
      <c r="E75" s="11" t="s">
        <v>139</v>
      </c>
      <c r="F75" s="1" t="s">
        <v>166</v>
      </c>
      <c r="H75" s="14" t="s">
        <v>160</v>
      </c>
      <c r="K75" s="47"/>
      <c r="L75" s="47"/>
      <c r="M75" s="47"/>
    </row>
    <row r="76" spans="1:13" x14ac:dyDescent="0.3">
      <c r="A76" s="14">
        <v>2</v>
      </c>
      <c r="B76" s="14" t="s">
        <v>15</v>
      </c>
      <c r="C76" s="14">
        <v>40</v>
      </c>
      <c r="D76" s="14" t="s">
        <v>172</v>
      </c>
      <c r="E76" s="11" t="s">
        <v>139</v>
      </c>
      <c r="F76" s="1" t="s">
        <v>166</v>
      </c>
      <c r="H76" s="14" t="s">
        <v>160</v>
      </c>
      <c r="K76" s="47"/>
      <c r="L76" s="47"/>
      <c r="M76" s="47"/>
    </row>
    <row r="77" spans="1:13" x14ac:dyDescent="0.3">
      <c r="A77" s="14">
        <v>3</v>
      </c>
      <c r="B77" s="14" t="s">
        <v>15</v>
      </c>
      <c r="C77" s="14">
        <v>40</v>
      </c>
      <c r="D77" s="14" t="s">
        <v>143</v>
      </c>
      <c r="E77" s="11" t="s">
        <v>131</v>
      </c>
      <c r="G77" s="14">
        <v>1735</v>
      </c>
      <c r="H77" s="14" t="s">
        <v>160</v>
      </c>
      <c r="K77" s="47"/>
      <c r="L77" s="47"/>
      <c r="M77" s="47"/>
    </row>
    <row r="78" spans="1:13" x14ac:dyDescent="0.3">
      <c r="A78" s="14">
        <v>5</v>
      </c>
      <c r="B78" s="14" t="s">
        <v>15</v>
      </c>
      <c r="C78" s="14">
        <v>50</v>
      </c>
      <c r="D78" s="14" t="s">
        <v>143</v>
      </c>
      <c r="E78" s="11" t="s">
        <v>131</v>
      </c>
      <c r="H78" s="14" t="s">
        <v>160</v>
      </c>
      <c r="K78" s="47"/>
      <c r="L78" s="47"/>
      <c r="M78" s="47"/>
    </row>
    <row r="79" spans="1:13" x14ac:dyDescent="0.3">
      <c r="A79" s="14">
        <v>1</v>
      </c>
      <c r="B79" s="14" t="s">
        <v>164</v>
      </c>
      <c r="C79" s="14">
        <v>60</v>
      </c>
      <c r="D79" s="14" t="s">
        <v>143</v>
      </c>
      <c r="E79" s="11" t="s">
        <v>131</v>
      </c>
      <c r="H79" s="14" t="s">
        <v>158</v>
      </c>
      <c r="K79" s="47"/>
      <c r="L79" s="47"/>
      <c r="M79" s="47"/>
    </row>
    <row r="80" spans="1:13" x14ac:dyDescent="0.3">
      <c r="A80" s="14">
        <v>1</v>
      </c>
      <c r="B80" s="14" t="s">
        <v>164</v>
      </c>
      <c r="C80" s="14">
        <v>50</v>
      </c>
      <c r="D80" s="14" t="s">
        <v>143</v>
      </c>
      <c r="E80" s="11" t="s">
        <v>131</v>
      </c>
      <c r="H80" s="14" t="s">
        <v>158</v>
      </c>
      <c r="K80" s="47"/>
      <c r="L80" s="47"/>
      <c r="M80" s="47"/>
    </row>
    <row r="81" spans="1:13" x14ac:dyDescent="0.3">
      <c r="A81" s="14">
        <v>1</v>
      </c>
      <c r="B81" s="14" t="s">
        <v>32</v>
      </c>
      <c r="C81" s="14">
        <v>70</v>
      </c>
      <c r="D81" s="14" t="s">
        <v>143</v>
      </c>
      <c r="E81" s="11" t="s">
        <v>131</v>
      </c>
      <c r="H81" s="14" t="s">
        <v>162</v>
      </c>
      <c r="K81" s="47"/>
      <c r="L81" s="47"/>
      <c r="M81" s="47"/>
    </row>
    <row r="82" spans="1:13" x14ac:dyDescent="0.3">
      <c r="A82" s="14">
        <v>2</v>
      </c>
      <c r="B82" s="14" t="s">
        <v>15</v>
      </c>
      <c r="C82" s="14">
        <v>80</v>
      </c>
      <c r="D82" s="14" t="s">
        <v>143</v>
      </c>
      <c r="E82" s="11" t="s">
        <v>131</v>
      </c>
      <c r="H82" s="14" t="s">
        <v>162</v>
      </c>
      <c r="K82" s="47"/>
      <c r="L82" s="47"/>
      <c r="M82" s="47"/>
    </row>
    <row r="83" spans="1:13" x14ac:dyDescent="0.3">
      <c r="A83" s="14">
        <v>15</v>
      </c>
      <c r="B83" s="14" t="s">
        <v>15</v>
      </c>
      <c r="C83" s="14">
        <v>70</v>
      </c>
      <c r="D83" s="14" t="s">
        <v>143</v>
      </c>
      <c r="E83" s="11" t="s">
        <v>131</v>
      </c>
      <c r="H83" s="14" t="s">
        <v>162</v>
      </c>
      <c r="K83" s="47"/>
      <c r="L83" s="47"/>
      <c r="M83" s="47"/>
    </row>
    <row r="84" spans="1:13" x14ac:dyDescent="0.3">
      <c r="A84" s="14">
        <v>1</v>
      </c>
      <c r="B84" s="14" t="s">
        <v>15</v>
      </c>
      <c r="C84" s="14">
        <v>50</v>
      </c>
      <c r="D84" s="14" t="s">
        <v>143</v>
      </c>
      <c r="E84" s="11" t="s">
        <v>131</v>
      </c>
      <c r="H84" s="14" t="s">
        <v>158</v>
      </c>
      <c r="K84" s="47"/>
      <c r="L84" s="47"/>
      <c r="M84" s="47"/>
    </row>
    <row r="85" spans="1:13" x14ac:dyDescent="0.3">
      <c r="A85" s="14">
        <v>1</v>
      </c>
      <c r="B85" s="14" t="s">
        <v>15</v>
      </c>
      <c r="C85" s="14">
        <v>70</v>
      </c>
      <c r="D85" s="14" t="s">
        <v>143</v>
      </c>
      <c r="E85" s="11" t="s">
        <v>131</v>
      </c>
      <c r="F85" s="1" t="s">
        <v>166</v>
      </c>
      <c r="H85" s="14" t="s">
        <v>162</v>
      </c>
      <c r="K85" s="47"/>
      <c r="L85" s="47"/>
      <c r="M85" s="47"/>
    </row>
    <row r="86" spans="1:13" x14ac:dyDescent="0.3">
      <c r="A86" s="14">
        <v>2</v>
      </c>
      <c r="B86" s="14" t="s">
        <v>15</v>
      </c>
      <c r="C86" s="14">
        <v>50</v>
      </c>
      <c r="D86" s="14" t="s">
        <v>143</v>
      </c>
      <c r="E86" s="11" t="s">
        <v>131</v>
      </c>
      <c r="H86" s="14" t="s">
        <v>160</v>
      </c>
      <c r="K86" s="47"/>
      <c r="L86" s="47"/>
      <c r="M86" s="47"/>
    </row>
    <row r="87" spans="1:13" x14ac:dyDescent="0.3">
      <c r="A87" s="14">
        <v>4</v>
      </c>
      <c r="B87" s="14" t="s">
        <v>15</v>
      </c>
      <c r="C87" s="14">
        <v>50</v>
      </c>
      <c r="D87" s="14" t="s">
        <v>144</v>
      </c>
      <c r="E87" s="11" t="s">
        <v>139</v>
      </c>
      <c r="F87" s="1" t="s">
        <v>166</v>
      </c>
      <c r="H87" s="14" t="s">
        <v>160</v>
      </c>
      <c r="I87" s="1" t="s">
        <v>174</v>
      </c>
      <c r="K87" s="47"/>
      <c r="L87" s="47"/>
      <c r="M87" s="47"/>
    </row>
    <row r="88" spans="1:13" x14ac:dyDescent="0.3">
      <c r="A88" s="14">
        <v>1</v>
      </c>
      <c r="B88" s="14" t="s">
        <v>164</v>
      </c>
      <c r="C88" s="14">
        <v>60</v>
      </c>
      <c r="D88" s="14" t="s">
        <v>143</v>
      </c>
      <c r="E88" s="11" t="s">
        <v>131</v>
      </c>
      <c r="F88" s="1" t="s">
        <v>173</v>
      </c>
      <c r="H88" s="14" t="s">
        <v>162</v>
      </c>
      <c r="K88" s="47"/>
      <c r="L88" s="47"/>
      <c r="M88" s="47"/>
    </row>
    <row r="89" spans="1:13" x14ac:dyDescent="0.3">
      <c r="K89" s="47"/>
      <c r="L89" s="47"/>
      <c r="M89" s="47"/>
    </row>
    <row r="90" spans="1:13" x14ac:dyDescent="0.3">
      <c r="K90" s="47"/>
      <c r="L90" s="47"/>
      <c r="M90" s="47"/>
    </row>
    <row r="91" spans="1:13" x14ac:dyDescent="0.3">
      <c r="K91" s="47"/>
      <c r="L91" s="47"/>
      <c r="M91" s="47"/>
    </row>
    <row r="92" spans="1:13" x14ac:dyDescent="0.3">
      <c r="K92" s="47"/>
      <c r="L92" s="47"/>
      <c r="M92" s="47"/>
    </row>
    <row r="93" spans="1:13" x14ac:dyDescent="0.3">
      <c r="K93" s="47"/>
      <c r="L93" s="47"/>
      <c r="M93" s="47"/>
    </row>
    <row r="94" spans="1:13" x14ac:dyDescent="0.3">
      <c r="K94" s="47"/>
      <c r="L94" s="47"/>
      <c r="M94" s="47"/>
    </row>
    <row r="95" spans="1:13" x14ac:dyDescent="0.3">
      <c r="K95" s="47"/>
      <c r="L95" s="47"/>
      <c r="M95" s="47"/>
    </row>
    <row r="96" spans="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row r="136" spans="11:13" x14ac:dyDescent="0.3">
      <c r="K136" s="47"/>
      <c r="L136" s="47"/>
      <c r="M136" s="47"/>
    </row>
    <row r="137" spans="11:13" x14ac:dyDescent="0.3">
      <c r="K137" s="47"/>
      <c r="L137" s="47"/>
      <c r="M137" s="4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139"/>
  <sheetViews>
    <sheetView workbookViewId="0">
      <selection activeCell="E3" sqref="E3"/>
    </sheetView>
  </sheetViews>
  <sheetFormatPr defaultColWidth="8.88671875" defaultRowHeight="14.4" x14ac:dyDescent="0.3"/>
  <cols>
    <col min="1" max="1" width="12.33203125" style="3" customWidth="1"/>
    <col min="2" max="2" width="9.21875" style="3" customWidth="1"/>
    <col min="3" max="3" width="8.77734375" style="3" customWidth="1"/>
    <col min="4" max="4" width="7.6640625" style="3" customWidth="1"/>
    <col min="5" max="5" width="30.33203125" style="41" customWidth="1"/>
    <col min="6" max="6" width="19.77734375" style="41" customWidth="1"/>
    <col min="7" max="7" width="7.109375" style="2" customWidth="1"/>
    <col min="8" max="8" width="10.33203125" style="3" customWidth="1"/>
    <col min="9" max="9" width="24.109375" style="2" customWidth="1"/>
    <col min="10" max="10" width="8.88671875" style="2"/>
    <col min="11" max="13" width="8.88671875" style="13"/>
    <col min="14" max="16384" width="8.88671875" style="2"/>
  </cols>
  <sheetData>
    <row r="1" spans="1:13" s="1" customFormat="1" x14ac:dyDescent="0.3">
      <c r="A1" s="16" t="s">
        <v>206</v>
      </c>
      <c r="B1" s="14"/>
      <c r="C1" s="14"/>
      <c r="D1" s="4"/>
      <c r="E1" s="11"/>
      <c r="F1" s="11"/>
      <c r="H1" s="14"/>
      <c r="K1" s="13"/>
      <c r="L1" s="13"/>
      <c r="M1" s="13"/>
    </row>
    <row r="2" spans="1:13" s="1" customFormat="1" x14ac:dyDescent="0.3">
      <c r="A2" s="10" t="s">
        <v>199</v>
      </c>
      <c r="B2" s="11" t="s">
        <v>13</v>
      </c>
      <c r="C2" s="14"/>
      <c r="D2" s="4"/>
      <c r="E2" s="11"/>
      <c r="F2" s="11"/>
      <c r="H2" s="14"/>
      <c r="K2" s="13"/>
      <c r="L2" s="13"/>
      <c r="M2" s="13"/>
    </row>
    <row r="3" spans="1:13" s="1" customFormat="1" x14ac:dyDescent="0.3">
      <c r="A3" s="10" t="s">
        <v>200</v>
      </c>
      <c r="B3" s="11" t="s">
        <v>496</v>
      </c>
      <c r="C3" s="14"/>
      <c r="D3" s="4"/>
      <c r="E3" s="11"/>
      <c r="F3" s="11"/>
      <c r="H3" s="14"/>
      <c r="K3" s="13"/>
      <c r="L3" s="13"/>
      <c r="M3" s="13"/>
    </row>
    <row r="4" spans="1:13" s="1" customFormat="1" x14ac:dyDescent="0.3">
      <c r="A4" s="10" t="s">
        <v>198</v>
      </c>
      <c r="B4" s="12">
        <v>41535</v>
      </c>
      <c r="C4" s="14"/>
      <c r="D4" s="4"/>
      <c r="E4" s="11"/>
      <c r="F4" s="11"/>
      <c r="H4" s="14"/>
      <c r="K4" s="13"/>
      <c r="L4" s="13"/>
      <c r="M4" s="13"/>
    </row>
    <row r="5" spans="1:13" s="1" customFormat="1" x14ac:dyDescent="0.3">
      <c r="A5" s="10" t="s">
        <v>258</v>
      </c>
      <c r="B5" s="11" t="s">
        <v>211</v>
      </c>
      <c r="C5" s="14"/>
      <c r="D5" s="4"/>
      <c r="E5" s="11"/>
      <c r="F5" s="11"/>
      <c r="H5" s="14"/>
      <c r="K5" s="13"/>
      <c r="L5" s="13"/>
      <c r="M5" s="13"/>
    </row>
    <row r="6" spans="1:13" s="1" customFormat="1" x14ac:dyDescent="0.3">
      <c r="A6" s="10" t="s">
        <v>201</v>
      </c>
      <c r="B6" s="11">
        <v>1</v>
      </c>
      <c r="C6" s="14"/>
      <c r="D6" s="14"/>
      <c r="E6" s="11"/>
      <c r="F6" s="11"/>
      <c r="G6" s="14"/>
      <c r="H6" s="14"/>
      <c r="I6" s="14"/>
      <c r="K6" s="13"/>
      <c r="L6" s="13"/>
      <c r="M6" s="13"/>
    </row>
    <row r="7" spans="1:13" s="1" customFormat="1" x14ac:dyDescent="0.3">
      <c r="A7" s="10" t="s">
        <v>209</v>
      </c>
      <c r="B7" s="11" t="s">
        <v>212</v>
      </c>
      <c r="C7" s="14"/>
      <c r="D7" s="14"/>
      <c r="E7" s="11"/>
      <c r="F7" s="11"/>
      <c r="G7" s="14"/>
      <c r="H7" s="14"/>
      <c r="I7" s="14"/>
      <c r="K7" s="13"/>
      <c r="L7" s="13"/>
      <c r="M7" s="13"/>
    </row>
    <row r="8" spans="1:13" s="1" customFormat="1" x14ac:dyDescent="0.3">
      <c r="A8" s="10" t="s">
        <v>202</v>
      </c>
      <c r="B8" s="11"/>
      <c r="C8" s="14"/>
      <c r="D8" s="14"/>
      <c r="E8" s="11"/>
      <c r="F8" s="11"/>
      <c r="G8" s="14"/>
      <c r="H8" s="14"/>
      <c r="I8" s="14"/>
      <c r="K8" s="45" t="s">
        <v>465</v>
      </c>
      <c r="L8" s="13"/>
      <c r="M8" s="13"/>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3">
        <v>5</v>
      </c>
      <c r="B10" s="3" t="s">
        <v>15</v>
      </c>
      <c r="C10" s="3">
        <v>40</v>
      </c>
      <c r="D10" s="3" t="s">
        <v>20</v>
      </c>
      <c r="E10" s="41" t="s">
        <v>438</v>
      </c>
      <c r="G10" s="6">
        <v>0.6166666666666667</v>
      </c>
      <c r="H10" s="3" t="s">
        <v>89</v>
      </c>
      <c r="K10" s="46">
        <f>SUMIFS($A$10:$A$400,$B$10:$B$400,"CH",$D$10:$D$400,"U1")</f>
        <v>24</v>
      </c>
      <c r="L10" s="46" t="s">
        <v>15</v>
      </c>
      <c r="M10" s="46" t="s">
        <v>20</v>
      </c>
    </row>
    <row r="11" spans="1:13" x14ac:dyDescent="0.3">
      <c r="A11" s="3">
        <v>8</v>
      </c>
      <c r="B11" s="3" t="s">
        <v>15</v>
      </c>
      <c r="C11" s="3">
        <v>50</v>
      </c>
      <c r="D11" s="3" t="s">
        <v>20</v>
      </c>
      <c r="E11" s="41" t="s">
        <v>439</v>
      </c>
      <c r="H11" s="3" t="s">
        <v>89</v>
      </c>
      <c r="K11" s="46">
        <f>SUMIFS($A$10:$A$400,$B$10:$B$400,"CH",$D$10:$D$400,"U2")</f>
        <v>26</v>
      </c>
      <c r="L11" s="46" t="s">
        <v>15</v>
      </c>
      <c r="M11" s="46" t="s">
        <v>1</v>
      </c>
    </row>
    <row r="12" spans="1:13" x14ac:dyDescent="0.3">
      <c r="A12" s="3">
        <v>10</v>
      </c>
      <c r="B12" s="3" t="s">
        <v>15</v>
      </c>
      <c r="C12" s="3">
        <v>60</v>
      </c>
      <c r="D12" s="3" t="s">
        <v>20</v>
      </c>
      <c r="E12" s="41" t="s">
        <v>440</v>
      </c>
      <c r="H12" s="3" t="s">
        <v>89</v>
      </c>
      <c r="K12" s="46">
        <f>SUMIFS($A$10:$A$400,$B$10:$B$400,"CH",$D$10:$D$400,"U3")</f>
        <v>96</v>
      </c>
      <c r="L12" s="46" t="s">
        <v>15</v>
      </c>
      <c r="M12" s="46" t="s">
        <v>19</v>
      </c>
    </row>
    <row r="13" spans="1:13" x14ac:dyDescent="0.3">
      <c r="A13" s="3">
        <v>2</v>
      </c>
      <c r="B13" s="3" t="s">
        <v>32</v>
      </c>
      <c r="C13" s="3">
        <v>80</v>
      </c>
      <c r="D13" s="3" t="s">
        <v>20</v>
      </c>
      <c r="E13" s="41" t="s">
        <v>440</v>
      </c>
      <c r="H13" s="3" t="s">
        <v>89</v>
      </c>
      <c r="K13" s="46">
        <f>SUMIFS($A$10:$A$400,$B$10:$B$400,"CH",$D$10:$D$400,"U4")</f>
        <v>14</v>
      </c>
      <c r="L13" s="46" t="s">
        <v>15</v>
      </c>
      <c r="M13" s="46" t="s">
        <v>2</v>
      </c>
    </row>
    <row r="14" spans="1:13" x14ac:dyDescent="0.3">
      <c r="A14" s="3">
        <v>1</v>
      </c>
      <c r="B14" s="3" t="s">
        <v>15</v>
      </c>
      <c r="C14" s="3">
        <v>60</v>
      </c>
      <c r="D14" s="3" t="s">
        <v>20</v>
      </c>
      <c r="E14" s="41" t="s">
        <v>440</v>
      </c>
      <c r="H14" s="3" t="s">
        <v>89</v>
      </c>
      <c r="K14" s="46">
        <f>SUMIFS($A$10:$A$400,$B$10:$B$400,"CH",$D$10:$D$400,"U5")</f>
        <v>0</v>
      </c>
      <c r="L14" s="46" t="s">
        <v>15</v>
      </c>
      <c r="M14" s="46" t="s">
        <v>48</v>
      </c>
    </row>
    <row r="15" spans="1:13" x14ac:dyDescent="0.3">
      <c r="A15" s="3">
        <v>8</v>
      </c>
      <c r="B15" s="3" t="s">
        <v>15</v>
      </c>
      <c r="C15" s="3">
        <v>70</v>
      </c>
      <c r="D15" s="3" t="s">
        <v>1</v>
      </c>
      <c r="E15" s="41" t="s">
        <v>441</v>
      </c>
      <c r="H15" s="3" t="s">
        <v>93</v>
      </c>
      <c r="K15" s="46">
        <f>SUMIFS($A$10:$A$400,$B$10:$B$400,"CH",$D$10:$D$400,"U6")</f>
        <v>23</v>
      </c>
      <c r="L15" s="46" t="s">
        <v>15</v>
      </c>
      <c r="M15" s="46" t="s">
        <v>3</v>
      </c>
    </row>
    <row r="16" spans="1:13" x14ac:dyDescent="0.3">
      <c r="A16" s="3">
        <v>3</v>
      </c>
      <c r="B16" s="3" t="s">
        <v>15</v>
      </c>
      <c r="C16" s="3">
        <v>60</v>
      </c>
      <c r="D16" s="3" t="s">
        <v>1</v>
      </c>
      <c r="E16" s="41" t="s">
        <v>441</v>
      </c>
      <c r="H16" s="3" t="s">
        <v>93</v>
      </c>
      <c r="K16" s="46">
        <f>SUMIFS($A$10:$A$400,$B$10:$B$400,"CH",$D$10:$D$400,"U7")</f>
        <v>7</v>
      </c>
      <c r="L16" s="46" t="s">
        <v>15</v>
      </c>
      <c r="M16" s="46" t="s">
        <v>182</v>
      </c>
    </row>
    <row r="17" spans="1:13" x14ac:dyDescent="0.3">
      <c r="A17" s="3">
        <v>1</v>
      </c>
      <c r="B17" s="3" t="s">
        <v>16</v>
      </c>
      <c r="C17" s="3">
        <v>60</v>
      </c>
      <c r="D17" s="3" t="s">
        <v>1</v>
      </c>
      <c r="E17" s="41" t="s">
        <v>441</v>
      </c>
      <c r="F17" s="41" t="s">
        <v>99</v>
      </c>
      <c r="H17" s="3" t="s">
        <v>93</v>
      </c>
      <c r="K17" s="46">
        <f>SUMIFS($A$10:$A$400,$B$10:$B$400,"CH",$D$10:$D$400,"U8")</f>
        <v>60</v>
      </c>
      <c r="L17" s="46" t="s">
        <v>15</v>
      </c>
      <c r="M17" s="46" t="s">
        <v>49</v>
      </c>
    </row>
    <row r="18" spans="1:13" x14ac:dyDescent="0.3">
      <c r="A18" s="3">
        <v>1</v>
      </c>
      <c r="B18" s="3" t="s">
        <v>32</v>
      </c>
      <c r="C18" s="3">
        <v>250</v>
      </c>
      <c r="D18" s="3" t="s">
        <v>1</v>
      </c>
      <c r="E18" s="41" t="s">
        <v>261</v>
      </c>
      <c r="F18" s="41" t="s">
        <v>99</v>
      </c>
      <c r="H18" s="3" t="s">
        <v>93</v>
      </c>
      <c r="K18" s="46">
        <f>SUMIFS($A$10:$A$400,$B$10:$B$400,"CH",$D$10:$D$400,"U9")</f>
        <v>40</v>
      </c>
      <c r="L18" s="46" t="s">
        <v>15</v>
      </c>
      <c r="M18" s="46" t="s">
        <v>34</v>
      </c>
    </row>
    <row r="19" spans="1:13" x14ac:dyDescent="0.3">
      <c r="A19" s="3">
        <v>5</v>
      </c>
      <c r="B19" s="3" t="s">
        <v>15</v>
      </c>
      <c r="C19" s="3">
        <v>40</v>
      </c>
      <c r="D19" s="3" t="s">
        <v>1</v>
      </c>
      <c r="E19" s="41" t="s">
        <v>442</v>
      </c>
      <c r="H19" s="3" t="s">
        <v>89</v>
      </c>
      <c r="K19" s="46">
        <f>SUMIFS($A$10:$A$400,$B$10:$B$400,"CH",$D$10:$D$400,"U10")</f>
        <v>50</v>
      </c>
      <c r="L19" s="46" t="s">
        <v>15</v>
      </c>
      <c r="M19" s="46" t="s">
        <v>4</v>
      </c>
    </row>
    <row r="20" spans="1:13" x14ac:dyDescent="0.3">
      <c r="A20" s="3">
        <v>10</v>
      </c>
      <c r="B20" s="3" t="s">
        <v>15</v>
      </c>
      <c r="C20" s="3">
        <v>50</v>
      </c>
      <c r="D20" s="3" t="s">
        <v>1</v>
      </c>
      <c r="E20" s="41" t="s">
        <v>442</v>
      </c>
      <c r="H20" s="3" t="s">
        <v>89</v>
      </c>
      <c r="K20" s="46">
        <f>SUMIFS($A$10:$A$400,$B$10:$B$400,"CH",$D$10:$D$400,"U11")</f>
        <v>76</v>
      </c>
      <c r="L20" s="46" t="s">
        <v>15</v>
      </c>
      <c r="M20" s="46" t="s">
        <v>5</v>
      </c>
    </row>
    <row r="21" spans="1:13" x14ac:dyDescent="0.3">
      <c r="A21" s="3">
        <v>30</v>
      </c>
      <c r="B21" s="3" t="s">
        <v>15</v>
      </c>
      <c r="C21" s="3">
        <v>50</v>
      </c>
      <c r="D21" s="3" t="s">
        <v>19</v>
      </c>
      <c r="E21" s="41" t="s">
        <v>269</v>
      </c>
      <c r="H21" s="3" t="s">
        <v>12</v>
      </c>
      <c r="K21" s="46">
        <f>SUM(K10:K20)</f>
        <v>416</v>
      </c>
      <c r="L21" s="46"/>
      <c r="M21" s="46"/>
    </row>
    <row r="22" spans="1:13" x14ac:dyDescent="0.3">
      <c r="A22" s="3">
        <v>10</v>
      </c>
      <c r="B22" s="3" t="s">
        <v>15</v>
      </c>
      <c r="C22" s="3">
        <v>60</v>
      </c>
      <c r="D22" s="3" t="s">
        <v>19</v>
      </c>
      <c r="E22" s="41" t="s">
        <v>269</v>
      </c>
      <c r="H22" s="3" t="s">
        <v>12</v>
      </c>
      <c r="K22" s="46"/>
      <c r="L22" s="46"/>
      <c r="M22" s="46"/>
    </row>
    <row r="23" spans="1:13" x14ac:dyDescent="0.3">
      <c r="A23" s="3">
        <v>1</v>
      </c>
      <c r="B23" s="3" t="s">
        <v>32</v>
      </c>
      <c r="C23" s="3">
        <v>50</v>
      </c>
      <c r="D23" s="3" t="s">
        <v>19</v>
      </c>
      <c r="E23" s="41" t="s">
        <v>269</v>
      </c>
      <c r="H23" s="3" t="s">
        <v>12</v>
      </c>
      <c r="K23" s="46">
        <f>SUMIFS($A$10:$A$400,$B$10:$B$400,"RT",$D$10:$D$400,"U1")</f>
        <v>2</v>
      </c>
      <c r="L23" s="46" t="s">
        <v>32</v>
      </c>
      <c r="M23" s="46" t="s">
        <v>20</v>
      </c>
    </row>
    <row r="24" spans="1:13" x14ac:dyDescent="0.3">
      <c r="A24" s="3">
        <v>1</v>
      </c>
      <c r="B24" s="3" t="s">
        <v>32</v>
      </c>
      <c r="C24" s="3">
        <v>40</v>
      </c>
      <c r="D24" s="3" t="s">
        <v>19</v>
      </c>
      <c r="E24" s="41" t="s">
        <v>269</v>
      </c>
      <c r="H24" s="3" t="s">
        <v>12</v>
      </c>
      <c r="K24" s="46">
        <f>SUMIFS($A$10:$A$400,$B$10:$B$400,"RT",$D$10:$D$400,"U2")</f>
        <v>1</v>
      </c>
      <c r="L24" s="46" t="s">
        <v>32</v>
      </c>
      <c r="M24" s="46" t="s">
        <v>1</v>
      </c>
    </row>
    <row r="25" spans="1:13" x14ac:dyDescent="0.3">
      <c r="A25" s="3">
        <v>5</v>
      </c>
      <c r="B25" s="3" t="s">
        <v>15</v>
      </c>
      <c r="C25" s="3">
        <v>60</v>
      </c>
      <c r="D25" s="3" t="s">
        <v>19</v>
      </c>
      <c r="E25" s="41" t="s">
        <v>440</v>
      </c>
      <c r="H25" s="3" t="s">
        <v>93</v>
      </c>
      <c r="K25" s="46">
        <f>SUMIFS($A$10:$A$400,$B$10:$B$400,"RT",$D$10:$D$400,"U3")</f>
        <v>5</v>
      </c>
      <c r="L25" s="46" t="s">
        <v>32</v>
      </c>
      <c r="M25" s="46" t="s">
        <v>19</v>
      </c>
    </row>
    <row r="26" spans="1:13" x14ac:dyDescent="0.3">
      <c r="A26" s="3">
        <v>11</v>
      </c>
      <c r="B26" s="3" t="s">
        <v>15</v>
      </c>
      <c r="C26" s="3">
        <v>50</v>
      </c>
      <c r="D26" s="3" t="s">
        <v>19</v>
      </c>
      <c r="E26" s="41" t="s">
        <v>269</v>
      </c>
      <c r="H26" s="3" t="s">
        <v>89</v>
      </c>
      <c r="K26" s="46">
        <f>SUMIFS($A$10:$A$400,$B$10:$B$400,"RT",$D$10:$D$400,"U4")</f>
        <v>1</v>
      </c>
      <c r="L26" s="46" t="s">
        <v>32</v>
      </c>
      <c r="M26" s="46" t="s">
        <v>2</v>
      </c>
    </row>
    <row r="27" spans="1:13" x14ac:dyDescent="0.3">
      <c r="A27" s="3">
        <v>15</v>
      </c>
      <c r="B27" s="3" t="s">
        <v>15</v>
      </c>
      <c r="C27" s="3">
        <v>80</v>
      </c>
      <c r="D27" s="3" t="s">
        <v>19</v>
      </c>
      <c r="E27" s="41" t="s">
        <v>440</v>
      </c>
      <c r="H27" s="3" t="s">
        <v>93</v>
      </c>
      <c r="K27" s="46">
        <f>SUMIFS($A$10:$A$400,$B$10:$B$400,"RT",$D$10:$D$400,"U5")</f>
        <v>1</v>
      </c>
      <c r="L27" s="46" t="s">
        <v>32</v>
      </c>
      <c r="M27" s="46" t="s">
        <v>48</v>
      </c>
    </row>
    <row r="28" spans="1:13" x14ac:dyDescent="0.3">
      <c r="A28" s="3">
        <v>25</v>
      </c>
      <c r="B28" s="3" t="s">
        <v>15</v>
      </c>
      <c r="C28" s="3">
        <v>60</v>
      </c>
      <c r="D28" s="3" t="s">
        <v>19</v>
      </c>
      <c r="E28" s="41" t="s">
        <v>440</v>
      </c>
      <c r="H28" s="3" t="s">
        <v>93</v>
      </c>
      <c r="K28" s="46">
        <f>SUMIFS($A$10:$A$400,$B$10:$B$400,"RT",$D$10:$D$400,"U6")</f>
        <v>2</v>
      </c>
      <c r="L28" s="46" t="s">
        <v>32</v>
      </c>
      <c r="M28" s="46" t="s">
        <v>3</v>
      </c>
    </row>
    <row r="29" spans="1:13" x14ac:dyDescent="0.3">
      <c r="A29" s="3">
        <v>1</v>
      </c>
      <c r="B29" s="3" t="s">
        <v>32</v>
      </c>
      <c r="C29" s="3">
        <v>70</v>
      </c>
      <c r="D29" s="3" t="s">
        <v>19</v>
      </c>
      <c r="E29" s="41" t="s">
        <v>269</v>
      </c>
      <c r="H29" s="3" t="s">
        <v>93</v>
      </c>
      <c r="K29" s="46">
        <f>SUMIFS($A$10:$A$400,$B$10:$B$400,"RT",$D$10:$D$400,"U7")</f>
        <v>1</v>
      </c>
      <c r="L29" s="46" t="s">
        <v>32</v>
      </c>
      <c r="M29" s="46" t="s">
        <v>182</v>
      </c>
    </row>
    <row r="30" spans="1:13" x14ac:dyDescent="0.3">
      <c r="A30" s="3">
        <v>2</v>
      </c>
      <c r="B30" s="3" t="s">
        <v>32</v>
      </c>
      <c r="C30" s="3">
        <v>90</v>
      </c>
      <c r="D30" s="3" t="s">
        <v>19</v>
      </c>
      <c r="E30" s="41" t="s">
        <v>269</v>
      </c>
      <c r="H30" s="3" t="s">
        <v>93</v>
      </c>
      <c r="K30" s="46">
        <f>SUMIFS($A$10:$A$400,$B$10:$B$400,"RT",$D$10:$D$400,"U8")</f>
        <v>9</v>
      </c>
      <c r="L30" s="46" t="s">
        <v>32</v>
      </c>
      <c r="M30" s="46" t="s">
        <v>49</v>
      </c>
    </row>
    <row r="31" spans="1:13" x14ac:dyDescent="0.3">
      <c r="A31" s="3">
        <v>5</v>
      </c>
      <c r="B31" s="3" t="s">
        <v>15</v>
      </c>
      <c r="C31" s="3">
        <v>30</v>
      </c>
      <c r="D31" s="3" t="s">
        <v>2</v>
      </c>
      <c r="E31" s="41" t="s">
        <v>261</v>
      </c>
      <c r="H31" s="3" t="s">
        <v>89</v>
      </c>
      <c r="K31" s="46">
        <f>SUMIFS($A$10:$A$400,$B$10:$B$400,"RT",$D$10:$D$400,"U9")</f>
        <v>4</v>
      </c>
      <c r="L31" s="46" t="s">
        <v>32</v>
      </c>
      <c r="M31" s="46" t="s">
        <v>34</v>
      </c>
    </row>
    <row r="32" spans="1:13" x14ac:dyDescent="0.3">
      <c r="A32" s="3">
        <v>5</v>
      </c>
      <c r="B32" s="3" t="s">
        <v>15</v>
      </c>
      <c r="C32" s="3">
        <v>60</v>
      </c>
      <c r="D32" s="3" t="s">
        <v>2</v>
      </c>
      <c r="E32" s="41" t="s">
        <v>443</v>
      </c>
      <c r="H32" s="3" t="s">
        <v>89</v>
      </c>
      <c r="I32" s="7"/>
      <c r="K32" s="46">
        <f>SUMIFS($A$10:$A$400,$B$10:$B$400,"RT",$D$10:$D$400,"U10")</f>
        <v>5</v>
      </c>
      <c r="L32" s="46" t="s">
        <v>32</v>
      </c>
      <c r="M32" s="46" t="s">
        <v>4</v>
      </c>
    </row>
    <row r="33" spans="1:13" x14ac:dyDescent="0.3">
      <c r="A33" s="3">
        <v>1</v>
      </c>
      <c r="B33" s="3" t="s">
        <v>32</v>
      </c>
      <c r="C33" s="3">
        <v>80</v>
      </c>
      <c r="D33" s="3" t="s">
        <v>2</v>
      </c>
      <c r="E33" s="41" t="s">
        <v>261</v>
      </c>
      <c r="H33" s="3" t="s">
        <v>93</v>
      </c>
      <c r="K33" s="46">
        <f>SUMIFS($A$10:$A$400,$B$10:$B$400,"RT",$D$10:$D$400,"U11")</f>
        <v>2</v>
      </c>
      <c r="L33" s="46" t="s">
        <v>32</v>
      </c>
      <c r="M33" s="46" t="s">
        <v>5</v>
      </c>
    </row>
    <row r="34" spans="1:13" x14ac:dyDescent="0.3">
      <c r="A34" s="3">
        <v>2</v>
      </c>
      <c r="B34" s="3" t="s">
        <v>15</v>
      </c>
      <c r="C34" s="3">
        <v>80</v>
      </c>
      <c r="D34" s="3" t="s">
        <v>2</v>
      </c>
      <c r="E34" s="41" t="s">
        <v>261</v>
      </c>
      <c r="H34" s="3" t="s">
        <v>12</v>
      </c>
      <c r="K34" s="46">
        <f>SUM(K23:K33)</f>
        <v>33</v>
      </c>
      <c r="L34" s="47"/>
      <c r="M34" s="47"/>
    </row>
    <row r="35" spans="1:13" x14ac:dyDescent="0.3">
      <c r="A35" s="3">
        <v>1</v>
      </c>
      <c r="B35" s="3" t="s">
        <v>15</v>
      </c>
      <c r="C35" s="3">
        <v>70</v>
      </c>
      <c r="D35" s="3" t="s">
        <v>2</v>
      </c>
      <c r="E35" s="41" t="s">
        <v>261</v>
      </c>
      <c r="H35" s="3" t="s">
        <v>12</v>
      </c>
      <c r="K35" s="47"/>
      <c r="L35" s="47"/>
      <c r="M35" s="47"/>
    </row>
    <row r="36" spans="1:13" x14ac:dyDescent="0.3">
      <c r="A36" s="3">
        <v>1</v>
      </c>
      <c r="B36" s="3" t="s">
        <v>15</v>
      </c>
      <c r="C36" s="3">
        <v>60</v>
      </c>
      <c r="D36" s="3" t="s">
        <v>2</v>
      </c>
      <c r="E36" s="42" t="s">
        <v>261</v>
      </c>
      <c r="H36" s="3" t="s">
        <v>12</v>
      </c>
      <c r="K36" s="47"/>
      <c r="L36" s="47"/>
      <c r="M36" s="47"/>
    </row>
    <row r="37" spans="1:13" x14ac:dyDescent="0.3">
      <c r="A37" s="3">
        <v>1</v>
      </c>
      <c r="B37" s="3" t="s">
        <v>32</v>
      </c>
      <c r="C37" s="3">
        <v>120</v>
      </c>
      <c r="D37" s="8" t="s">
        <v>48</v>
      </c>
      <c r="E37" s="42" t="s">
        <v>146</v>
      </c>
      <c r="F37" s="41" t="s">
        <v>147</v>
      </c>
      <c r="H37" s="3" t="s">
        <v>93</v>
      </c>
      <c r="I37" s="7"/>
      <c r="K37" s="47"/>
      <c r="L37" s="47"/>
      <c r="M37" s="47"/>
    </row>
    <row r="38" spans="1:13" x14ac:dyDescent="0.3">
      <c r="A38" s="3">
        <v>1</v>
      </c>
      <c r="B38" s="3" t="s">
        <v>32</v>
      </c>
      <c r="C38" s="3">
        <v>100</v>
      </c>
      <c r="D38" s="40" t="s">
        <v>3</v>
      </c>
      <c r="E38" s="42" t="s">
        <v>269</v>
      </c>
      <c r="H38" s="3" t="s">
        <v>93</v>
      </c>
      <c r="K38" s="47"/>
      <c r="L38" s="47"/>
      <c r="M38" s="47"/>
    </row>
    <row r="39" spans="1:13" x14ac:dyDescent="0.3">
      <c r="A39" s="3">
        <v>1</v>
      </c>
      <c r="B39" s="3" t="s">
        <v>15</v>
      </c>
      <c r="C39" s="3">
        <v>40</v>
      </c>
      <c r="D39" s="40" t="s">
        <v>3</v>
      </c>
      <c r="E39" s="42" t="s">
        <v>269</v>
      </c>
      <c r="H39" s="3" t="s">
        <v>89</v>
      </c>
      <c r="K39" s="47"/>
      <c r="L39" s="47"/>
      <c r="M39" s="47"/>
    </row>
    <row r="40" spans="1:13" x14ac:dyDescent="0.3">
      <c r="A40" s="3">
        <v>10</v>
      </c>
      <c r="B40" s="3" t="s">
        <v>15</v>
      </c>
      <c r="C40" s="3">
        <v>50</v>
      </c>
      <c r="D40" s="40" t="s">
        <v>3</v>
      </c>
      <c r="E40" s="42" t="s">
        <v>145</v>
      </c>
      <c r="G40" s="6">
        <v>0.62916666666666665</v>
      </c>
      <c r="H40" s="3" t="s">
        <v>89</v>
      </c>
      <c r="I40" s="7" t="s">
        <v>148</v>
      </c>
      <c r="K40" s="47"/>
      <c r="L40" s="47"/>
      <c r="M40" s="47"/>
    </row>
    <row r="41" spans="1:13" x14ac:dyDescent="0.3">
      <c r="A41" s="3">
        <v>4</v>
      </c>
      <c r="B41" s="3" t="s">
        <v>15</v>
      </c>
      <c r="C41" s="3">
        <v>60</v>
      </c>
      <c r="D41" s="40" t="s">
        <v>3</v>
      </c>
      <c r="E41" s="42" t="s">
        <v>145</v>
      </c>
      <c r="H41" s="3" t="s">
        <v>89</v>
      </c>
      <c r="I41" s="7" t="s">
        <v>149</v>
      </c>
      <c r="K41" s="47"/>
      <c r="L41" s="47"/>
      <c r="M41" s="47"/>
    </row>
    <row r="42" spans="1:13" x14ac:dyDescent="0.3">
      <c r="A42" s="3">
        <v>1</v>
      </c>
      <c r="B42" s="3" t="s">
        <v>32</v>
      </c>
      <c r="C42" s="3">
        <v>110</v>
      </c>
      <c r="D42" s="40" t="s">
        <v>3</v>
      </c>
      <c r="E42" s="42" t="s">
        <v>269</v>
      </c>
      <c r="H42" s="3" t="s">
        <v>89</v>
      </c>
      <c r="K42" s="47"/>
      <c r="L42" s="47"/>
      <c r="M42" s="47"/>
    </row>
    <row r="43" spans="1:13" x14ac:dyDescent="0.3">
      <c r="A43" s="3">
        <v>1</v>
      </c>
      <c r="B43" s="3" t="s">
        <v>301</v>
      </c>
      <c r="C43" s="3">
        <v>110</v>
      </c>
      <c r="D43" s="40" t="s">
        <v>3</v>
      </c>
      <c r="E43" s="42" t="s">
        <v>269</v>
      </c>
      <c r="H43" s="3" t="s">
        <v>89</v>
      </c>
      <c r="K43" s="47"/>
      <c r="L43" s="47"/>
      <c r="M43" s="47"/>
    </row>
    <row r="44" spans="1:13" x14ac:dyDescent="0.3">
      <c r="A44" s="3">
        <v>0</v>
      </c>
      <c r="B44" s="8"/>
      <c r="C44" s="8"/>
      <c r="D44" s="40" t="s">
        <v>48</v>
      </c>
      <c r="E44" s="42" t="s">
        <v>259</v>
      </c>
      <c r="H44" s="8" t="s">
        <v>12</v>
      </c>
      <c r="I44" s="2" t="s">
        <v>150</v>
      </c>
      <c r="K44" s="47"/>
      <c r="L44" s="47"/>
      <c r="M44" s="47"/>
    </row>
    <row r="45" spans="1:13" x14ac:dyDescent="0.3">
      <c r="A45" s="3">
        <v>1</v>
      </c>
      <c r="B45" s="3" t="s">
        <v>15</v>
      </c>
      <c r="C45" s="3">
        <v>39</v>
      </c>
      <c r="D45" s="40" t="s">
        <v>3</v>
      </c>
      <c r="E45" s="42" t="s">
        <v>146</v>
      </c>
      <c r="F45" s="42" t="s">
        <v>151</v>
      </c>
      <c r="H45" s="3" t="s">
        <v>89</v>
      </c>
      <c r="I45" s="7"/>
      <c r="K45" s="47"/>
      <c r="L45" s="47"/>
      <c r="M45" s="47"/>
    </row>
    <row r="46" spans="1:13" x14ac:dyDescent="0.3">
      <c r="A46" s="3">
        <v>1</v>
      </c>
      <c r="B46" s="3" t="s">
        <v>15</v>
      </c>
      <c r="C46" s="3">
        <v>70</v>
      </c>
      <c r="D46" s="40" t="s">
        <v>3</v>
      </c>
      <c r="E46" s="42" t="s">
        <v>146</v>
      </c>
      <c r="F46" s="42" t="s">
        <v>151</v>
      </c>
      <c r="H46" s="3" t="s">
        <v>89</v>
      </c>
      <c r="I46" s="7"/>
      <c r="K46" s="47"/>
      <c r="L46" s="47"/>
      <c r="M46" s="47"/>
    </row>
    <row r="47" spans="1:13" x14ac:dyDescent="0.3">
      <c r="A47" s="3">
        <v>3</v>
      </c>
      <c r="B47" s="3" t="s">
        <v>15</v>
      </c>
      <c r="C47" s="3">
        <v>60</v>
      </c>
      <c r="D47" s="40" t="s">
        <v>3</v>
      </c>
      <c r="E47" s="42" t="s">
        <v>146</v>
      </c>
      <c r="F47" s="42" t="s">
        <v>151</v>
      </c>
      <c r="H47" s="3" t="s">
        <v>89</v>
      </c>
      <c r="I47" s="7"/>
      <c r="K47" s="47"/>
      <c r="L47" s="47"/>
      <c r="M47" s="47"/>
    </row>
    <row r="48" spans="1:13" x14ac:dyDescent="0.3">
      <c r="A48" s="3">
        <v>3</v>
      </c>
      <c r="B48" s="3" t="s">
        <v>15</v>
      </c>
      <c r="C48" s="3">
        <v>50</v>
      </c>
      <c r="D48" s="40" t="s">
        <v>3</v>
      </c>
      <c r="E48" s="42" t="s">
        <v>146</v>
      </c>
      <c r="F48" s="42" t="s">
        <v>151</v>
      </c>
      <c r="H48" s="3" t="s">
        <v>89</v>
      </c>
      <c r="I48" s="7"/>
      <c r="K48" s="47"/>
      <c r="L48" s="47"/>
      <c r="M48" s="47"/>
    </row>
    <row r="49" spans="1:13" x14ac:dyDescent="0.3">
      <c r="A49" s="3">
        <v>1</v>
      </c>
      <c r="B49" s="3" t="s">
        <v>32</v>
      </c>
      <c r="C49" s="3">
        <v>60</v>
      </c>
      <c r="D49" s="40" t="s">
        <v>182</v>
      </c>
      <c r="E49" s="42" t="s">
        <v>269</v>
      </c>
      <c r="H49" s="3" t="s">
        <v>12</v>
      </c>
      <c r="K49" s="47"/>
      <c r="L49" s="47"/>
      <c r="M49" s="47"/>
    </row>
    <row r="50" spans="1:13" x14ac:dyDescent="0.3">
      <c r="A50" s="3">
        <v>2</v>
      </c>
      <c r="B50" s="3" t="s">
        <v>15</v>
      </c>
      <c r="C50" s="3">
        <v>50</v>
      </c>
      <c r="D50" s="40" t="s">
        <v>182</v>
      </c>
      <c r="E50" s="42" t="s">
        <v>269</v>
      </c>
      <c r="H50" s="3" t="s">
        <v>89</v>
      </c>
      <c r="K50" s="47"/>
      <c r="L50" s="47"/>
      <c r="M50" s="47"/>
    </row>
    <row r="51" spans="1:13" x14ac:dyDescent="0.3">
      <c r="A51" s="3">
        <v>2</v>
      </c>
      <c r="B51" s="3" t="s">
        <v>15</v>
      </c>
      <c r="C51" s="3">
        <v>40</v>
      </c>
      <c r="D51" s="40" t="s">
        <v>182</v>
      </c>
      <c r="E51" s="42" t="s">
        <v>269</v>
      </c>
      <c r="H51" s="3" t="s">
        <v>12</v>
      </c>
      <c r="K51" s="47"/>
      <c r="L51" s="47"/>
      <c r="M51" s="47"/>
    </row>
    <row r="52" spans="1:13" x14ac:dyDescent="0.3">
      <c r="A52" s="3">
        <v>1</v>
      </c>
      <c r="B52" s="3" t="s">
        <v>15</v>
      </c>
      <c r="C52" s="3">
        <v>60</v>
      </c>
      <c r="D52" s="40" t="s">
        <v>182</v>
      </c>
      <c r="E52" s="42" t="s">
        <v>145</v>
      </c>
      <c r="F52" s="42" t="s">
        <v>152</v>
      </c>
      <c r="H52" s="3" t="s">
        <v>89</v>
      </c>
      <c r="I52" s="7" t="s">
        <v>153</v>
      </c>
      <c r="K52" s="47"/>
      <c r="L52" s="47"/>
      <c r="M52" s="47"/>
    </row>
    <row r="53" spans="1:13" x14ac:dyDescent="0.3">
      <c r="A53" s="3">
        <v>2</v>
      </c>
      <c r="B53" s="3" t="s">
        <v>15</v>
      </c>
      <c r="C53" s="3">
        <v>80</v>
      </c>
      <c r="D53" s="40" t="s">
        <v>182</v>
      </c>
      <c r="E53" s="42" t="s">
        <v>269</v>
      </c>
      <c r="F53" s="42" t="s">
        <v>154</v>
      </c>
      <c r="H53" s="3" t="s">
        <v>93</v>
      </c>
      <c r="I53" s="7"/>
      <c r="K53" s="47"/>
      <c r="L53" s="47"/>
      <c r="M53" s="47"/>
    </row>
    <row r="54" spans="1:13" x14ac:dyDescent="0.3">
      <c r="A54" s="3">
        <v>2</v>
      </c>
      <c r="B54" s="3" t="s">
        <v>15</v>
      </c>
      <c r="C54" s="3">
        <v>39</v>
      </c>
      <c r="D54" s="40" t="s">
        <v>49</v>
      </c>
      <c r="E54" s="42" t="s">
        <v>443</v>
      </c>
      <c r="F54" s="42" t="s">
        <v>155</v>
      </c>
      <c r="G54" s="6">
        <v>0.63402777777777775</v>
      </c>
      <c r="H54" s="3" t="s">
        <v>89</v>
      </c>
      <c r="I54" s="7"/>
      <c r="K54" s="47"/>
      <c r="L54" s="47"/>
      <c r="M54" s="47"/>
    </row>
    <row r="55" spans="1:13" x14ac:dyDescent="0.3">
      <c r="A55" s="3">
        <v>2</v>
      </c>
      <c r="B55" s="3" t="s">
        <v>15</v>
      </c>
      <c r="C55" s="3">
        <v>50</v>
      </c>
      <c r="D55" s="40" t="s">
        <v>49</v>
      </c>
      <c r="E55" s="42" t="s">
        <v>443</v>
      </c>
      <c r="F55" s="42" t="s">
        <v>155</v>
      </c>
      <c r="H55" s="3" t="s">
        <v>89</v>
      </c>
      <c r="I55" s="7"/>
      <c r="K55" s="47"/>
      <c r="L55" s="47"/>
      <c r="M55" s="47"/>
    </row>
    <row r="56" spans="1:13" x14ac:dyDescent="0.3">
      <c r="A56" s="3">
        <v>1</v>
      </c>
      <c r="B56" s="3" t="s">
        <v>15</v>
      </c>
      <c r="C56" s="3">
        <v>40</v>
      </c>
      <c r="D56" s="40" t="s">
        <v>49</v>
      </c>
      <c r="E56" s="42" t="s">
        <v>261</v>
      </c>
      <c r="H56" s="3" t="s">
        <v>89</v>
      </c>
      <c r="K56" s="47"/>
      <c r="L56" s="47"/>
      <c r="M56" s="47"/>
    </row>
    <row r="57" spans="1:13" x14ac:dyDescent="0.3">
      <c r="A57" s="3">
        <v>1</v>
      </c>
      <c r="B57" s="3" t="s">
        <v>285</v>
      </c>
      <c r="D57" s="40" t="s">
        <v>49</v>
      </c>
      <c r="E57" s="42" t="s">
        <v>443</v>
      </c>
      <c r="H57" s="3" t="s">
        <v>89</v>
      </c>
      <c r="I57" s="7"/>
      <c r="K57" s="47"/>
      <c r="L57" s="47"/>
      <c r="M57" s="47"/>
    </row>
    <row r="58" spans="1:13" x14ac:dyDescent="0.3">
      <c r="A58" s="3">
        <v>1</v>
      </c>
      <c r="B58" s="3" t="s">
        <v>32</v>
      </c>
      <c r="C58" s="3">
        <v>60</v>
      </c>
      <c r="D58" s="40" t="s">
        <v>49</v>
      </c>
      <c r="E58" s="42" t="s">
        <v>394</v>
      </c>
      <c r="H58" s="3" t="s">
        <v>93</v>
      </c>
      <c r="I58" s="7"/>
      <c r="K58" s="47"/>
      <c r="L58" s="47"/>
      <c r="M58" s="47"/>
    </row>
    <row r="59" spans="1:13" x14ac:dyDescent="0.3">
      <c r="A59" s="3">
        <v>10</v>
      </c>
      <c r="B59" s="3" t="s">
        <v>15</v>
      </c>
      <c r="C59" s="3">
        <v>50</v>
      </c>
      <c r="D59" s="40" t="s">
        <v>49</v>
      </c>
      <c r="E59" s="42" t="s">
        <v>443</v>
      </c>
      <c r="G59" s="6">
        <v>0.63541666666666663</v>
      </c>
      <c r="H59" s="3" t="s">
        <v>13</v>
      </c>
      <c r="I59" s="7"/>
      <c r="K59" s="47"/>
      <c r="L59" s="47"/>
      <c r="M59" s="47"/>
    </row>
    <row r="60" spans="1:13" x14ac:dyDescent="0.3">
      <c r="A60" s="3">
        <v>8</v>
      </c>
      <c r="B60" s="3" t="s">
        <v>15</v>
      </c>
      <c r="C60" s="3">
        <v>40</v>
      </c>
      <c r="D60" s="40" t="s">
        <v>49</v>
      </c>
      <c r="E60" s="42" t="s">
        <v>261</v>
      </c>
      <c r="H60" s="3" t="s">
        <v>13</v>
      </c>
      <c r="K60" s="47"/>
      <c r="L60" s="47"/>
      <c r="M60" s="47"/>
    </row>
    <row r="61" spans="1:13" x14ac:dyDescent="0.3">
      <c r="A61" s="3">
        <v>10</v>
      </c>
      <c r="B61" s="3" t="s">
        <v>15</v>
      </c>
      <c r="C61" s="3">
        <v>35</v>
      </c>
      <c r="D61" s="40" t="s">
        <v>49</v>
      </c>
      <c r="E61" s="42" t="s">
        <v>261</v>
      </c>
      <c r="H61" s="3" t="s">
        <v>13</v>
      </c>
      <c r="K61" s="47"/>
      <c r="L61" s="47"/>
      <c r="M61" s="47"/>
    </row>
    <row r="62" spans="1:13" x14ac:dyDescent="0.3">
      <c r="A62" s="3">
        <v>3</v>
      </c>
      <c r="B62" s="3" t="s">
        <v>15</v>
      </c>
      <c r="C62" s="3">
        <v>40</v>
      </c>
      <c r="D62" s="40" t="s">
        <v>49</v>
      </c>
      <c r="E62" s="42" t="s">
        <v>444</v>
      </c>
      <c r="F62" s="42" t="s">
        <v>44</v>
      </c>
      <c r="H62" s="3" t="s">
        <v>89</v>
      </c>
      <c r="I62" s="8"/>
      <c r="K62" s="47"/>
      <c r="L62" s="47"/>
      <c r="M62" s="47"/>
    </row>
    <row r="63" spans="1:13" x14ac:dyDescent="0.3">
      <c r="A63" s="3">
        <v>8</v>
      </c>
      <c r="B63" s="3" t="s">
        <v>15</v>
      </c>
      <c r="C63" s="3">
        <v>50</v>
      </c>
      <c r="D63" s="40" t="s">
        <v>49</v>
      </c>
      <c r="E63" s="42" t="s">
        <v>107</v>
      </c>
      <c r="F63" s="42" t="s">
        <v>44</v>
      </c>
      <c r="H63" s="3" t="s">
        <v>89</v>
      </c>
      <c r="I63" s="8"/>
      <c r="K63" s="47"/>
      <c r="L63" s="47"/>
      <c r="M63" s="47"/>
    </row>
    <row r="64" spans="1:13" x14ac:dyDescent="0.3">
      <c r="A64" s="3">
        <v>2</v>
      </c>
      <c r="B64" s="3" t="s">
        <v>15</v>
      </c>
      <c r="C64" s="3">
        <v>60</v>
      </c>
      <c r="D64" s="40" t="s">
        <v>49</v>
      </c>
      <c r="E64" s="42" t="s">
        <v>107</v>
      </c>
      <c r="F64" s="42" t="s">
        <v>44</v>
      </c>
      <c r="H64" s="3" t="s">
        <v>89</v>
      </c>
      <c r="I64" s="8"/>
      <c r="K64" s="47"/>
      <c r="L64" s="47"/>
      <c r="M64" s="47"/>
    </row>
    <row r="65" spans="1:13" x14ac:dyDescent="0.3">
      <c r="A65" s="3">
        <v>1</v>
      </c>
      <c r="B65" s="3" t="s">
        <v>32</v>
      </c>
      <c r="C65" s="3">
        <v>120</v>
      </c>
      <c r="D65" s="40" t="s">
        <v>49</v>
      </c>
      <c r="E65" s="42" t="s">
        <v>107</v>
      </c>
      <c r="F65" s="42" t="s">
        <v>44</v>
      </c>
      <c r="H65" s="3" t="s">
        <v>89</v>
      </c>
      <c r="I65" s="8"/>
      <c r="K65" s="47"/>
      <c r="L65" s="47"/>
      <c r="M65" s="47"/>
    </row>
    <row r="66" spans="1:13" x14ac:dyDescent="0.3">
      <c r="A66" s="3">
        <v>1</v>
      </c>
      <c r="B66" s="3" t="s">
        <v>98</v>
      </c>
      <c r="C66" s="3">
        <v>120</v>
      </c>
      <c r="D66" s="40" t="s">
        <v>49</v>
      </c>
      <c r="E66" s="42" t="s">
        <v>107</v>
      </c>
      <c r="F66" s="42" t="s">
        <v>44</v>
      </c>
      <c r="H66" s="3" t="s">
        <v>89</v>
      </c>
      <c r="I66" s="8"/>
      <c r="K66" s="47"/>
      <c r="L66" s="47"/>
      <c r="M66" s="47"/>
    </row>
    <row r="67" spans="1:13" x14ac:dyDescent="0.3">
      <c r="A67" s="3">
        <v>1</v>
      </c>
      <c r="B67" s="3" t="s">
        <v>15</v>
      </c>
      <c r="C67" s="3">
        <v>60</v>
      </c>
      <c r="D67" s="40" t="s">
        <v>49</v>
      </c>
      <c r="E67" s="42"/>
      <c r="F67" s="42" t="s">
        <v>445</v>
      </c>
      <c r="H67" s="3" t="s">
        <v>89</v>
      </c>
      <c r="I67" s="7"/>
      <c r="K67" s="47"/>
      <c r="L67" s="47"/>
      <c r="M67" s="47"/>
    </row>
    <row r="68" spans="1:13" x14ac:dyDescent="0.3">
      <c r="A68" s="3">
        <v>1</v>
      </c>
      <c r="B68" s="3" t="s">
        <v>301</v>
      </c>
      <c r="C68" s="3">
        <v>100</v>
      </c>
      <c r="D68" s="40" t="s">
        <v>49</v>
      </c>
      <c r="E68" s="42"/>
      <c r="F68" s="42" t="s">
        <v>445</v>
      </c>
      <c r="H68" s="3" t="s">
        <v>89</v>
      </c>
      <c r="I68" s="7"/>
      <c r="K68" s="47"/>
      <c r="L68" s="47"/>
      <c r="M68" s="47"/>
    </row>
    <row r="69" spans="1:13" x14ac:dyDescent="0.3">
      <c r="A69" s="3">
        <v>1</v>
      </c>
      <c r="B69" s="3" t="s">
        <v>32</v>
      </c>
      <c r="C69" s="3">
        <v>100</v>
      </c>
      <c r="D69" s="40" t="s">
        <v>49</v>
      </c>
      <c r="E69" s="42"/>
      <c r="F69" s="42" t="s">
        <v>445</v>
      </c>
      <c r="H69" s="3" t="s">
        <v>89</v>
      </c>
      <c r="I69" s="7"/>
      <c r="K69" s="47"/>
      <c r="L69" s="47"/>
      <c r="M69" s="47"/>
    </row>
    <row r="70" spans="1:13" x14ac:dyDescent="0.3">
      <c r="A70" s="3">
        <v>1</v>
      </c>
      <c r="B70" s="3" t="s">
        <v>32</v>
      </c>
      <c r="C70" s="3">
        <v>90</v>
      </c>
      <c r="D70" s="40" t="s">
        <v>49</v>
      </c>
      <c r="E70" s="42"/>
      <c r="F70" s="41" t="s">
        <v>44</v>
      </c>
      <c r="H70" s="3" t="s">
        <v>92</v>
      </c>
      <c r="K70" s="47"/>
      <c r="L70" s="47"/>
      <c r="M70" s="47"/>
    </row>
    <row r="71" spans="1:13" x14ac:dyDescent="0.3">
      <c r="A71" s="3">
        <v>3</v>
      </c>
      <c r="B71" s="3" t="s">
        <v>32</v>
      </c>
      <c r="C71" s="3">
        <v>60</v>
      </c>
      <c r="D71" s="40" t="s">
        <v>49</v>
      </c>
      <c r="E71" s="42"/>
      <c r="F71" s="41" t="s">
        <v>44</v>
      </c>
      <c r="H71" s="3" t="s">
        <v>13</v>
      </c>
      <c r="K71" s="47"/>
      <c r="L71" s="47"/>
      <c r="M71" s="47"/>
    </row>
    <row r="72" spans="1:13" x14ac:dyDescent="0.3">
      <c r="A72" s="3">
        <v>2</v>
      </c>
      <c r="B72" s="3" t="s">
        <v>15</v>
      </c>
      <c r="C72" s="3">
        <v>50</v>
      </c>
      <c r="D72" s="40" t="s">
        <v>49</v>
      </c>
      <c r="E72" s="42"/>
      <c r="F72" s="41" t="s">
        <v>44</v>
      </c>
      <c r="H72" s="3" t="s">
        <v>13</v>
      </c>
      <c r="K72" s="47"/>
      <c r="L72" s="47"/>
      <c r="M72" s="47"/>
    </row>
    <row r="73" spans="1:13" x14ac:dyDescent="0.3">
      <c r="A73" s="3">
        <v>4</v>
      </c>
      <c r="B73" s="3" t="s">
        <v>15</v>
      </c>
      <c r="C73" s="3">
        <v>60</v>
      </c>
      <c r="D73" s="40" t="s">
        <v>49</v>
      </c>
      <c r="E73" s="42"/>
      <c r="F73" s="41" t="s">
        <v>44</v>
      </c>
      <c r="H73" s="3" t="s">
        <v>89</v>
      </c>
      <c r="K73" s="47"/>
      <c r="L73" s="47"/>
      <c r="M73" s="47"/>
    </row>
    <row r="74" spans="1:13" x14ac:dyDescent="0.3">
      <c r="A74" s="3">
        <v>1</v>
      </c>
      <c r="B74" s="3" t="s">
        <v>15</v>
      </c>
      <c r="C74" s="3">
        <v>70</v>
      </c>
      <c r="D74" s="40" t="s">
        <v>49</v>
      </c>
      <c r="E74" s="42"/>
      <c r="F74" s="41" t="s">
        <v>44</v>
      </c>
      <c r="H74" s="3" t="s">
        <v>92</v>
      </c>
      <c r="K74" s="47"/>
      <c r="L74" s="47"/>
      <c r="M74" s="47"/>
    </row>
    <row r="75" spans="1:13" x14ac:dyDescent="0.3">
      <c r="A75" s="3">
        <v>1</v>
      </c>
      <c r="B75" s="3" t="s">
        <v>32</v>
      </c>
      <c r="C75" s="3">
        <v>120</v>
      </c>
      <c r="D75" s="40" t="s">
        <v>49</v>
      </c>
      <c r="E75" s="42"/>
      <c r="F75" s="41" t="s">
        <v>44</v>
      </c>
      <c r="H75" s="3" t="s">
        <v>89</v>
      </c>
      <c r="K75" s="47"/>
      <c r="L75" s="47"/>
      <c r="M75" s="47"/>
    </row>
    <row r="76" spans="1:13" x14ac:dyDescent="0.3">
      <c r="A76" s="3">
        <v>1</v>
      </c>
      <c r="B76" s="3" t="s">
        <v>15</v>
      </c>
      <c r="C76" s="3">
        <v>60</v>
      </c>
      <c r="D76" s="40" t="s">
        <v>49</v>
      </c>
      <c r="E76" s="42"/>
      <c r="F76" s="41" t="s">
        <v>44</v>
      </c>
      <c r="H76" s="3" t="s">
        <v>89</v>
      </c>
      <c r="K76" s="47"/>
      <c r="L76" s="47"/>
      <c r="M76" s="47"/>
    </row>
    <row r="77" spans="1:13" x14ac:dyDescent="0.3">
      <c r="A77" s="3">
        <v>1</v>
      </c>
      <c r="B77" s="3" t="s">
        <v>32</v>
      </c>
      <c r="C77" s="3">
        <v>100</v>
      </c>
      <c r="D77" s="40" t="s">
        <v>49</v>
      </c>
      <c r="E77" s="42"/>
      <c r="F77" s="41" t="s">
        <v>44</v>
      </c>
      <c r="H77" s="3" t="s">
        <v>89</v>
      </c>
      <c r="K77" s="47"/>
      <c r="L77" s="47"/>
      <c r="M77" s="47"/>
    </row>
    <row r="78" spans="1:13" x14ac:dyDescent="0.3">
      <c r="A78" s="3">
        <v>5</v>
      </c>
      <c r="B78" s="3" t="s">
        <v>15</v>
      </c>
      <c r="C78" s="3">
        <v>60</v>
      </c>
      <c r="D78" s="40" t="s">
        <v>49</v>
      </c>
      <c r="E78" s="42"/>
      <c r="H78" s="3" t="s">
        <v>89</v>
      </c>
      <c r="K78" s="47"/>
      <c r="L78" s="47"/>
      <c r="M78" s="47"/>
    </row>
    <row r="79" spans="1:13" x14ac:dyDescent="0.3">
      <c r="A79" s="3">
        <v>1</v>
      </c>
      <c r="B79" s="3" t="s">
        <v>15</v>
      </c>
      <c r="C79" s="3">
        <v>90</v>
      </c>
      <c r="D79" s="8" t="s">
        <v>34</v>
      </c>
      <c r="E79" s="42" t="s">
        <v>446</v>
      </c>
      <c r="F79" s="42"/>
      <c r="H79" s="3" t="s">
        <v>92</v>
      </c>
      <c r="K79" s="47"/>
      <c r="L79" s="47"/>
      <c r="M79" s="47"/>
    </row>
    <row r="80" spans="1:13" x14ac:dyDescent="0.3">
      <c r="A80" s="3">
        <v>5</v>
      </c>
      <c r="B80" s="3" t="s">
        <v>15</v>
      </c>
      <c r="C80" s="3">
        <v>40</v>
      </c>
      <c r="D80" s="8" t="s">
        <v>34</v>
      </c>
      <c r="E80" s="42" t="s">
        <v>447</v>
      </c>
      <c r="H80" s="3" t="s">
        <v>13</v>
      </c>
      <c r="K80" s="47"/>
      <c r="L80" s="47"/>
      <c r="M80" s="47"/>
    </row>
    <row r="81" spans="1:13" x14ac:dyDescent="0.3">
      <c r="A81" s="3">
        <v>10</v>
      </c>
      <c r="B81" s="3" t="s">
        <v>15</v>
      </c>
      <c r="C81" s="3">
        <v>60</v>
      </c>
      <c r="D81" s="8" t="s">
        <v>34</v>
      </c>
      <c r="E81" s="42" t="s">
        <v>47</v>
      </c>
      <c r="F81" s="42" t="s">
        <v>463</v>
      </c>
      <c r="H81" s="3" t="s">
        <v>89</v>
      </c>
      <c r="I81" s="7"/>
      <c r="K81" s="47"/>
      <c r="L81" s="47"/>
      <c r="M81" s="47"/>
    </row>
    <row r="82" spans="1:13" x14ac:dyDescent="0.3">
      <c r="A82" s="3">
        <v>2</v>
      </c>
      <c r="B82" s="3" t="s">
        <v>15</v>
      </c>
      <c r="C82" s="3">
        <v>50</v>
      </c>
      <c r="D82" s="8" t="s">
        <v>34</v>
      </c>
      <c r="E82" s="42" t="s">
        <v>447</v>
      </c>
      <c r="H82" s="3" t="s">
        <v>89</v>
      </c>
      <c r="K82" s="47"/>
      <c r="L82" s="47"/>
      <c r="M82" s="47"/>
    </row>
    <row r="83" spans="1:13" x14ac:dyDescent="0.3">
      <c r="A83" s="3">
        <v>1</v>
      </c>
      <c r="B83" s="3" t="s">
        <v>32</v>
      </c>
      <c r="C83" s="3">
        <v>100</v>
      </c>
      <c r="D83" s="8" t="s">
        <v>34</v>
      </c>
      <c r="E83" s="42" t="s">
        <v>447</v>
      </c>
      <c r="H83" s="3" t="s">
        <v>89</v>
      </c>
      <c r="K83" s="47"/>
      <c r="L83" s="47"/>
      <c r="M83" s="47"/>
    </row>
    <row r="84" spans="1:13" x14ac:dyDescent="0.3">
      <c r="A84" s="3">
        <v>3</v>
      </c>
      <c r="B84" s="3" t="s">
        <v>15</v>
      </c>
      <c r="C84" s="3">
        <v>50</v>
      </c>
      <c r="D84" s="8" t="s">
        <v>34</v>
      </c>
      <c r="E84" s="42" t="s">
        <v>448</v>
      </c>
      <c r="F84" s="42"/>
      <c r="H84" s="3" t="s">
        <v>13</v>
      </c>
      <c r="I84" s="7"/>
      <c r="K84" s="47"/>
      <c r="L84" s="47"/>
      <c r="M84" s="47"/>
    </row>
    <row r="85" spans="1:13" x14ac:dyDescent="0.3">
      <c r="A85" s="3">
        <v>1</v>
      </c>
      <c r="B85" s="3" t="s">
        <v>32</v>
      </c>
      <c r="C85" s="3">
        <v>150</v>
      </c>
      <c r="D85" s="8" t="s">
        <v>34</v>
      </c>
      <c r="E85" s="42" t="s">
        <v>447</v>
      </c>
      <c r="H85" s="3" t="s">
        <v>92</v>
      </c>
      <c r="K85" s="47"/>
      <c r="L85" s="47"/>
      <c r="M85" s="47"/>
    </row>
    <row r="86" spans="1:13" x14ac:dyDescent="0.3">
      <c r="A86" s="3">
        <v>1</v>
      </c>
      <c r="B86" s="3" t="s">
        <v>32</v>
      </c>
      <c r="C86" s="3">
        <v>180</v>
      </c>
      <c r="D86" s="8" t="s">
        <v>34</v>
      </c>
      <c r="E86" s="42" t="s">
        <v>447</v>
      </c>
      <c r="H86" s="3" t="s">
        <v>92</v>
      </c>
      <c r="K86" s="47"/>
      <c r="L86" s="47"/>
      <c r="M86" s="47"/>
    </row>
    <row r="87" spans="1:13" x14ac:dyDescent="0.3">
      <c r="A87" s="3">
        <v>1</v>
      </c>
      <c r="B87" s="3" t="s">
        <v>32</v>
      </c>
      <c r="C87" s="3">
        <v>120</v>
      </c>
      <c r="D87" s="8" t="s">
        <v>34</v>
      </c>
      <c r="E87" s="42" t="s">
        <v>447</v>
      </c>
      <c r="H87" s="3" t="s">
        <v>92</v>
      </c>
      <c r="K87" s="47"/>
      <c r="L87" s="47"/>
      <c r="M87" s="47"/>
    </row>
    <row r="88" spans="1:13" x14ac:dyDescent="0.3">
      <c r="A88" s="3">
        <v>10</v>
      </c>
      <c r="B88" s="3" t="s">
        <v>15</v>
      </c>
      <c r="C88" s="3">
        <v>50</v>
      </c>
      <c r="D88" s="8" t="s">
        <v>34</v>
      </c>
      <c r="E88" s="42" t="s">
        <v>449</v>
      </c>
      <c r="H88" s="3" t="s">
        <v>13</v>
      </c>
      <c r="I88" s="7"/>
      <c r="K88" s="47"/>
      <c r="L88" s="47"/>
      <c r="M88" s="47"/>
    </row>
    <row r="89" spans="1:13" x14ac:dyDescent="0.3">
      <c r="A89" s="3">
        <v>5</v>
      </c>
      <c r="B89" s="3" t="s">
        <v>15</v>
      </c>
      <c r="C89" s="3">
        <v>40</v>
      </c>
      <c r="D89" s="8" t="s">
        <v>34</v>
      </c>
      <c r="E89" s="42" t="s">
        <v>462</v>
      </c>
      <c r="H89" s="3" t="s">
        <v>13</v>
      </c>
      <c r="I89" s="7"/>
      <c r="K89" s="47"/>
      <c r="L89" s="47"/>
      <c r="M89" s="47"/>
    </row>
    <row r="90" spans="1:13" x14ac:dyDescent="0.3">
      <c r="A90" s="3">
        <v>1</v>
      </c>
      <c r="B90" s="3" t="s">
        <v>15</v>
      </c>
      <c r="C90" s="3">
        <v>60</v>
      </c>
      <c r="D90" s="8" t="s">
        <v>34</v>
      </c>
      <c r="E90" s="42" t="s">
        <v>447</v>
      </c>
      <c r="H90" s="3" t="s">
        <v>89</v>
      </c>
      <c r="K90" s="47"/>
      <c r="L90" s="47"/>
      <c r="M90" s="47"/>
    </row>
    <row r="91" spans="1:13" x14ac:dyDescent="0.3">
      <c r="A91" s="3">
        <v>2</v>
      </c>
      <c r="B91" s="3" t="s">
        <v>15</v>
      </c>
      <c r="C91" s="3">
        <v>40</v>
      </c>
      <c r="D91" s="8" t="s">
        <v>34</v>
      </c>
      <c r="E91" s="42" t="s">
        <v>447</v>
      </c>
      <c r="H91" s="3" t="s">
        <v>13</v>
      </c>
      <c r="K91" s="47"/>
      <c r="L91" s="47"/>
      <c r="M91" s="47"/>
    </row>
    <row r="92" spans="1:13" x14ac:dyDescent="0.3">
      <c r="A92" s="3">
        <v>1</v>
      </c>
      <c r="B92" s="3" t="s">
        <v>15</v>
      </c>
      <c r="C92" s="3">
        <v>40</v>
      </c>
      <c r="D92" s="8" t="s">
        <v>34</v>
      </c>
      <c r="E92" s="42" t="s">
        <v>447</v>
      </c>
      <c r="H92" s="3" t="s">
        <v>12</v>
      </c>
      <c r="K92" s="47"/>
      <c r="L92" s="47"/>
      <c r="M92" s="47"/>
    </row>
    <row r="93" spans="1:13" x14ac:dyDescent="0.3">
      <c r="A93" s="3">
        <v>1</v>
      </c>
      <c r="B93" s="3" t="s">
        <v>15</v>
      </c>
      <c r="C93" s="3">
        <v>40</v>
      </c>
      <c r="D93" s="8" t="s">
        <v>4</v>
      </c>
      <c r="E93" s="42" t="s">
        <v>456</v>
      </c>
      <c r="F93" s="41" t="s">
        <v>156</v>
      </c>
      <c r="H93" s="3" t="s">
        <v>13</v>
      </c>
      <c r="I93" s="7" t="s">
        <v>157</v>
      </c>
      <c r="K93" s="47"/>
      <c r="L93" s="47"/>
      <c r="M93" s="47"/>
    </row>
    <row r="94" spans="1:13" x14ac:dyDescent="0.3">
      <c r="A94" s="3">
        <v>1</v>
      </c>
      <c r="B94" s="3" t="s">
        <v>15</v>
      </c>
      <c r="C94" s="3">
        <v>50</v>
      </c>
      <c r="D94" s="8" t="s">
        <v>4</v>
      </c>
      <c r="E94" s="42" t="s">
        <v>450</v>
      </c>
      <c r="H94" s="3" t="s">
        <v>13</v>
      </c>
      <c r="I94" s="7"/>
      <c r="K94" s="47"/>
      <c r="L94" s="47"/>
      <c r="M94" s="47"/>
    </row>
    <row r="95" spans="1:13" x14ac:dyDescent="0.3">
      <c r="A95" s="3">
        <v>3</v>
      </c>
      <c r="B95" s="3" t="s">
        <v>15</v>
      </c>
      <c r="C95" s="3">
        <v>40</v>
      </c>
      <c r="D95" s="8" t="s">
        <v>4</v>
      </c>
      <c r="E95" s="42" t="s">
        <v>261</v>
      </c>
      <c r="H95" s="3" t="s">
        <v>13</v>
      </c>
      <c r="K95" s="47"/>
      <c r="L95" s="47"/>
      <c r="M95" s="47"/>
    </row>
    <row r="96" spans="1:13" x14ac:dyDescent="0.3">
      <c r="A96" s="3">
        <v>4</v>
      </c>
      <c r="B96" s="3" t="s">
        <v>15</v>
      </c>
      <c r="C96" s="3">
        <v>70</v>
      </c>
      <c r="D96" s="8" t="s">
        <v>4</v>
      </c>
      <c r="E96" s="42" t="s">
        <v>451</v>
      </c>
      <c r="H96" s="3" t="s">
        <v>92</v>
      </c>
      <c r="I96" s="7"/>
      <c r="K96" s="47"/>
      <c r="L96" s="47"/>
      <c r="M96" s="47"/>
    </row>
    <row r="97" spans="1:13" x14ac:dyDescent="0.3">
      <c r="A97" s="3">
        <v>1</v>
      </c>
      <c r="B97" s="3" t="s">
        <v>32</v>
      </c>
      <c r="C97" s="3">
        <v>90</v>
      </c>
      <c r="D97" s="8" t="s">
        <v>4</v>
      </c>
      <c r="E97" s="42" t="s">
        <v>261</v>
      </c>
      <c r="H97" s="3" t="s">
        <v>92</v>
      </c>
      <c r="K97" s="47"/>
      <c r="L97" s="47"/>
      <c r="M97" s="47"/>
    </row>
    <row r="98" spans="1:13" x14ac:dyDescent="0.3">
      <c r="A98" s="3">
        <v>1</v>
      </c>
      <c r="B98" s="3" t="s">
        <v>15</v>
      </c>
      <c r="C98" s="3">
        <v>40</v>
      </c>
      <c r="D98" s="8" t="s">
        <v>4</v>
      </c>
      <c r="E98" s="42" t="s">
        <v>261</v>
      </c>
      <c r="H98" s="3" t="s">
        <v>13</v>
      </c>
      <c r="K98" s="47"/>
      <c r="L98" s="47"/>
      <c r="M98" s="47"/>
    </row>
    <row r="99" spans="1:13" x14ac:dyDescent="0.3">
      <c r="A99" s="3">
        <v>4</v>
      </c>
      <c r="B99" s="3" t="s">
        <v>32</v>
      </c>
      <c r="C99" s="3">
        <v>100</v>
      </c>
      <c r="D99" s="8" t="s">
        <v>4</v>
      </c>
      <c r="E99" s="42" t="s">
        <v>261</v>
      </c>
      <c r="H99" s="3" t="s">
        <v>92</v>
      </c>
      <c r="K99" s="47"/>
      <c r="L99" s="47"/>
      <c r="M99" s="47"/>
    </row>
    <row r="100" spans="1:13" x14ac:dyDescent="0.3">
      <c r="A100" s="3">
        <v>4</v>
      </c>
      <c r="B100" s="3" t="s">
        <v>15</v>
      </c>
      <c r="C100" s="3">
        <v>70</v>
      </c>
      <c r="D100" s="8" t="s">
        <v>4</v>
      </c>
      <c r="E100" s="42" t="s">
        <v>261</v>
      </c>
      <c r="H100" s="3" t="s">
        <v>92</v>
      </c>
      <c r="K100" s="47"/>
      <c r="L100" s="47"/>
      <c r="M100" s="47"/>
    </row>
    <row r="101" spans="1:13" x14ac:dyDescent="0.3">
      <c r="A101" s="3">
        <v>20</v>
      </c>
      <c r="B101" s="3" t="s">
        <v>15</v>
      </c>
      <c r="C101" s="3">
        <v>80</v>
      </c>
      <c r="D101" s="8" t="s">
        <v>4</v>
      </c>
      <c r="E101" s="42" t="s">
        <v>261</v>
      </c>
      <c r="H101" s="3" t="s">
        <v>92</v>
      </c>
      <c r="K101" s="47"/>
      <c r="L101" s="47"/>
      <c r="M101" s="47"/>
    </row>
    <row r="102" spans="1:13" x14ac:dyDescent="0.3">
      <c r="A102" s="3">
        <v>10</v>
      </c>
      <c r="B102" s="3" t="s">
        <v>15</v>
      </c>
      <c r="C102" s="3">
        <v>70</v>
      </c>
      <c r="D102" s="8" t="s">
        <v>4</v>
      </c>
      <c r="E102" s="42" t="s">
        <v>261</v>
      </c>
      <c r="H102" s="3" t="s">
        <v>92</v>
      </c>
      <c r="K102" s="47"/>
      <c r="L102" s="47"/>
      <c r="M102" s="47"/>
    </row>
    <row r="103" spans="1:13" x14ac:dyDescent="0.3">
      <c r="A103" s="3">
        <v>5</v>
      </c>
      <c r="B103" s="3" t="s">
        <v>15</v>
      </c>
      <c r="C103" s="3">
        <v>90</v>
      </c>
      <c r="D103" s="8" t="s">
        <v>4</v>
      </c>
      <c r="E103" s="42" t="s">
        <v>261</v>
      </c>
      <c r="H103" s="3" t="s">
        <v>92</v>
      </c>
      <c r="K103" s="47"/>
      <c r="L103" s="47"/>
      <c r="M103" s="47"/>
    </row>
    <row r="104" spans="1:13" x14ac:dyDescent="0.3">
      <c r="A104" s="3">
        <v>1</v>
      </c>
      <c r="B104" s="3" t="s">
        <v>15</v>
      </c>
      <c r="C104" s="3">
        <v>40</v>
      </c>
      <c r="D104" s="8" t="s">
        <v>4</v>
      </c>
      <c r="E104" s="42" t="s">
        <v>452</v>
      </c>
      <c r="H104" s="3" t="s">
        <v>13</v>
      </c>
      <c r="I104" s="7"/>
      <c r="K104" s="47"/>
      <c r="L104" s="47"/>
      <c r="M104" s="47"/>
    </row>
    <row r="105" spans="1:13" x14ac:dyDescent="0.3">
      <c r="A105" s="3">
        <v>2</v>
      </c>
      <c r="B105" s="3" t="s">
        <v>15</v>
      </c>
      <c r="C105" s="3">
        <v>80</v>
      </c>
      <c r="D105" s="8" t="s">
        <v>5</v>
      </c>
      <c r="E105" s="42" t="s">
        <v>453</v>
      </c>
      <c r="H105" s="3" t="s">
        <v>12</v>
      </c>
      <c r="I105" s="7"/>
      <c r="K105" s="47"/>
      <c r="L105" s="47"/>
      <c r="M105" s="47"/>
    </row>
    <row r="106" spans="1:13" x14ac:dyDescent="0.3">
      <c r="A106" s="3">
        <v>1</v>
      </c>
      <c r="B106" s="3" t="s">
        <v>15</v>
      </c>
      <c r="C106" s="3">
        <v>90</v>
      </c>
      <c r="D106" s="8" t="s">
        <v>5</v>
      </c>
      <c r="E106" s="42" t="s">
        <v>259</v>
      </c>
      <c r="H106" s="3" t="s">
        <v>12</v>
      </c>
      <c r="K106" s="47"/>
      <c r="L106" s="47"/>
      <c r="M106" s="47"/>
    </row>
    <row r="107" spans="1:13" x14ac:dyDescent="0.3">
      <c r="A107" s="3">
        <v>1</v>
      </c>
      <c r="B107" s="3" t="s">
        <v>15</v>
      </c>
      <c r="C107" s="3">
        <v>70</v>
      </c>
      <c r="D107" s="8" t="s">
        <v>5</v>
      </c>
      <c r="E107" s="42" t="s">
        <v>259</v>
      </c>
      <c r="H107" s="3" t="s">
        <v>92</v>
      </c>
      <c r="K107" s="47"/>
      <c r="L107" s="47"/>
      <c r="M107" s="47"/>
    </row>
    <row r="108" spans="1:13" x14ac:dyDescent="0.3">
      <c r="A108" s="3">
        <v>2</v>
      </c>
      <c r="B108" s="3" t="s">
        <v>32</v>
      </c>
      <c r="C108" s="3">
        <v>50</v>
      </c>
      <c r="D108" s="8" t="s">
        <v>5</v>
      </c>
      <c r="E108" s="42" t="s">
        <v>460</v>
      </c>
      <c r="F108" s="41" t="s">
        <v>461</v>
      </c>
      <c r="H108" s="3" t="s">
        <v>13</v>
      </c>
      <c r="K108" s="47"/>
      <c r="L108" s="47"/>
      <c r="M108" s="47"/>
    </row>
    <row r="109" spans="1:13" x14ac:dyDescent="0.3">
      <c r="A109" s="3">
        <v>2</v>
      </c>
      <c r="B109" s="3" t="s">
        <v>15</v>
      </c>
      <c r="C109" s="3">
        <v>40</v>
      </c>
      <c r="D109" s="8" t="s">
        <v>5</v>
      </c>
      <c r="E109" s="42" t="s">
        <v>460</v>
      </c>
      <c r="F109" s="41" t="s">
        <v>461</v>
      </c>
      <c r="H109" s="3" t="s">
        <v>13</v>
      </c>
      <c r="K109" s="47"/>
      <c r="L109" s="47"/>
      <c r="M109" s="47"/>
    </row>
    <row r="110" spans="1:13" x14ac:dyDescent="0.3">
      <c r="A110" s="3">
        <v>2</v>
      </c>
      <c r="B110" s="3" t="s">
        <v>15</v>
      </c>
      <c r="C110" s="3">
        <v>70</v>
      </c>
      <c r="D110" s="8" t="s">
        <v>5</v>
      </c>
      <c r="E110" s="42" t="s">
        <v>259</v>
      </c>
      <c r="H110" s="3" t="s">
        <v>92</v>
      </c>
      <c r="K110" s="47"/>
      <c r="L110" s="47"/>
      <c r="M110" s="47"/>
    </row>
    <row r="111" spans="1:13" x14ac:dyDescent="0.3">
      <c r="A111" s="3">
        <v>1</v>
      </c>
      <c r="B111" s="3" t="s">
        <v>15</v>
      </c>
      <c r="C111" s="3">
        <v>60</v>
      </c>
      <c r="D111" s="8" t="s">
        <v>5</v>
      </c>
      <c r="E111" s="42" t="s">
        <v>259</v>
      </c>
      <c r="H111" s="3" t="s">
        <v>92</v>
      </c>
      <c r="K111" s="47"/>
      <c r="L111" s="47"/>
      <c r="M111" s="47"/>
    </row>
    <row r="112" spans="1:13" x14ac:dyDescent="0.3">
      <c r="A112" s="3">
        <v>1</v>
      </c>
      <c r="B112" s="3" t="s">
        <v>15</v>
      </c>
      <c r="C112" s="3">
        <v>40</v>
      </c>
      <c r="D112" s="8" t="s">
        <v>5</v>
      </c>
      <c r="E112" s="42" t="s">
        <v>430</v>
      </c>
      <c r="H112" s="3" t="s">
        <v>89</v>
      </c>
      <c r="K112" s="47"/>
      <c r="L112" s="47"/>
      <c r="M112" s="47"/>
    </row>
    <row r="113" spans="1:13" x14ac:dyDescent="0.3">
      <c r="A113" s="3">
        <v>1</v>
      </c>
      <c r="B113" s="3" t="s">
        <v>16</v>
      </c>
      <c r="C113" s="3">
        <v>80</v>
      </c>
      <c r="D113" s="8" t="s">
        <v>5</v>
      </c>
      <c r="E113" s="42" t="s">
        <v>259</v>
      </c>
      <c r="H113" s="3" t="s">
        <v>92</v>
      </c>
      <c r="K113" s="47"/>
      <c r="L113" s="47"/>
      <c r="M113" s="47"/>
    </row>
    <row r="114" spans="1:13" x14ac:dyDescent="0.3">
      <c r="A114" s="3">
        <v>12</v>
      </c>
      <c r="B114" s="3" t="s">
        <v>15</v>
      </c>
      <c r="C114" s="3">
        <v>70</v>
      </c>
      <c r="D114" s="8" t="s">
        <v>5</v>
      </c>
      <c r="E114" s="42" t="s">
        <v>458</v>
      </c>
      <c r="F114" s="41" t="s">
        <v>457</v>
      </c>
      <c r="H114" s="3" t="s">
        <v>92</v>
      </c>
      <c r="K114" s="47"/>
      <c r="L114" s="47"/>
      <c r="M114" s="47"/>
    </row>
    <row r="115" spans="1:13" x14ac:dyDescent="0.3">
      <c r="A115" s="3">
        <v>20</v>
      </c>
      <c r="B115" s="3" t="s">
        <v>15</v>
      </c>
      <c r="C115" s="3">
        <v>70</v>
      </c>
      <c r="D115" s="8" t="s">
        <v>5</v>
      </c>
      <c r="E115" s="42" t="s">
        <v>458</v>
      </c>
      <c r="F115" s="41" t="s">
        <v>457</v>
      </c>
      <c r="H115" s="3" t="s">
        <v>92</v>
      </c>
      <c r="K115" s="47"/>
      <c r="L115" s="47"/>
      <c r="M115" s="47"/>
    </row>
    <row r="116" spans="1:13" x14ac:dyDescent="0.3">
      <c r="A116" s="3">
        <v>10</v>
      </c>
      <c r="B116" s="3" t="s">
        <v>15</v>
      </c>
      <c r="C116" s="3">
        <v>80</v>
      </c>
      <c r="D116" s="8" t="s">
        <v>5</v>
      </c>
      <c r="E116" s="42" t="s">
        <v>458</v>
      </c>
      <c r="F116" s="41" t="s">
        <v>457</v>
      </c>
      <c r="H116" s="3" t="s">
        <v>92</v>
      </c>
      <c r="K116" s="47"/>
      <c r="L116" s="47"/>
      <c r="M116" s="47"/>
    </row>
    <row r="117" spans="1:13" x14ac:dyDescent="0.3">
      <c r="A117" s="3">
        <v>10</v>
      </c>
      <c r="B117" s="3" t="s">
        <v>15</v>
      </c>
      <c r="C117" s="3">
        <v>70</v>
      </c>
      <c r="D117" s="8" t="s">
        <v>5</v>
      </c>
      <c r="E117" s="42" t="s">
        <v>459</v>
      </c>
      <c r="H117" s="3" t="s">
        <v>92</v>
      </c>
      <c r="K117" s="47"/>
      <c r="L117" s="47"/>
      <c r="M117" s="47"/>
    </row>
    <row r="118" spans="1:13" x14ac:dyDescent="0.3">
      <c r="A118" s="3">
        <v>10</v>
      </c>
      <c r="B118" s="3" t="s">
        <v>15</v>
      </c>
      <c r="C118" s="3">
        <v>80</v>
      </c>
      <c r="D118" s="8" t="s">
        <v>5</v>
      </c>
      <c r="E118" s="42" t="s">
        <v>459</v>
      </c>
      <c r="H118" s="3" t="s">
        <v>92</v>
      </c>
      <c r="K118" s="47"/>
      <c r="L118" s="47"/>
      <c r="M118" s="47"/>
    </row>
    <row r="119" spans="1:13" x14ac:dyDescent="0.3">
      <c r="A119" s="3">
        <v>1</v>
      </c>
      <c r="B119" s="3" t="s">
        <v>15</v>
      </c>
      <c r="C119" s="3">
        <v>60</v>
      </c>
      <c r="D119" s="8" t="s">
        <v>5</v>
      </c>
      <c r="E119" s="42" t="s">
        <v>454</v>
      </c>
      <c r="H119" s="3" t="s">
        <v>12</v>
      </c>
      <c r="I119" s="7"/>
      <c r="K119" s="47"/>
      <c r="L119" s="47"/>
      <c r="M119" s="47"/>
    </row>
    <row r="120" spans="1:13" x14ac:dyDescent="0.3">
      <c r="A120" s="3">
        <v>1</v>
      </c>
      <c r="B120" s="3" t="s">
        <v>15</v>
      </c>
      <c r="C120" s="3">
        <v>60</v>
      </c>
      <c r="D120" s="8" t="s">
        <v>5</v>
      </c>
      <c r="E120" s="42" t="s">
        <v>454</v>
      </c>
      <c r="H120" s="3" t="s">
        <v>13</v>
      </c>
      <c r="I120" s="7"/>
      <c r="K120" s="47"/>
      <c r="L120" s="47"/>
      <c r="M120" s="47"/>
    </row>
    <row r="121" spans="1:13" x14ac:dyDescent="0.3">
      <c r="A121" s="3">
        <v>2</v>
      </c>
      <c r="B121" s="3" t="s">
        <v>15</v>
      </c>
      <c r="C121" s="3">
        <v>60</v>
      </c>
      <c r="D121" s="8" t="s">
        <v>5</v>
      </c>
      <c r="E121" s="42" t="s">
        <v>455</v>
      </c>
      <c r="G121" s="6">
        <v>0.67291666666666661</v>
      </c>
      <c r="H121" s="3" t="s">
        <v>92</v>
      </c>
      <c r="I121" s="7"/>
      <c r="K121" s="47"/>
      <c r="L121" s="47"/>
      <c r="M121" s="47"/>
    </row>
    <row r="122" spans="1:13" x14ac:dyDescent="0.3">
      <c r="K122" s="47"/>
      <c r="L122" s="47"/>
      <c r="M122" s="47"/>
    </row>
    <row r="123" spans="1:13" x14ac:dyDescent="0.3">
      <c r="K123" s="47"/>
      <c r="L123" s="47"/>
      <c r="M123" s="47"/>
    </row>
    <row r="124" spans="1:13" x14ac:dyDescent="0.3">
      <c r="K124" s="47"/>
      <c r="L124" s="47"/>
      <c r="M124" s="47"/>
    </row>
    <row r="125" spans="1:13" x14ac:dyDescent="0.3">
      <c r="K125" s="47"/>
      <c r="L125" s="47"/>
      <c r="M125" s="47"/>
    </row>
    <row r="126" spans="1:13" x14ac:dyDescent="0.3">
      <c r="K126" s="47"/>
      <c r="L126" s="47"/>
      <c r="M126" s="47"/>
    </row>
    <row r="127" spans="1:13" x14ac:dyDescent="0.3">
      <c r="K127" s="47"/>
      <c r="L127" s="47"/>
      <c r="M127" s="47"/>
    </row>
    <row r="128" spans="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row r="136" spans="11:13" x14ac:dyDescent="0.3">
      <c r="K136" s="47"/>
      <c r="L136" s="47"/>
      <c r="M136" s="47"/>
    </row>
    <row r="137" spans="11:13" x14ac:dyDescent="0.3">
      <c r="K137" s="47"/>
      <c r="L137" s="47"/>
      <c r="M137" s="47"/>
    </row>
    <row r="138" spans="11:13" x14ac:dyDescent="0.3">
      <c r="K138" s="47"/>
      <c r="L138" s="47"/>
      <c r="M138" s="47"/>
    </row>
    <row r="139" spans="11:13" x14ac:dyDescent="0.3">
      <c r="K139" s="47"/>
      <c r="L139" s="47"/>
      <c r="M139" s="47"/>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127"/>
  <sheetViews>
    <sheetView workbookViewId="0">
      <selection activeCell="B4" sqref="B4"/>
    </sheetView>
  </sheetViews>
  <sheetFormatPr defaultColWidth="9" defaultRowHeight="14.4" x14ac:dyDescent="0.3"/>
  <cols>
    <col min="1" max="1" width="10.88671875" style="1" customWidth="1"/>
    <col min="2" max="2" width="10.33203125" style="1" customWidth="1"/>
    <col min="3" max="3" width="8.109375" style="1" customWidth="1"/>
    <col min="4" max="4" width="9" style="1"/>
    <col min="5" max="5" width="11" style="11" customWidth="1"/>
    <col min="6" max="6" width="13.33203125" style="11" customWidth="1"/>
    <col min="7" max="10" width="9" style="1"/>
    <col min="11" max="13" width="9" style="13"/>
    <col min="14" max="16384" width="9" style="1"/>
  </cols>
  <sheetData>
    <row r="1" spans="1:13" x14ac:dyDescent="0.3">
      <c r="A1" s="9" t="s">
        <v>206</v>
      </c>
      <c r="B1" s="22"/>
      <c r="E1" s="16"/>
    </row>
    <row r="2" spans="1:13" x14ac:dyDescent="0.3">
      <c r="A2" s="10" t="s">
        <v>199</v>
      </c>
      <c r="B2" s="11" t="s">
        <v>229</v>
      </c>
      <c r="E2" s="16"/>
    </row>
    <row r="3" spans="1:13" x14ac:dyDescent="0.3">
      <c r="A3" s="10" t="s">
        <v>200</v>
      </c>
      <c r="B3" s="11" t="s">
        <v>314</v>
      </c>
      <c r="E3" s="16"/>
    </row>
    <row r="4" spans="1:13" x14ac:dyDescent="0.3">
      <c r="A4" s="10" t="s">
        <v>198</v>
      </c>
      <c r="B4" s="12">
        <v>41555</v>
      </c>
      <c r="E4" s="16"/>
    </row>
    <row r="5" spans="1:13" x14ac:dyDescent="0.3">
      <c r="A5" s="10" t="s">
        <v>258</v>
      </c>
      <c r="B5" s="11" t="s">
        <v>238</v>
      </c>
      <c r="E5" s="16"/>
    </row>
    <row r="6" spans="1:13" x14ac:dyDescent="0.3">
      <c r="A6" s="10" t="s">
        <v>201</v>
      </c>
      <c r="B6" s="11"/>
      <c r="C6" s="14"/>
      <c r="D6" s="14"/>
      <c r="G6" s="14"/>
      <c r="H6" s="14"/>
      <c r="I6" s="14"/>
    </row>
    <row r="7" spans="1:13" x14ac:dyDescent="0.3">
      <c r="A7" s="10" t="s">
        <v>209</v>
      </c>
      <c r="B7" s="11" t="s">
        <v>205</v>
      </c>
      <c r="C7" s="14"/>
      <c r="D7" s="14"/>
      <c r="G7" s="14"/>
      <c r="H7" s="14"/>
      <c r="I7" s="14"/>
    </row>
    <row r="8" spans="1:13" x14ac:dyDescent="0.3">
      <c r="A8" s="10" t="s">
        <v>202</v>
      </c>
      <c r="B8" s="11"/>
      <c r="C8" s="14"/>
      <c r="D8" s="11"/>
      <c r="G8" s="14"/>
      <c r="H8" s="14"/>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0</v>
      </c>
      <c r="B10" s="14"/>
      <c r="C10" s="14"/>
      <c r="D10" s="14" t="s">
        <v>20</v>
      </c>
      <c r="E10" s="11" t="s">
        <v>69</v>
      </c>
      <c r="F10" s="30"/>
      <c r="G10" s="14">
        <v>1400</v>
      </c>
      <c r="H10" s="14"/>
      <c r="I10" s="1" t="s">
        <v>313</v>
      </c>
      <c r="K10" s="46">
        <f>SUMIFS($A$10:$A$370,$B$10:$B$370,"CH",$D$10:$D$370,"U1")</f>
        <v>0</v>
      </c>
      <c r="L10" s="46" t="s">
        <v>15</v>
      </c>
      <c r="M10" s="46" t="s">
        <v>20</v>
      </c>
    </row>
    <row r="11" spans="1:13" x14ac:dyDescent="0.3">
      <c r="A11" s="14">
        <v>0</v>
      </c>
      <c r="B11" s="14"/>
      <c r="C11" s="14"/>
      <c r="D11" s="14" t="s">
        <v>1</v>
      </c>
      <c r="E11" s="11" t="s">
        <v>121</v>
      </c>
      <c r="F11" s="30"/>
      <c r="G11" s="14"/>
      <c r="H11" s="14"/>
      <c r="K11" s="46">
        <f>SUMIFS($A$10:$A$370,$B$10:$B$370,"CH",$D$10:$D$370,"U2")</f>
        <v>1</v>
      </c>
      <c r="L11" s="46" t="s">
        <v>15</v>
      </c>
      <c r="M11" s="46" t="s">
        <v>1</v>
      </c>
    </row>
    <row r="12" spans="1:13" x14ac:dyDescent="0.3">
      <c r="A12" s="14">
        <v>15</v>
      </c>
      <c r="B12" s="26" t="s">
        <v>285</v>
      </c>
      <c r="C12" s="14">
        <v>30</v>
      </c>
      <c r="D12" s="14" t="s">
        <v>1</v>
      </c>
      <c r="E12" s="11" t="s">
        <v>16</v>
      </c>
      <c r="F12" s="30"/>
      <c r="G12" s="14"/>
      <c r="H12" s="14" t="s">
        <v>13</v>
      </c>
      <c r="K12" s="46">
        <f>SUMIFS($A$10:$A$370,$B$10:$B$370,"CH",$D$10:$D$370,"U3")</f>
        <v>0</v>
      </c>
      <c r="L12" s="46" t="s">
        <v>15</v>
      </c>
      <c r="M12" s="46" t="s">
        <v>19</v>
      </c>
    </row>
    <row r="13" spans="1:13" x14ac:dyDescent="0.3">
      <c r="A13" s="14">
        <v>10</v>
      </c>
      <c r="B13" s="26" t="s">
        <v>285</v>
      </c>
      <c r="C13" s="14">
        <v>50</v>
      </c>
      <c r="D13" s="14" t="s">
        <v>1</v>
      </c>
      <c r="E13" s="11" t="s">
        <v>16</v>
      </c>
      <c r="F13" s="30"/>
      <c r="G13" s="14"/>
      <c r="H13" s="14" t="s">
        <v>13</v>
      </c>
      <c r="K13" s="46">
        <f>SUMIFS($A$10:$A$370,$B$10:$B$370,"CH",$D$10:$D$370,"U4")</f>
        <v>0</v>
      </c>
      <c r="L13" s="46" t="s">
        <v>15</v>
      </c>
      <c r="M13" s="46" t="s">
        <v>2</v>
      </c>
    </row>
    <row r="14" spans="1:13" x14ac:dyDescent="0.3">
      <c r="A14" s="14">
        <v>1</v>
      </c>
      <c r="B14" s="26" t="s">
        <v>285</v>
      </c>
      <c r="C14" s="14">
        <v>30</v>
      </c>
      <c r="D14" s="14" t="s">
        <v>1</v>
      </c>
      <c r="E14" s="11" t="s">
        <v>16</v>
      </c>
      <c r="F14" s="30"/>
      <c r="G14" s="14"/>
      <c r="H14" s="14" t="s">
        <v>13</v>
      </c>
      <c r="I14" s="1" t="s">
        <v>85</v>
      </c>
      <c r="K14" s="46">
        <f>SUMIFS($A$10:$A$370,$B$10:$B$370,"CH",$D$10:$D$370,"U5")</f>
        <v>0</v>
      </c>
      <c r="L14" s="46" t="s">
        <v>15</v>
      </c>
      <c r="M14" s="46" t="s">
        <v>48</v>
      </c>
    </row>
    <row r="15" spans="1:13" x14ac:dyDescent="0.3">
      <c r="A15" s="14">
        <v>1</v>
      </c>
      <c r="B15" s="14" t="s">
        <v>32</v>
      </c>
      <c r="C15" s="14">
        <v>30</v>
      </c>
      <c r="D15" s="14" t="s">
        <v>1</v>
      </c>
      <c r="E15" s="11" t="s">
        <v>16</v>
      </c>
      <c r="F15" s="30"/>
      <c r="G15" s="14"/>
      <c r="H15" s="14" t="s">
        <v>13</v>
      </c>
      <c r="K15" s="46">
        <f>SUM(K10:K14)</f>
        <v>1</v>
      </c>
      <c r="L15" s="46"/>
      <c r="M15" s="46"/>
    </row>
    <row r="16" spans="1:13" x14ac:dyDescent="0.3">
      <c r="A16" s="14">
        <v>1</v>
      </c>
      <c r="B16" s="14" t="s">
        <v>285</v>
      </c>
      <c r="C16" s="14">
        <v>200</v>
      </c>
      <c r="D16" s="14" t="s">
        <v>1</v>
      </c>
      <c r="E16" s="11" t="s">
        <v>312</v>
      </c>
      <c r="F16" s="30"/>
      <c r="G16" s="14"/>
      <c r="H16" s="14" t="s">
        <v>11</v>
      </c>
      <c r="K16" s="46"/>
      <c r="L16" s="46"/>
      <c r="M16" s="46"/>
    </row>
    <row r="17" spans="1:13" x14ac:dyDescent="0.3">
      <c r="A17" s="14">
        <v>1</v>
      </c>
      <c r="B17" s="14" t="s">
        <v>15</v>
      </c>
      <c r="C17" s="14">
        <v>230</v>
      </c>
      <c r="D17" s="14" t="s">
        <v>1</v>
      </c>
      <c r="E17" s="11" t="s">
        <v>312</v>
      </c>
      <c r="F17" s="30"/>
      <c r="G17" s="14"/>
      <c r="H17" s="14" t="s">
        <v>23</v>
      </c>
      <c r="K17" s="46">
        <f>SUMIFS($A$10:$A$370,$B$10:$B$370,"RT",$D$10:$D$370,"U1")</f>
        <v>0</v>
      </c>
      <c r="L17" s="46" t="s">
        <v>32</v>
      </c>
      <c r="M17" s="46" t="s">
        <v>20</v>
      </c>
    </row>
    <row r="18" spans="1:13" x14ac:dyDescent="0.3">
      <c r="A18" s="14">
        <v>1</v>
      </c>
      <c r="B18" s="14" t="s">
        <v>32</v>
      </c>
      <c r="C18" s="14">
        <v>200</v>
      </c>
      <c r="D18" s="14" t="s">
        <v>19</v>
      </c>
      <c r="E18" s="11" t="s">
        <v>145</v>
      </c>
      <c r="F18" s="30"/>
      <c r="G18" s="14"/>
      <c r="H18" s="14" t="s">
        <v>11</v>
      </c>
      <c r="K18" s="46">
        <f>SUMIFS($A$10:$A$370,$B$10:$B$370,"RT",$D$10:$D$370,"U2")</f>
        <v>1</v>
      </c>
      <c r="L18" s="46" t="s">
        <v>32</v>
      </c>
      <c r="M18" s="46" t="s">
        <v>1</v>
      </c>
    </row>
    <row r="19" spans="1:13" x14ac:dyDescent="0.3">
      <c r="A19" s="14">
        <v>0</v>
      </c>
      <c r="B19" s="14"/>
      <c r="C19" s="14"/>
      <c r="D19" s="14" t="s">
        <v>2</v>
      </c>
      <c r="E19" s="11" t="s">
        <v>312</v>
      </c>
      <c r="F19" s="30"/>
      <c r="G19" s="14"/>
      <c r="H19" s="14"/>
      <c r="I19" s="1" t="s">
        <v>313</v>
      </c>
      <c r="K19" s="46">
        <f>SUMIFS($A$10:$A$370,$B$10:$B$370,"RT",$D$10:$D$370,"U3")</f>
        <v>1</v>
      </c>
      <c r="L19" s="46" t="s">
        <v>32</v>
      </c>
      <c r="M19" s="46" t="s">
        <v>19</v>
      </c>
    </row>
    <row r="20" spans="1:13" x14ac:dyDescent="0.3">
      <c r="A20" s="14">
        <v>1</v>
      </c>
      <c r="B20" s="14" t="s">
        <v>16</v>
      </c>
      <c r="C20" s="14">
        <v>60</v>
      </c>
      <c r="D20" s="14" t="s">
        <v>48</v>
      </c>
      <c r="E20" s="11" t="s">
        <v>69</v>
      </c>
      <c r="F20" s="30"/>
      <c r="G20" s="14"/>
      <c r="H20" s="14" t="s">
        <v>11</v>
      </c>
      <c r="K20" s="46">
        <f>SUMIFS($A$10:$A$370,$B$10:$B$370,"RT",$D$10:$D$370,"U4")</f>
        <v>0</v>
      </c>
      <c r="L20" s="46" t="s">
        <v>32</v>
      </c>
      <c r="M20" s="46" t="s">
        <v>2</v>
      </c>
    </row>
    <row r="21" spans="1:13" x14ac:dyDescent="0.3">
      <c r="A21" s="14">
        <v>1</v>
      </c>
      <c r="B21" s="14" t="s">
        <v>14</v>
      </c>
      <c r="C21" s="14">
        <v>250</v>
      </c>
      <c r="D21" s="14" t="s">
        <v>48</v>
      </c>
      <c r="E21" s="11" t="s">
        <v>69</v>
      </c>
      <c r="G21" s="14"/>
      <c r="H21" s="14" t="s">
        <v>13</v>
      </c>
      <c r="K21" s="46">
        <f>SUMIFS($A$10:$A$370,$B$10:$B$370,"RT",$D$10:$D$370,"U5")</f>
        <v>0</v>
      </c>
      <c r="L21" s="46" t="s">
        <v>32</v>
      </c>
      <c r="M21" s="46" t="s">
        <v>48</v>
      </c>
    </row>
    <row r="22" spans="1:13" x14ac:dyDescent="0.3">
      <c r="K22" s="46">
        <f>SUM(K17:K21)</f>
        <v>2</v>
      </c>
      <c r="L22" s="47"/>
      <c r="M22" s="47"/>
    </row>
    <row r="23" spans="1:13" x14ac:dyDescent="0.3">
      <c r="K23" s="47"/>
      <c r="L23" s="47"/>
      <c r="M23" s="47"/>
    </row>
    <row r="24" spans="1:13" x14ac:dyDescent="0.3">
      <c r="K24" s="47"/>
      <c r="L24" s="47"/>
      <c r="M24" s="47"/>
    </row>
    <row r="25" spans="1:13" x14ac:dyDescent="0.3">
      <c r="K25" s="47"/>
      <c r="L25" s="47"/>
      <c r="M25" s="47"/>
    </row>
    <row r="26" spans="1:13" x14ac:dyDescent="0.3">
      <c r="K26" s="47"/>
      <c r="L26" s="47"/>
      <c r="M26" s="47"/>
    </row>
    <row r="27" spans="1:13" x14ac:dyDescent="0.3">
      <c r="K27" s="47"/>
      <c r="L27" s="47"/>
      <c r="M27" s="47"/>
    </row>
    <row r="28" spans="1:13" x14ac:dyDescent="0.3">
      <c r="A28" s="2"/>
      <c r="K28" s="47"/>
      <c r="L28" s="47"/>
      <c r="M28" s="47"/>
    </row>
    <row r="29" spans="1:13" x14ac:dyDescent="0.3">
      <c r="K29" s="47"/>
      <c r="L29" s="47"/>
      <c r="M29" s="47"/>
    </row>
    <row r="30" spans="1:13" x14ac:dyDescent="0.3">
      <c r="K30" s="47"/>
      <c r="L30" s="47"/>
      <c r="M30" s="47"/>
    </row>
    <row r="31" spans="1:13" x14ac:dyDescent="0.3">
      <c r="K31" s="47"/>
      <c r="L31" s="47"/>
      <c r="M31" s="47"/>
    </row>
    <row r="32" spans="1:13" x14ac:dyDescent="0.3">
      <c r="K32" s="47"/>
      <c r="L32" s="47"/>
      <c r="M32" s="47"/>
    </row>
    <row r="33" spans="11:13" x14ac:dyDescent="0.3">
      <c r="K33" s="47"/>
      <c r="L33" s="47"/>
      <c r="M33" s="47"/>
    </row>
    <row r="34" spans="11:13" x14ac:dyDescent="0.3">
      <c r="K34" s="47"/>
      <c r="L34" s="47"/>
      <c r="M34" s="47"/>
    </row>
    <row r="35" spans="11:13" x14ac:dyDescent="0.3">
      <c r="K35" s="47"/>
      <c r="L35" s="47"/>
      <c r="M35" s="47"/>
    </row>
    <row r="36" spans="11:13" x14ac:dyDescent="0.3">
      <c r="K36" s="47"/>
      <c r="L36" s="47"/>
      <c r="M36" s="47"/>
    </row>
    <row r="37" spans="11:13" x14ac:dyDescent="0.3">
      <c r="K37" s="47"/>
      <c r="L37" s="47"/>
      <c r="M37" s="47"/>
    </row>
    <row r="38" spans="11:13" x14ac:dyDescent="0.3">
      <c r="K38" s="47"/>
      <c r="L38" s="47"/>
      <c r="M38" s="47"/>
    </row>
    <row r="39" spans="11:13" x14ac:dyDescent="0.3">
      <c r="K39" s="47"/>
      <c r="L39" s="47"/>
      <c r="M39" s="47"/>
    </row>
    <row r="40" spans="11:13" x14ac:dyDescent="0.3">
      <c r="K40" s="47"/>
      <c r="L40" s="47"/>
      <c r="M40" s="47"/>
    </row>
    <row r="41" spans="11:13" x14ac:dyDescent="0.3">
      <c r="K41" s="47"/>
      <c r="L41" s="47"/>
      <c r="M41" s="47"/>
    </row>
    <row r="42" spans="11:13" x14ac:dyDescent="0.3">
      <c r="K42" s="47"/>
      <c r="L42" s="47"/>
      <c r="M42" s="47"/>
    </row>
    <row r="43" spans="11:13" x14ac:dyDescent="0.3">
      <c r="K43" s="47"/>
      <c r="L43" s="47"/>
      <c r="M43" s="47"/>
    </row>
    <row r="44" spans="11:13" x14ac:dyDescent="0.3">
      <c r="K44" s="47"/>
      <c r="L44" s="47"/>
      <c r="M44" s="47"/>
    </row>
    <row r="45" spans="11:13" x14ac:dyDescent="0.3">
      <c r="K45" s="47"/>
      <c r="L45" s="47"/>
      <c r="M45" s="47"/>
    </row>
    <row r="46" spans="11:13" x14ac:dyDescent="0.3">
      <c r="K46" s="47"/>
      <c r="L46" s="47"/>
      <c r="M46" s="47"/>
    </row>
    <row r="47" spans="11:13" x14ac:dyDescent="0.3">
      <c r="K47" s="47"/>
      <c r="L47" s="47"/>
      <c r="M47" s="47"/>
    </row>
    <row r="48" spans="1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133"/>
  <sheetViews>
    <sheetView workbookViewId="0">
      <selection activeCell="B4" sqref="B4"/>
    </sheetView>
  </sheetViews>
  <sheetFormatPr defaultColWidth="9" defaultRowHeight="14.4" x14ac:dyDescent="0.3"/>
  <cols>
    <col min="1" max="1" width="10.33203125" style="14" customWidth="1"/>
    <col min="2" max="2" width="9.33203125" style="14" bestFit="1" customWidth="1"/>
    <col min="3" max="3" width="9" style="14"/>
    <col min="4" max="4" width="8.109375" style="14" customWidth="1"/>
    <col min="5" max="5" width="9" style="11"/>
    <col min="6" max="6" width="10.44140625" style="11" customWidth="1"/>
    <col min="7" max="7" width="9" style="1"/>
    <col min="8" max="8" width="9" style="14"/>
    <col min="9" max="9" width="10" style="1" customWidth="1"/>
    <col min="10" max="10" width="9" style="1"/>
    <col min="11" max="13" width="9" style="13"/>
    <col min="14" max="16384" width="9" style="1"/>
  </cols>
  <sheetData>
    <row r="1" spans="1:13" x14ac:dyDescent="0.3">
      <c r="A1" s="16" t="s">
        <v>206</v>
      </c>
      <c r="D1" s="4"/>
    </row>
    <row r="2" spans="1:13" x14ac:dyDescent="0.3">
      <c r="A2" s="10" t="s">
        <v>199</v>
      </c>
      <c r="B2" s="11" t="s">
        <v>11</v>
      </c>
      <c r="D2" s="4"/>
    </row>
    <row r="3" spans="1:13" x14ac:dyDescent="0.3">
      <c r="A3" s="10" t="s">
        <v>200</v>
      </c>
      <c r="B3" s="11" t="s">
        <v>423</v>
      </c>
      <c r="D3" s="4"/>
    </row>
    <row r="4" spans="1:13" x14ac:dyDescent="0.3">
      <c r="A4" s="10" t="s">
        <v>198</v>
      </c>
      <c r="B4" s="12">
        <v>41542</v>
      </c>
      <c r="D4" s="4"/>
    </row>
    <row r="5" spans="1:13" x14ac:dyDescent="0.3">
      <c r="A5" s="10" t="s">
        <v>258</v>
      </c>
      <c r="B5" s="11" t="s">
        <v>223</v>
      </c>
      <c r="D5" s="4"/>
    </row>
    <row r="6" spans="1:13" x14ac:dyDescent="0.3">
      <c r="A6" s="10" t="s">
        <v>201</v>
      </c>
      <c r="B6" s="11"/>
      <c r="G6" s="14"/>
      <c r="I6" s="14"/>
    </row>
    <row r="7" spans="1:13" x14ac:dyDescent="0.3">
      <c r="A7" s="10" t="s">
        <v>209</v>
      </c>
      <c r="B7" s="11" t="s">
        <v>224</v>
      </c>
      <c r="G7" s="14"/>
      <c r="I7" s="14"/>
    </row>
    <row r="8" spans="1:13" x14ac:dyDescent="0.3">
      <c r="A8" s="10" t="s">
        <v>202</v>
      </c>
      <c r="B8" s="11"/>
      <c r="G8" s="14"/>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50</v>
      </c>
      <c r="B10" s="14" t="s">
        <v>14</v>
      </c>
      <c r="C10" s="14">
        <v>250</v>
      </c>
      <c r="D10" s="14" t="s">
        <v>20</v>
      </c>
      <c r="E10" s="11" t="s">
        <v>421</v>
      </c>
      <c r="F10" s="30"/>
      <c r="G10" s="1">
        <v>1237</v>
      </c>
      <c r="H10" s="14" t="s">
        <v>12</v>
      </c>
      <c r="K10" s="46">
        <f>SUMIFS($A$10:$A$370,$B$10:$B$370,"CH",$D$10:$D$370,"U1")</f>
        <v>0</v>
      </c>
      <c r="L10" s="46" t="s">
        <v>15</v>
      </c>
      <c r="M10" s="46" t="s">
        <v>20</v>
      </c>
    </row>
    <row r="11" spans="1:13" x14ac:dyDescent="0.3">
      <c r="A11" s="14">
        <v>1</v>
      </c>
      <c r="B11" s="14" t="s">
        <v>32</v>
      </c>
      <c r="C11" s="14">
        <v>180</v>
      </c>
      <c r="D11" s="14" t="s">
        <v>1</v>
      </c>
      <c r="E11" s="11" t="s">
        <v>422</v>
      </c>
      <c r="F11" s="30"/>
      <c r="H11" s="14" t="s">
        <v>89</v>
      </c>
      <c r="K11" s="46">
        <f>SUMIFS($A$10:$A$370,$B$10:$B$370,"CH",$D$10:$D$370,"U2")</f>
        <v>0</v>
      </c>
      <c r="L11" s="46" t="s">
        <v>15</v>
      </c>
      <c r="M11" s="46" t="s">
        <v>1</v>
      </c>
    </row>
    <row r="12" spans="1:13" x14ac:dyDescent="0.3">
      <c r="A12" s="14">
        <v>1</v>
      </c>
      <c r="B12" s="14" t="s">
        <v>301</v>
      </c>
      <c r="C12" s="14">
        <v>160</v>
      </c>
      <c r="D12" s="14" t="s">
        <v>19</v>
      </c>
      <c r="E12" s="11" t="s">
        <v>421</v>
      </c>
      <c r="F12" s="30"/>
      <c r="H12" s="14" t="s">
        <v>89</v>
      </c>
      <c r="K12" s="46">
        <f>SUMIFS($A$10:$A$370,$B$10:$B$370,"CH",$D$10:$D$370,"U3")</f>
        <v>2</v>
      </c>
      <c r="L12" s="46" t="s">
        <v>15</v>
      </c>
      <c r="M12" s="46" t="s">
        <v>19</v>
      </c>
    </row>
    <row r="13" spans="1:13" x14ac:dyDescent="0.3">
      <c r="A13" s="14">
        <v>1</v>
      </c>
      <c r="B13" s="14" t="s">
        <v>32</v>
      </c>
      <c r="C13" s="14">
        <v>60</v>
      </c>
      <c r="D13" s="14" t="s">
        <v>19</v>
      </c>
      <c r="E13" s="11" t="s">
        <v>421</v>
      </c>
      <c r="F13" s="30"/>
      <c r="H13" s="14" t="s">
        <v>89</v>
      </c>
      <c r="K13" s="46">
        <f>SUMIFS($A$10:$A$370,$B$10:$B$370,"CH",$D$10:$D$370,"U4")</f>
        <v>0</v>
      </c>
      <c r="L13" s="46" t="s">
        <v>15</v>
      </c>
      <c r="M13" s="46" t="s">
        <v>2</v>
      </c>
    </row>
    <row r="14" spans="1:13" x14ac:dyDescent="0.3">
      <c r="A14" s="14">
        <v>1</v>
      </c>
      <c r="B14" s="14" t="s">
        <v>15</v>
      </c>
      <c r="C14" s="14">
        <v>60</v>
      </c>
      <c r="D14" s="14" t="s">
        <v>19</v>
      </c>
      <c r="E14" s="11" t="s">
        <v>145</v>
      </c>
      <c r="F14" s="30" t="s">
        <v>112</v>
      </c>
      <c r="H14" s="14" t="s">
        <v>89</v>
      </c>
      <c r="K14" s="46">
        <f>SUMIFS($A$10:$A$370,$B$10:$B$370,"CH",$D$10:$D$370,"U5")</f>
        <v>1</v>
      </c>
      <c r="L14" s="46" t="s">
        <v>15</v>
      </c>
      <c r="M14" s="46" t="s">
        <v>48</v>
      </c>
    </row>
    <row r="15" spans="1:13" x14ac:dyDescent="0.3">
      <c r="A15" s="14">
        <v>1</v>
      </c>
      <c r="B15" s="14" t="s">
        <v>15</v>
      </c>
      <c r="C15" s="14">
        <v>70</v>
      </c>
      <c r="D15" s="14" t="s">
        <v>19</v>
      </c>
      <c r="E15" s="11" t="s">
        <v>145</v>
      </c>
      <c r="F15" s="30" t="s">
        <v>112</v>
      </c>
      <c r="H15" s="14" t="s">
        <v>89</v>
      </c>
      <c r="K15" s="46">
        <f>SUMIFS($A$10:$A$370,$B$10:$B$370,"CH",$D$10:$D$370,"U6")</f>
        <v>0</v>
      </c>
      <c r="L15" s="46" t="s">
        <v>15</v>
      </c>
      <c r="M15" s="46" t="s">
        <v>3</v>
      </c>
    </row>
    <row r="16" spans="1:13" x14ac:dyDescent="0.3">
      <c r="A16" s="14">
        <v>0</v>
      </c>
      <c r="D16" s="14" t="s">
        <v>2</v>
      </c>
      <c r="E16" s="11" t="s">
        <v>121</v>
      </c>
      <c r="F16" s="30"/>
      <c r="I16" s="1" t="s">
        <v>22</v>
      </c>
      <c r="K16" s="46">
        <f>SUMIFS($A$10:$A$370,$B$10:$B$370,"CH",$D$10:$D$370,"U7")</f>
        <v>2</v>
      </c>
      <c r="L16" s="46" t="s">
        <v>15</v>
      </c>
      <c r="M16" s="46" t="s">
        <v>182</v>
      </c>
    </row>
    <row r="17" spans="1:13" x14ac:dyDescent="0.3">
      <c r="A17" s="14">
        <v>1</v>
      </c>
      <c r="B17" s="14" t="s">
        <v>32</v>
      </c>
      <c r="C17" s="14">
        <v>200</v>
      </c>
      <c r="D17" s="14" t="s">
        <v>48</v>
      </c>
      <c r="E17" s="11" t="s">
        <v>145</v>
      </c>
      <c r="F17" s="30" t="s">
        <v>112</v>
      </c>
      <c r="H17" s="14" t="s">
        <v>12</v>
      </c>
      <c r="K17" s="46">
        <f>SUMIFS($A$10:$A$370,$B$10:$B$370,"CH",$D$10:$D$370,"U8")</f>
        <v>0</v>
      </c>
      <c r="L17" s="46" t="s">
        <v>15</v>
      </c>
      <c r="M17" s="46" t="s">
        <v>49</v>
      </c>
    </row>
    <row r="18" spans="1:13" x14ac:dyDescent="0.3">
      <c r="A18" s="14">
        <v>1</v>
      </c>
      <c r="B18" s="14" t="s">
        <v>15</v>
      </c>
      <c r="C18" s="14">
        <v>60</v>
      </c>
      <c r="D18" s="14" t="s">
        <v>48</v>
      </c>
      <c r="E18" s="11" t="s">
        <v>145</v>
      </c>
      <c r="F18" s="30" t="s">
        <v>112</v>
      </c>
      <c r="H18" s="14" t="s">
        <v>89</v>
      </c>
      <c r="K18" s="46">
        <f>SUM(K10:K17)</f>
        <v>5</v>
      </c>
      <c r="L18" s="46"/>
      <c r="M18" s="46"/>
    </row>
    <row r="19" spans="1:13" x14ac:dyDescent="0.3">
      <c r="A19" s="14">
        <v>1</v>
      </c>
      <c r="B19" s="14" t="s">
        <v>32</v>
      </c>
      <c r="C19" s="14">
        <v>100</v>
      </c>
      <c r="D19" s="14" t="s">
        <v>48</v>
      </c>
      <c r="E19" s="11" t="s">
        <v>309</v>
      </c>
      <c r="F19" s="30"/>
      <c r="H19" s="14" t="s">
        <v>89</v>
      </c>
      <c r="K19" s="46"/>
      <c r="L19" s="46"/>
      <c r="M19" s="46"/>
    </row>
    <row r="20" spans="1:13" x14ac:dyDescent="0.3">
      <c r="A20" s="14">
        <v>1</v>
      </c>
      <c r="B20" s="14" t="s">
        <v>32</v>
      </c>
      <c r="C20" s="14">
        <v>100</v>
      </c>
      <c r="D20" s="14" t="s">
        <v>48</v>
      </c>
      <c r="E20" s="11" t="s">
        <v>309</v>
      </c>
      <c r="F20" s="30"/>
      <c r="H20" s="14" t="s">
        <v>89</v>
      </c>
      <c r="K20" s="46">
        <f>SUMIFS($A$10:$A$370,$B$10:$B$370,"RT",$D$10:$D$370,"U1")</f>
        <v>0</v>
      </c>
      <c r="L20" s="46" t="s">
        <v>32</v>
      </c>
      <c r="M20" s="46" t="s">
        <v>20</v>
      </c>
    </row>
    <row r="21" spans="1:13" x14ac:dyDescent="0.3">
      <c r="A21" s="14">
        <v>0</v>
      </c>
      <c r="D21" s="14" t="s">
        <v>3</v>
      </c>
      <c r="E21" s="11" t="s">
        <v>121</v>
      </c>
      <c r="F21" s="30"/>
      <c r="I21" s="1" t="s">
        <v>22</v>
      </c>
      <c r="K21" s="46">
        <f>SUMIFS($A$10:$A$370,$B$10:$B$370,"RT",$D$10:$D$370,"U2")</f>
        <v>1</v>
      </c>
      <c r="L21" s="46" t="s">
        <v>32</v>
      </c>
      <c r="M21" s="46" t="s">
        <v>1</v>
      </c>
    </row>
    <row r="22" spans="1:13" x14ac:dyDescent="0.3">
      <c r="A22" s="14">
        <v>1</v>
      </c>
      <c r="B22" s="14" t="s">
        <v>301</v>
      </c>
      <c r="C22" s="14">
        <v>150</v>
      </c>
      <c r="D22" s="14" t="s">
        <v>182</v>
      </c>
      <c r="E22" s="11" t="s">
        <v>145</v>
      </c>
      <c r="F22" s="11" t="s">
        <v>112</v>
      </c>
      <c r="H22" s="14" t="s">
        <v>89</v>
      </c>
      <c r="K22" s="46">
        <f>SUMIFS($A$10:$A$370,$B$10:$B$370,"RT",$D$10:$D$370,"U3")</f>
        <v>1</v>
      </c>
      <c r="L22" s="46" t="s">
        <v>32</v>
      </c>
      <c r="M22" s="46" t="s">
        <v>19</v>
      </c>
    </row>
    <row r="23" spans="1:13" x14ac:dyDescent="0.3">
      <c r="A23" s="14">
        <v>1</v>
      </c>
      <c r="B23" s="14" t="s">
        <v>15</v>
      </c>
      <c r="C23" s="14">
        <v>60</v>
      </c>
      <c r="D23" s="14" t="s">
        <v>182</v>
      </c>
      <c r="E23" s="11" t="s">
        <v>145</v>
      </c>
      <c r="H23" s="14" t="s">
        <v>12</v>
      </c>
      <c r="K23" s="46">
        <f>SUMIFS($A$10:$A$370,$B$10:$B$370,"RT",$D$10:$D$370,"U4")</f>
        <v>0</v>
      </c>
      <c r="L23" s="46" t="s">
        <v>32</v>
      </c>
      <c r="M23" s="46" t="s">
        <v>2</v>
      </c>
    </row>
    <row r="24" spans="1:13" x14ac:dyDescent="0.3">
      <c r="A24" s="14">
        <v>3</v>
      </c>
      <c r="B24" s="14" t="s">
        <v>32</v>
      </c>
      <c r="C24" s="14">
        <v>110</v>
      </c>
      <c r="D24" s="14" t="s">
        <v>182</v>
      </c>
      <c r="E24" s="11" t="s">
        <v>145</v>
      </c>
      <c r="H24" s="14" t="s">
        <v>12</v>
      </c>
      <c r="K24" s="46">
        <f>SUMIFS($A$10:$A$370,$B$10:$B$370,"RT",$D$10:$D$370,"U5")</f>
        <v>3</v>
      </c>
      <c r="L24" s="46" t="s">
        <v>32</v>
      </c>
      <c r="M24" s="46" t="s">
        <v>48</v>
      </c>
    </row>
    <row r="25" spans="1:13" x14ac:dyDescent="0.3">
      <c r="A25" s="14">
        <v>1</v>
      </c>
      <c r="B25" s="14" t="s">
        <v>32</v>
      </c>
      <c r="C25" s="14">
        <v>20</v>
      </c>
      <c r="D25" s="14" t="s">
        <v>182</v>
      </c>
      <c r="E25" s="11" t="s">
        <v>145</v>
      </c>
      <c r="H25" s="14" t="s">
        <v>12</v>
      </c>
      <c r="K25" s="46">
        <f>SUMIFS($A$10:$A$370,$B$10:$B$370,"RT",$D$10:$D$370,"U6")</f>
        <v>0</v>
      </c>
      <c r="L25" s="46" t="s">
        <v>32</v>
      </c>
      <c r="M25" s="46" t="s">
        <v>3</v>
      </c>
    </row>
    <row r="26" spans="1:13" x14ac:dyDescent="0.3">
      <c r="A26" s="14">
        <v>1</v>
      </c>
      <c r="B26" s="14" t="s">
        <v>98</v>
      </c>
      <c r="C26" s="14">
        <v>130</v>
      </c>
      <c r="D26" s="14" t="s">
        <v>182</v>
      </c>
      <c r="E26" s="11" t="s">
        <v>145</v>
      </c>
      <c r="H26" s="14" t="s">
        <v>12</v>
      </c>
      <c r="K26" s="46">
        <f>SUMIFS($A$10:$A$370,$B$10:$B$370,"RT",$D$10:$D$370,"U7")</f>
        <v>6</v>
      </c>
      <c r="L26" s="46" t="s">
        <v>32</v>
      </c>
      <c r="M26" s="46" t="s">
        <v>182</v>
      </c>
    </row>
    <row r="27" spans="1:13" x14ac:dyDescent="0.3">
      <c r="A27" s="14">
        <v>1</v>
      </c>
      <c r="B27" s="14" t="s">
        <v>15</v>
      </c>
      <c r="C27" s="14">
        <v>80</v>
      </c>
      <c r="D27" s="14" t="s">
        <v>182</v>
      </c>
      <c r="E27" s="11" t="s">
        <v>145</v>
      </c>
      <c r="H27" s="14" t="s">
        <v>12</v>
      </c>
      <c r="K27" s="46">
        <f>SUMIFS($A$10:$A$370,$B$10:$B$370,"RT",$D$10:$D$370,"U8")</f>
        <v>0</v>
      </c>
      <c r="L27" s="46" t="s">
        <v>32</v>
      </c>
      <c r="M27" s="46" t="s">
        <v>49</v>
      </c>
    </row>
    <row r="28" spans="1:13" x14ac:dyDescent="0.3">
      <c r="A28" s="14">
        <v>2</v>
      </c>
      <c r="B28" s="14" t="s">
        <v>32</v>
      </c>
      <c r="C28" s="14">
        <v>125</v>
      </c>
      <c r="D28" s="14" t="s">
        <v>182</v>
      </c>
      <c r="E28" s="11" t="s">
        <v>145</v>
      </c>
      <c r="H28" s="14" t="s">
        <v>12</v>
      </c>
      <c r="K28" s="46">
        <f>SUM(K20:K27)</f>
        <v>11</v>
      </c>
      <c r="L28" s="47"/>
      <c r="M28" s="47"/>
    </row>
    <row r="29" spans="1:13" x14ac:dyDescent="0.3">
      <c r="A29" s="14">
        <v>1</v>
      </c>
      <c r="B29" s="14" t="s">
        <v>301</v>
      </c>
      <c r="C29" s="14">
        <v>120</v>
      </c>
      <c r="D29" s="14" t="s">
        <v>182</v>
      </c>
      <c r="E29" s="11" t="s">
        <v>145</v>
      </c>
      <c r="H29" s="14" t="s">
        <v>12</v>
      </c>
      <c r="K29" s="47"/>
      <c r="L29" s="47"/>
      <c r="M29" s="47"/>
    </row>
    <row r="30" spans="1:13" x14ac:dyDescent="0.3">
      <c r="A30" s="14">
        <v>1</v>
      </c>
      <c r="B30" s="14" t="s">
        <v>98</v>
      </c>
      <c r="C30" s="14">
        <v>110</v>
      </c>
      <c r="D30" s="14" t="s">
        <v>182</v>
      </c>
      <c r="E30" s="11" t="s">
        <v>145</v>
      </c>
      <c r="H30" s="14" t="s">
        <v>12</v>
      </c>
      <c r="K30" s="47"/>
      <c r="L30" s="47"/>
      <c r="M30" s="47"/>
    </row>
    <row r="31" spans="1:13" x14ac:dyDescent="0.3">
      <c r="A31" s="14">
        <v>1</v>
      </c>
      <c r="B31" s="14" t="s">
        <v>16</v>
      </c>
      <c r="C31" s="14">
        <v>60</v>
      </c>
      <c r="D31" s="14" t="s">
        <v>49</v>
      </c>
      <c r="E31" s="11" t="s">
        <v>422</v>
      </c>
      <c r="H31" s="14" t="s">
        <v>11</v>
      </c>
      <c r="K31" s="47"/>
      <c r="L31" s="47"/>
      <c r="M31" s="47"/>
    </row>
    <row r="32" spans="1:13" x14ac:dyDescent="0.3">
      <c r="K32" s="47"/>
      <c r="L32" s="47"/>
      <c r="M32" s="47"/>
    </row>
    <row r="33" spans="11:13" x14ac:dyDescent="0.3">
      <c r="K33" s="47"/>
      <c r="L33" s="47"/>
      <c r="M33" s="47"/>
    </row>
    <row r="34" spans="11:13" x14ac:dyDescent="0.3">
      <c r="K34" s="47"/>
      <c r="L34" s="47"/>
      <c r="M34" s="47"/>
    </row>
    <row r="35" spans="11:13" x14ac:dyDescent="0.3">
      <c r="K35" s="47"/>
      <c r="L35" s="47"/>
      <c r="M35" s="47"/>
    </row>
    <row r="36" spans="11:13" x14ac:dyDescent="0.3">
      <c r="K36" s="47"/>
      <c r="L36" s="47"/>
      <c r="M36" s="47"/>
    </row>
    <row r="37" spans="11:13" x14ac:dyDescent="0.3">
      <c r="K37" s="47"/>
      <c r="L37" s="47"/>
      <c r="M37" s="47"/>
    </row>
    <row r="38" spans="11:13" x14ac:dyDescent="0.3">
      <c r="K38" s="47"/>
      <c r="L38" s="47"/>
      <c r="M38" s="47"/>
    </row>
    <row r="39" spans="11:13" x14ac:dyDescent="0.3">
      <c r="K39" s="47"/>
      <c r="L39" s="47"/>
      <c r="M39" s="47"/>
    </row>
    <row r="40" spans="11:13" x14ac:dyDescent="0.3">
      <c r="K40" s="47"/>
      <c r="L40" s="47"/>
      <c r="M40" s="47"/>
    </row>
    <row r="41" spans="11:13" x14ac:dyDescent="0.3">
      <c r="K41" s="47"/>
      <c r="L41" s="47"/>
      <c r="M41" s="47"/>
    </row>
    <row r="42" spans="11:13" x14ac:dyDescent="0.3">
      <c r="K42" s="47"/>
      <c r="L42" s="47"/>
      <c r="M42" s="47"/>
    </row>
    <row r="43" spans="11:13" x14ac:dyDescent="0.3">
      <c r="K43" s="47"/>
      <c r="L43" s="47"/>
      <c r="M43" s="47"/>
    </row>
    <row r="44" spans="11:13" x14ac:dyDescent="0.3">
      <c r="K44" s="47"/>
      <c r="L44" s="47"/>
      <c r="M44" s="47"/>
    </row>
    <row r="45" spans="11:13" x14ac:dyDescent="0.3">
      <c r="K45" s="47"/>
      <c r="L45" s="47"/>
      <c r="M45" s="47"/>
    </row>
    <row r="46" spans="11:13" x14ac:dyDescent="0.3">
      <c r="K46" s="47"/>
      <c r="L46" s="47"/>
      <c r="M46" s="47"/>
    </row>
    <row r="47" spans="11:13" x14ac:dyDescent="0.3">
      <c r="K47" s="47"/>
      <c r="L47" s="47"/>
      <c r="M47" s="47"/>
    </row>
    <row r="48" spans="1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M177"/>
  <sheetViews>
    <sheetView workbookViewId="0">
      <selection activeCell="D3" sqref="D3"/>
    </sheetView>
  </sheetViews>
  <sheetFormatPr defaultColWidth="9" defaultRowHeight="14.4" x14ac:dyDescent="0.3"/>
  <cols>
    <col min="1" max="1" width="11" style="1" customWidth="1"/>
    <col min="2" max="2" width="10.33203125" style="1" bestFit="1" customWidth="1"/>
    <col min="3" max="3" width="9" style="1"/>
    <col min="4" max="4" width="7.21875" style="1" customWidth="1"/>
    <col min="5" max="5" width="13.6640625" style="28" customWidth="1"/>
    <col min="6" max="6" width="12.6640625" style="28" customWidth="1"/>
    <col min="7" max="7" width="9" style="14"/>
    <col min="8" max="10" width="9" style="1"/>
    <col min="11" max="13" width="9" style="13"/>
    <col min="14" max="16384" width="9" style="1"/>
  </cols>
  <sheetData>
    <row r="1" spans="1:13" x14ac:dyDescent="0.3">
      <c r="A1" s="9" t="s">
        <v>206</v>
      </c>
      <c r="B1" s="22"/>
      <c r="E1" s="9"/>
    </row>
    <row r="2" spans="1:13" x14ac:dyDescent="0.3">
      <c r="A2" s="10" t="s">
        <v>199</v>
      </c>
      <c r="B2" s="11" t="s">
        <v>247</v>
      </c>
      <c r="E2" s="9"/>
    </row>
    <row r="3" spans="1:13" x14ac:dyDescent="0.3">
      <c r="A3" s="10" t="s">
        <v>200</v>
      </c>
      <c r="B3" s="11" t="s">
        <v>245</v>
      </c>
      <c r="E3" s="9"/>
    </row>
    <row r="4" spans="1:13" x14ac:dyDescent="0.3">
      <c r="A4" s="10" t="s">
        <v>198</v>
      </c>
      <c r="B4" s="12">
        <v>41500</v>
      </c>
      <c r="E4" s="9"/>
    </row>
    <row r="5" spans="1:13" x14ac:dyDescent="0.3">
      <c r="A5" s="10" t="s">
        <v>258</v>
      </c>
      <c r="B5" s="11" t="s">
        <v>250</v>
      </c>
      <c r="E5" s="9"/>
    </row>
    <row r="6" spans="1:13" x14ac:dyDescent="0.3">
      <c r="A6" s="10" t="s">
        <v>201</v>
      </c>
      <c r="B6" s="11">
        <v>2</v>
      </c>
      <c r="C6" s="14"/>
      <c r="D6" s="14"/>
      <c r="H6" s="14"/>
    </row>
    <row r="7" spans="1:13" x14ac:dyDescent="0.3">
      <c r="A7" s="10" t="s">
        <v>209</v>
      </c>
      <c r="B7" s="11" t="s">
        <v>205</v>
      </c>
      <c r="C7" s="14"/>
      <c r="D7" s="14"/>
      <c r="H7" s="14"/>
    </row>
    <row r="8" spans="1:13" x14ac:dyDescent="0.3">
      <c r="A8" s="10" t="s">
        <v>202</v>
      </c>
      <c r="B8" s="11" t="s">
        <v>246</v>
      </c>
      <c r="C8" s="14"/>
      <c r="D8" s="11"/>
      <c r="E8" s="28" t="s">
        <v>248</v>
      </c>
      <c r="H8" s="14"/>
      <c r="K8" s="45" t="s">
        <v>465</v>
      </c>
    </row>
    <row r="9" spans="1:13" x14ac:dyDescent="0.3">
      <c r="A9" s="5" t="s">
        <v>7</v>
      </c>
      <c r="B9" s="4" t="s">
        <v>6</v>
      </c>
      <c r="C9" s="5" t="s">
        <v>8</v>
      </c>
      <c r="D9" s="5" t="s">
        <v>282</v>
      </c>
      <c r="E9" s="5" t="s">
        <v>9</v>
      </c>
      <c r="F9" s="5" t="s">
        <v>283</v>
      </c>
      <c r="G9" s="5" t="s">
        <v>10</v>
      </c>
      <c r="H9" s="4" t="s">
        <v>197</v>
      </c>
      <c r="I9" s="19" t="s">
        <v>0</v>
      </c>
      <c r="K9" s="45" t="s">
        <v>7</v>
      </c>
      <c r="L9" s="45" t="s">
        <v>6</v>
      </c>
      <c r="M9" s="45" t="s">
        <v>282</v>
      </c>
    </row>
    <row r="10" spans="1:13" x14ac:dyDescent="0.3">
      <c r="A10" s="14">
        <v>1</v>
      </c>
      <c r="B10" s="14" t="s">
        <v>15</v>
      </c>
      <c r="C10" s="14">
        <v>40</v>
      </c>
      <c r="D10" s="14" t="s">
        <v>20</v>
      </c>
      <c r="E10" s="28" t="s">
        <v>312</v>
      </c>
      <c r="F10" s="43"/>
      <c r="G10" s="14">
        <v>1230</v>
      </c>
      <c r="H10" s="14" t="s">
        <v>13</v>
      </c>
      <c r="K10" s="46">
        <f>SUMIFS($A$10:$A$370,$B$10:$B$370,"CH",$D$10:$D$370,"U1")</f>
        <v>1</v>
      </c>
      <c r="L10" s="46" t="s">
        <v>15</v>
      </c>
      <c r="M10" s="46" t="s">
        <v>20</v>
      </c>
    </row>
    <row r="11" spans="1:13" x14ac:dyDescent="0.3">
      <c r="A11" s="14">
        <v>3</v>
      </c>
      <c r="B11" s="14" t="s">
        <v>285</v>
      </c>
      <c r="C11" s="14">
        <v>50</v>
      </c>
      <c r="D11" s="14" t="s">
        <v>1</v>
      </c>
      <c r="E11" s="28" t="s">
        <v>319</v>
      </c>
      <c r="F11" s="43"/>
      <c r="H11" s="14"/>
      <c r="K11" s="46">
        <f>SUMIFS($A$10:$A$370,$B$10:$B$370,"CH",$D$10:$D$370,"U2")</f>
        <v>0</v>
      </c>
      <c r="L11" s="46" t="s">
        <v>15</v>
      </c>
      <c r="M11" s="46" t="s">
        <v>1</v>
      </c>
    </row>
    <row r="12" spans="1:13" x14ac:dyDescent="0.3">
      <c r="A12" s="14">
        <v>45</v>
      </c>
      <c r="B12" s="14" t="s">
        <v>14</v>
      </c>
      <c r="C12" s="14">
        <v>50</v>
      </c>
      <c r="D12" s="14" t="s">
        <v>2</v>
      </c>
      <c r="E12" s="28" t="s">
        <v>16</v>
      </c>
      <c r="F12" s="43"/>
      <c r="H12" s="14" t="s">
        <v>12</v>
      </c>
      <c r="K12" s="46">
        <f>SUMIFS($A$10:$A$370,$B$10:$B$370,"CH",$D$10:$D$370,"U3")</f>
        <v>0</v>
      </c>
      <c r="L12" s="46" t="s">
        <v>15</v>
      </c>
      <c r="M12" s="46" t="s">
        <v>19</v>
      </c>
    </row>
    <row r="13" spans="1:13" x14ac:dyDescent="0.3">
      <c r="A13" s="14">
        <v>1</v>
      </c>
      <c r="B13" s="14" t="s">
        <v>32</v>
      </c>
      <c r="C13" s="14">
        <v>60</v>
      </c>
      <c r="D13" s="14" t="s">
        <v>2</v>
      </c>
      <c r="E13" s="28" t="s">
        <v>16</v>
      </c>
      <c r="F13" s="43"/>
      <c r="H13" s="14" t="s">
        <v>12</v>
      </c>
      <c r="K13" s="46">
        <f>SUMIFS($A$10:$A$370,$B$10:$B$370,"CH",$D$10:$D$370,"U4")</f>
        <v>0</v>
      </c>
      <c r="L13" s="46" t="s">
        <v>15</v>
      </c>
      <c r="M13" s="46" t="s">
        <v>2</v>
      </c>
    </row>
    <row r="14" spans="1:13" x14ac:dyDescent="0.3">
      <c r="A14" s="14">
        <v>1</v>
      </c>
      <c r="B14" s="14" t="s">
        <v>285</v>
      </c>
      <c r="C14" s="14">
        <v>80</v>
      </c>
      <c r="D14" s="14" t="s">
        <v>2</v>
      </c>
      <c r="E14" s="28" t="s">
        <v>16</v>
      </c>
      <c r="F14" s="43"/>
      <c r="H14" s="14" t="s">
        <v>12</v>
      </c>
      <c r="K14" s="46">
        <f>SUMIFS($A$10:$A$370,$B$10:$B$370,"CH",$D$10:$D$370,"U5")</f>
        <v>0</v>
      </c>
      <c r="L14" s="46" t="s">
        <v>15</v>
      </c>
      <c r="M14" s="46" t="s">
        <v>48</v>
      </c>
    </row>
    <row r="15" spans="1:13" x14ac:dyDescent="0.3">
      <c r="A15" s="14">
        <v>0</v>
      </c>
      <c r="B15" s="14"/>
      <c r="C15" s="14"/>
      <c r="D15" s="14" t="s">
        <v>19</v>
      </c>
      <c r="E15" s="28" t="s">
        <v>312</v>
      </c>
      <c r="F15" s="43"/>
      <c r="H15" s="14"/>
      <c r="K15" s="46">
        <f>SUMIFS($A$10:$A$370,$B$10:$B$370,"CH",$D$10:$D$370,"U6")</f>
        <v>1</v>
      </c>
      <c r="L15" s="46" t="s">
        <v>15</v>
      </c>
      <c r="M15" s="46" t="s">
        <v>3</v>
      </c>
    </row>
    <row r="16" spans="1:13" x14ac:dyDescent="0.3">
      <c r="A16" s="14">
        <v>0</v>
      </c>
      <c r="B16" s="14"/>
      <c r="C16" s="14"/>
      <c r="D16" s="14" t="s">
        <v>48</v>
      </c>
      <c r="E16" s="28" t="s">
        <v>69</v>
      </c>
      <c r="F16" s="43"/>
      <c r="H16" s="14"/>
      <c r="K16" s="46">
        <f>SUMIFS($A$10:$A$370,$B$10:$B$370,"CH",$D$10:$D$370,"U7")</f>
        <v>0</v>
      </c>
      <c r="L16" s="46" t="s">
        <v>15</v>
      </c>
      <c r="M16" s="46" t="s">
        <v>182</v>
      </c>
    </row>
    <row r="17" spans="1:13" x14ac:dyDescent="0.3">
      <c r="A17" s="14">
        <v>0</v>
      </c>
      <c r="B17" s="14"/>
      <c r="C17" s="14"/>
      <c r="D17" s="14" t="s">
        <v>182</v>
      </c>
      <c r="E17" s="28" t="s">
        <v>312</v>
      </c>
      <c r="F17" s="43"/>
      <c r="H17" s="14"/>
      <c r="K17" s="46">
        <f>SUMIFS($A$10:$A$370,$B$10:$B$370,"CH",$D$10:$D$370,"U8")</f>
        <v>0</v>
      </c>
      <c r="L17" s="46" t="s">
        <v>15</v>
      </c>
      <c r="M17" s="46" t="s">
        <v>49</v>
      </c>
    </row>
    <row r="18" spans="1:13" x14ac:dyDescent="0.3">
      <c r="A18" s="14">
        <v>1</v>
      </c>
      <c r="B18" s="14" t="s">
        <v>15</v>
      </c>
      <c r="C18" s="14">
        <v>60</v>
      </c>
      <c r="D18" s="14" t="s">
        <v>3</v>
      </c>
      <c r="F18" s="43" t="s">
        <v>42</v>
      </c>
      <c r="H18" s="14" t="s">
        <v>13</v>
      </c>
      <c r="K18" s="46">
        <f>SUMIFS($A$10:$A$370,$B$10:$B$370,"CH",$D$10:$D$370,"U9")</f>
        <v>0</v>
      </c>
      <c r="L18" s="46" t="s">
        <v>15</v>
      </c>
      <c r="M18" s="46" t="s">
        <v>34</v>
      </c>
    </row>
    <row r="19" spans="1:13" x14ac:dyDescent="0.3">
      <c r="A19" s="14">
        <v>0</v>
      </c>
      <c r="B19" s="14"/>
      <c r="C19" s="14"/>
      <c r="D19" s="14" t="s">
        <v>49</v>
      </c>
      <c r="E19" s="28" t="s">
        <v>69</v>
      </c>
      <c r="F19" s="43"/>
      <c r="H19" s="14"/>
      <c r="K19" s="46">
        <f>SUMIFS($A$10:$A$370,$B$10:$B$370,"CH",$D$10:$D$370,"U10")</f>
        <v>0</v>
      </c>
      <c r="L19" s="46" t="s">
        <v>15</v>
      </c>
      <c r="M19" s="46" t="s">
        <v>4</v>
      </c>
    </row>
    <row r="20" spans="1:13" x14ac:dyDescent="0.3">
      <c r="A20" s="14">
        <v>0</v>
      </c>
      <c r="B20" s="14"/>
      <c r="C20" s="14"/>
      <c r="D20" s="14" t="s">
        <v>34</v>
      </c>
      <c r="F20" s="43"/>
      <c r="H20" s="14"/>
      <c r="K20" s="46">
        <f>SUMIFS($A$10:$A$370,$B$10:$B$370,"CH",$D$10:$D$370,"U11")</f>
        <v>0</v>
      </c>
      <c r="L20" s="46" t="s">
        <v>15</v>
      </c>
      <c r="M20" s="46" t="s">
        <v>5</v>
      </c>
    </row>
    <row r="21" spans="1:13" x14ac:dyDescent="0.3">
      <c r="A21" s="14">
        <v>0</v>
      </c>
      <c r="B21" s="14"/>
      <c r="C21" s="14"/>
      <c r="D21" s="14" t="s">
        <v>4</v>
      </c>
      <c r="F21" s="43" t="s">
        <v>43</v>
      </c>
      <c r="H21" s="14"/>
      <c r="K21" s="46">
        <f>SUMIFS($A$10:$A$370,$B$10:$B$370,"CH",$D$10:$D$370,"U12")</f>
        <v>0</v>
      </c>
      <c r="L21" s="46" t="s">
        <v>15</v>
      </c>
      <c r="M21" s="46" t="s">
        <v>18</v>
      </c>
    </row>
    <row r="22" spans="1:13" x14ac:dyDescent="0.3">
      <c r="A22" s="14">
        <v>0</v>
      </c>
      <c r="B22" s="14"/>
      <c r="C22" s="14"/>
      <c r="D22" s="14" t="s">
        <v>5</v>
      </c>
      <c r="F22" s="43"/>
      <c r="H22" s="14"/>
      <c r="K22" s="46">
        <f>SUMIFS($A$10:$A$370,$B$10:$B$370,"CH",$D$10:$D$370,"U13")</f>
        <v>0</v>
      </c>
      <c r="L22" s="46" t="s">
        <v>15</v>
      </c>
      <c r="M22" s="46" t="s">
        <v>35</v>
      </c>
    </row>
    <row r="23" spans="1:13" x14ac:dyDescent="0.3">
      <c r="A23" s="14">
        <v>0</v>
      </c>
      <c r="B23" s="14"/>
      <c r="C23" s="14"/>
      <c r="D23" s="14" t="s">
        <v>18</v>
      </c>
      <c r="F23" s="43"/>
      <c r="H23" s="14"/>
      <c r="K23" s="46">
        <f>SUMIFS($A$10:$A$370,$B$10:$B$370,"CH",$D$10:$D$370,"U14")</f>
        <v>0</v>
      </c>
      <c r="L23" s="46" t="s">
        <v>15</v>
      </c>
      <c r="M23" s="46" t="s">
        <v>37</v>
      </c>
    </row>
    <row r="24" spans="1:13" x14ac:dyDescent="0.3">
      <c r="A24" s="14">
        <v>30</v>
      </c>
      <c r="B24" s="14" t="s">
        <v>14</v>
      </c>
      <c r="C24" s="14">
        <v>50</v>
      </c>
      <c r="D24" s="14" t="s">
        <v>35</v>
      </c>
      <c r="E24" s="28" t="s">
        <v>33</v>
      </c>
      <c r="F24" s="43"/>
      <c r="H24" s="14" t="s">
        <v>13</v>
      </c>
      <c r="K24" s="46">
        <f>SUMIFS($A$10:$A$370,$B$10:$B$370,"CH",$D$10:$D$370,"U15")</f>
        <v>0</v>
      </c>
      <c r="L24" s="46" t="s">
        <v>15</v>
      </c>
      <c r="M24" s="46" t="s">
        <v>36</v>
      </c>
    </row>
    <row r="25" spans="1:13" x14ac:dyDescent="0.3">
      <c r="A25" s="14">
        <v>20</v>
      </c>
      <c r="B25" s="14" t="s">
        <v>14</v>
      </c>
      <c r="C25" s="14">
        <v>60</v>
      </c>
      <c r="D25" s="14" t="s">
        <v>35</v>
      </c>
      <c r="E25" s="28" t="s">
        <v>33</v>
      </c>
      <c r="F25" s="43"/>
      <c r="H25" s="14" t="s">
        <v>13</v>
      </c>
      <c r="K25" s="46">
        <f>SUMIFS($A$10:$A$370,$B$10:$B$370,"CH",$D$10:$D$370,"U16")</f>
        <v>1</v>
      </c>
      <c r="L25" s="46" t="s">
        <v>15</v>
      </c>
      <c r="M25" s="46" t="s">
        <v>38</v>
      </c>
    </row>
    <row r="26" spans="1:13" x14ac:dyDescent="0.3">
      <c r="A26" s="14">
        <v>1</v>
      </c>
      <c r="B26" s="14" t="s">
        <v>14</v>
      </c>
      <c r="C26" s="14">
        <v>40</v>
      </c>
      <c r="D26" s="14" t="s">
        <v>35</v>
      </c>
      <c r="E26" s="28" t="s">
        <v>16</v>
      </c>
      <c r="F26" s="43"/>
      <c r="H26" s="14" t="s">
        <v>13</v>
      </c>
      <c r="K26" s="46">
        <f>SUMIFS($A$10:$A$370,$B$10:$B$370,"CH",$D$10:$D$370,"U17")</f>
        <v>0</v>
      </c>
      <c r="L26" s="46" t="s">
        <v>15</v>
      </c>
      <c r="M26" s="46" t="s">
        <v>39</v>
      </c>
    </row>
    <row r="27" spans="1:13" x14ac:dyDescent="0.3">
      <c r="A27" s="14">
        <v>2</v>
      </c>
      <c r="B27" s="14" t="s">
        <v>14</v>
      </c>
      <c r="C27" s="14">
        <v>50</v>
      </c>
      <c r="D27" s="14" t="s">
        <v>36</v>
      </c>
      <c r="H27" s="14" t="s">
        <v>13</v>
      </c>
      <c r="K27" s="46">
        <f>SUMIFS($A$10:$A$370,$B$10:$B$370,"CH",$D$10:$D$370,"U18")</f>
        <v>0</v>
      </c>
      <c r="L27" s="46" t="s">
        <v>15</v>
      </c>
      <c r="M27" s="46" t="s">
        <v>40</v>
      </c>
    </row>
    <row r="28" spans="1:13" x14ac:dyDescent="0.3">
      <c r="A28" s="14">
        <v>0</v>
      </c>
      <c r="B28" s="14"/>
      <c r="C28" s="14"/>
      <c r="D28" s="14" t="s">
        <v>37</v>
      </c>
      <c r="H28" s="14" t="s">
        <v>13</v>
      </c>
      <c r="K28" s="46">
        <f>SUMIFS($A$10:$A$370,$B$10:$B$370,"CH",$D$10:$D$370,"U19")</f>
        <v>0</v>
      </c>
      <c r="L28" s="46" t="s">
        <v>15</v>
      </c>
      <c r="M28" s="46" t="s">
        <v>323</v>
      </c>
    </row>
    <row r="29" spans="1:13" x14ac:dyDescent="0.3">
      <c r="A29" s="14">
        <v>10</v>
      </c>
      <c r="B29" s="14" t="s">
        <v>14</v>
      </c>
      <c r="C29" s="14">
        <v>50</v>
      </c>
      <c r="D29" s="14" t="s">
        <v>38</v>
      </c>
      <c r="E29" s="28" t="s">
        <v>16</v>
      </c>
      <c r="H29" s="14" t="s">
        <v>13</v>
      </c>
      <c r="K29" s="46">
        <f>SUMIFS($A$10:$A$370,$B$10:$B$370,"CH",$D$10:$D$370,"U20")</f>
        <v>0</v>
      </c>
      <c r="L29" s="46" t="s">
        <v>15</v>
      </c>
      <c r="M29" s="46" t="s">
        <v>63</v>
      </c>
    </row>
    <row r="30" spans="1:13" x14ac:dyDescent="0.3">
      <c r="A30" s="14">
        <v>1</v>
      </c>
      <c r="B30" s="14" t="s">
        <v>15</v>
      </c>
      <c r="C30" s="14">
        <v>50</v>
      </c>
      <c r="D30" s="14" t="s">
        <v>38</v>
      </c>
      <c r="E30" s="28" t="s">
        <v>16</v>
      </c>
      <c r="H30" s="14" t="s">
        <v>13</v>
      </c>
      <c r="K30" s="46">
        <f>SUMIFS($A$10:$A$370,$B$10:$B$370,"CH",$D$10:$D$370,"U21")</f>
        <v>0</v>
      </c>
      <c r="L30" s="46" t="s">
        <v>15</v>
      </c>
      <c r="M30" s="46" t="s">
        <v>64</v>
      </c>
    </row>
    <row r="31" spans="1:13" x14ac:dyDescent="0.3">
      <c r="A31" s="14">
        <v>0</v>
      </c>
      <c r="B31" s="14"/>
      <c r="C31" s="14"/>
      <c r="D31" s="14" t="s">
        <v>39</v>
      </c>
      <c r="H31" s="14"/>
      <c r="K31" s="46">
        <f>SUMIFS($A$10:$A$370,$B$10:$B$370,"CH",$D$10:$D$370,"U22")</f>
        <v>0</v>
      </c>
      <c r="L31" s="46" t="s">
        <v>15</v>
      </c>
      <c r="M31" s="46" t="s">
        <v>41</v>
      </c>
    </row>
    <row r="32" spans="1:13" x14ac:dyDescent="0.3">
      <c r="A32" s="14">
        <v>0</v>
      </c>
      <c r="B32" s="14"/>
      <c r="C32" s="14"/>
      <c r="D32" s="14" t="s">
        <v>40</v>
      </c>
      <c r="H32" s="14" t="s">
        <v>13</v>
      </c>
      <c r="K32" s="46">
        <f>SUMIFS($A$10:$A$370,$B$10:$B$370,"CH",$D$10:$D$370,"U23")</f>
        <v>0</v>
      </c>
      <c r="L32" s="46" t="s">
        <v>15</v>
      </c>
      <c r="M32" s="46" t="s">
        <v>65</v>
      </c>
    </row>
    <row r="33" spans="1:13" x14ac:dyDescent="0.3">
      <c r="A33" s="14">
        <v>2</v>
      </c>
      <c r="B33" s="14" t="s">
        <v>14</v>
      </c>
      <c r="C33" s="14">
        <v>60</v>
      </c>
      <c r="D33" s="14" t="s">
        <v>323</v>
      </c>
      <c r="E33" s="28" t="s">
        <v>312</v>
      </c>
      <c r="F33" s="28" t="s">
        <v>44</v>
      </c>
      <c r="H33" s="14" t="s">
        <v>13</v>
      </c>
      <c r="K33" s="46">
        <f>SUMIFS($A$10:$A$370,$B$10:$B$370,"CH",$D$10:$D$370,"U24")</f>
        <v>0</v>
      </c>
      <c r="L33" s="46" t="s">
        <v>15</v>
      </c>
      <c r="M33" s="46" t="s">
        <v>66</v>
      </c>
    </row>
    <row r="34" spans="1:13" x14ac:dyDescent="0.3">
      <c r="A34" s="3">
        <v>1</v>
      </c>
      <c r="B34" s="14" t="s">
        <v>301</v>
      </c>
      <c r="C34" s="14">
        <v>200</v>
      </c>
      <c r="D34" s="14" t="s">
        <v>323</v>
      </c>
      <c r="E34" s="28" t="s">
        <v>312</v>
      </c>
      <c r="H34" s="14" t="s">
        <v>13</v>
      </c>
      <c r="K34" s="46">
        <f>SUMIFS($A$10:$A$370,$B$10:$B$370,"CH",$D$10:$D$370,"U25")</f>
        <v>0</v>
      </c>
      <c r="L34" s="46" t="s">
        <v>15</v>
      </c>
      <c r="M34" s="46" t="s">
        <v>45</v>
      </c>
    </row>
    <row r="35" spans="1:13" x14ac:dyDescent="0.3">
      <c r="A35" s="3">
        <v>3</v>
      </c>
      <c r="B35" s="14" t="s">
        <v>285</v>
      </c>
      <c r="C35" s="14">
        <v>50</v>
      </c>
      <c r="D35" s="14" t="s">
        <v>63</v>
      </c>
      <c r="E35" s="28" t="s">
        <v>69</v>
      </c>
      <c r="H35" s="14" t="s">
        <v>13</v>
      </c>
      <c r="K35" s="46">
        <f>SUMIFS($A$10:$A$370,$B$10:$B$370,"CH",$D$10:$D$370,"U26")</f>
        <v>0</v>
      </c>
      <c r="L35" s="46" t="s">
        <v>15</v>
      </c>
      <c r="M35" s="46" t="s">
        <v>324</v>
      </c>
    </row>
    <row r="36" spans="1:13" x14ac:dyDescent="0.3">
      <c r="A36" s="14">
        <v>0</v>
      </c>
      <c r="B36" s="14"/>
      <c r="C36" s="14"/>
      <c r="D36" s="3" t="s">
        <v>41</v>
      </c>
      <c r="H36" s="14"/>
      <c r="K36" s="46">
        <f>SUMIFS($A$10:$A$370,$B$10:$B$370,"CH",$D$10:$D$370,"U27")</f>
        <v>0</v>
      </c>
      <c r="L36" s="46" t="s">
        <v>15</v>
      </c>
      <c r="M36" s="46" t="s">
        <v>325</v>
      </c>
    </row>
    <row r="37" spans="1:13" x14ac:dyDescent="0.3">
      <c r="A37" s="14">
        <v>1</v>
      </c>
      <c r="B37" s="14" t="s">
        <v>14</v>
      </c>
      <c r="C37" s="14">
        <v>70</v>
      </c>
      <c r="D37" s="3" t="s">
        <v>65</v>
      </c>
      <c r="E37" s="28" t="s">
        <v>16</v>
      </c>
      <c r="H37" s="14"/>
      <c r="K37" s="46">
        <f>SUMIFS($A$10:$A$370,$B$10:$B$370,"CH",$D$10:$D$370,"U28")</f>
        <v>0</v>
      </c>
      <c r="L37" s="46" t="s">
        <v>15</v>
      </c>
      <c r="M37" s="46" t="s">
        <v>326</v>
      </c>
    </row>
    <row r="38" spans="1:13" x14ac:dyDescent="0.3">
      <c r="A38" s="14">
        <v>0</v>
      </c>
      <c r="B38" s="14"/>
      <c r="C38" s="14"/>
      <c r="D38" s="3" t="s">
        <v>66</v>
      </c>
      <c r="E38" s="28" t="s">
        <v>312</v>
      </c>
      <c r="H38" s="14"/>
      <c r="K38" s="46">
        <f>SUMIFS($A$10:$A$370,$B$10:$B$370,"CH",$D$10:$D$370,"U29")</f>
        <v>0</v>
      </c>
      <c r="L38" s="46" t="s">
        <v>15</v>
      </c>
      <c r="M38" s="46" t="s">
        <v>327</v>
      </c>
    </row>
    <row r="39" spans="1:13" x14ac:dyDescent="0.3">
      <c r="A39" s="14">
        <v>1</v>
      </c>
      <c r="B39" s="14" t="s">
        <v>285</v>
      </c>
      <c r="C39" s="14">
        <v>240</v>
      </c>
      <c r="D39" s="14" t="s">
        <v>45</v>
      </c>
      <c r="E39" s="28" t="s">
        <v>16</v>
      </c>
      <c r="H39" s="14" t="s">
        <v>12</v>
      </c>
      <c r="K39" s="46">
        <f>SUMIFS($A$10:$A$370,$B$10:$B$370,"CH",$D$10:$D$370,"U30")</f>
        <v>6</v>
      </c>
      <c r="L39" s="46" t="s">
        <v>15</v>
      </c>
      <c r="M39" s="46" t="s">
        <v>328</v>
      </c>
    </row>
    <row r="40" spans="1:13" x14ac:dyDescent="0.3">
      <c r="A40" s="14">
        <v>1</v>
      </c>
      <c r="B40" s="14" t="s">
        <v>285</v>
      </c>
      <c r="C40" s="14">
        <v>40</v>
      </c>
      <c r="D40" s="3" t="s">
        <v>324</v>
      </c>
      <c r="E40" s="28" t="s">
        <v>320</v>
      </c>
      <c r="F40" s="44"/>
      <c r="G40" s="15">
        <v>5.5555555555555552E-2</v>
      </c>
      <c r="H40" s="14" t="s">
        <v>13</v>
      </c>
      <c r="K40" s="46">
        <f>SUM(K10:K39)</f>
        <v>9</v>
      </c>
      <c r="L40" s="46"/>
      <c r="M40" s="46"/>
    </row>
    <row r="41" spans="1:13" x14ac:dyDescent="0.3">
      <c r="A41" s="14">
        <v>1</v>
      </c>
      <c r="B41" s="14" t="s">
        <v>32</v>
      </c>
      <c r="C41" s="14">
        <v>50</v>
      </c>
      <c r="D41" s="3" t="s">
        <v>325</v>
      </c>
      <c r="E41" s="28" t="s">
        <v>305</v>
      </c>
      <c r="H41" s="14" t="s">
        <v>12</v>
      </c>
      <c r="K41" s="46"/>
      <c r="L41" s="46"/>
      <c r="M41" s="46"/>
    </row>
    <row r="42" spans="1:13" x14ac:dyDescent="0.3">
      <c r="A42" s="14">
        <v>0</v>
      </c>
      <c r="B42" s="14"/>
      <c r="C42" s="14"/>
      <c r="D42" s="3" t="s">
        <v>325</v>
      </c>
      <c r="E42" s="28" t="s">
        <v>69</v>
      </c>
      <c r="G42" s="15">
        <v>8.3333333333333329E-2</v>
      </c>
      <c r="H42" s="14"/>
      <c r="I42" s="1" t="s">
        <v>188</v>
      </c>
      <c r="K42" s="46">
        <f>SUMIFS($A$10:$A$370,$B$10:$B$370,"RT",$D$10:$D$370,"U1")</f>
        <v>0</v>
      </c>
      <c r="L42" s="46" t="s">
        <v>32</v>
      </c>
      <c r="M42" s="46" t="s">
        <v>20</v>
      </c>
    </row>
    <row r="43" spans="1:13" x14ac:dyDescent="0.3">
      <c r="A43" s="14">
        <v>0</v>
      </c>
      <c r="B43" s="14"/>
      <c r="C43" s="14"/>
      <c r="D43" s="14" t="s">
        <v>326</v>
      </c>
      <c r="E43" s="28" t="s">
        <v>312</v>
      </c>
      <c r="H43" s="14"/>
      <c r="K43" s="46">
        <f>SUMIFS($A$10:$A$370,$B$10:$B$370,"RT",$D$10:$D$370,"U2")</f>
        <v>0</v>
      </c>
      <c r="L43" s="46" t="s">
        <v>32</v>
      </c>
      <c r="M43" s="46" t="s">
        <v>1</v>
      </c>
    </row>
    <row r="44" spans="1:13" x14ac:dyDescent="0.3">
      <c r="A44" s="14">
        <v>1</v>
      </c>
      <c r="B44" s="14" t="s">
        <v>285</v>
      </c>
      <c r="C44" s="14">
        <v>30</v>
      </c>
      <c r="D44" s="14" t="s">
        <v>327</v>
      </c>
      <c r="E44" s="28" t="s">
        <v>321</v>
      </c>
      <c r="H44" s="14" t="s">
        <v>46</v>
      </c>
      <c r="K44" s="46">
        <f>SUMIFS($A$10:$A$370,$B$10:$B$370,"RT",$D$10:$D$370,"U3")</f>
        <v>0</v>
      </c>
      <c r="L44" s="46" t="s">
        <v>32</v>
      </c>
      <c r="M44" s="46" t="s">
        <v>19</v>
      </c>
    </row>
    <row r="45" spans="1:13" x14ac:dyDescent="0.3">
      <c r="A45" s="14">
        <v>1</v>
      </c>
      <c r="B45" s="14" t="s">
        <v>285</v>
      </c>
      <c r="C45" s="14">
        <v>50</v>
      </c>
      <c r="D45" s="14" t="s">
        <v>328</v>
      </c>
      <c r="E45" s="28" t="s">
        <v>322</v>
      </c>
      <c r="H45" s="14" t="s">
        <v>46</v>
      </c>
      <c r="K45" s="46">
        <f>SUMIFS($A$10:$A$370,$B$10:$B$370,"RT",$D$10:$D$370,"U4")</f>
        <v>1</v>
      </c>
      <c r="L45" s="46" t="s">
        <v>32</v>
      </c>
      <c r="M45" s="46" t="s">
        <v>2</v>
      </c>
    </row>
    <row r="46" spans="1:13" x14ac:dyDescent="0.3">
      <c r="A46" s="14">
        <v>5</v>
      </c>
      <c r="B46" s="14" t="s">
        <v>15</v>
      </c>
      <c r="C46" s="14">
        <v>80</v>
      </c>
      <c r="D46" s="14" t="s">
        <v>328</v>
      </c>
      <c r="E46" s="28" t="s">
        <v>322</v>
      </c>
      <c r="H46" s="14" t="s">
        <v>12</v>
      </c>
      <c r="K46" s="46">
        <f>SUMIFS($A$10:$A$370,$B$10:$B$370,"RT",$D$10:$D$370,"U5")</f>
        <v>0</v>
      </c>
      <c r="L46" s="46" t="s">
        <v>32</v>
      </c>
      <c r="M46" s="46" t="s">
        <v>48</v>
      </c>
    </row>
    <row r="47" spans="1:13" x14ac:dyDescent="0.3">
      <c r="A47" s="14">
        <v>1</v>
      </c>
      <c r="B47" s="14" t="s">
        <v>15</v>
      </c>
      <c r="C47" s="14">
        <v>90</v>
      </c>
      <c r="D47" s="14" t="s">
        <v>328</v>
      </c>
      <c r="E47" s="28" t="s">
        <v>322</v>
      </c>
      <c r="G47" s="15">
        <v>9.0277777777777776E-2</v>
      </c>
      <c r="H47" s="14" t="s">
        <v>12</v>
      </c>
      <c r="K47" s="46">
        <f>SUMIFS($A$10:$A$370,$B$10:$B$370,"RT",$D$10:$D$370,"U6")</f>
        <v>0</v>
      </c>
      <c r="L47" s="46" t="s">
        <v>32</v>
      </c>
      <c r="M47" s="46" t="s">
        <v>3</v>
      </c>
    </row>
    <row r="48" spans="1:13" x14ac:dyDescent="0.3">
      <c r="K48" s="46">
        <f>SUMIFS($A$10:$A$370,$B$10:$B$370,"RT",$D$10:$D$370,"U7")</f>
        <v>0</v>
      </c>
      <c r="L48" s="46" t="s">
        <v>32</v>
      </c>
      <c r="M48" s="46" t="s">
        <v>182</v>
      </c>
    </row>
    <row r="49" spans="11:13" x14ac:dyDescent="0.3">
      <c r="K49" s="46">
        <f>SUMIFS($A$10:$A$370,$B$10:$B$370,"RT",$D$10:$D$370,"U8")</f>
        <v>0</v>
      </c>
      <c r="L49" s="46" t="s">
        <v>32</v>
      </c>
      <c r="M49" s="46" t="s">
        <v>49</v>
      </c>
    </row>
    <row r="50" spans="11:13" x14ac:dyDescent="0.3">
      <c r="K50" s="46">
        <f>SUMIFS($A$10:$A$370,$B$10:$B$370,"RT",$D$10:$D$370,"U9")</f>
        <v>0</v>
      </c>
      <c r="L50" s="46" t="s">
        <v>32</v>
      </c>
      <c r="M50" s="46" t="s">
        <v>34</v>
      </c>
    </row>
    <row r="51" spans="11:13" x14ac:dyDescent="0.3">
      <c r="K51" s="46">
        <f>SUMIFS($A$10:$A$370,$B$10:$B$370,"RT",$D$10:$D$370,"U10")</f>
        <v>0</v>
      </c>
      <c r="L51" s="46" t="s">
        <v>32</v>
      </c>
      <c r="M51" s="46" t="s">
        <v>4</v>
      </c>
    </row>
    <row r="52" spans="11:13" x14ac:dyDescent="0.3">
      <c r="K52" s="46">
        <f>SUMIFS($A$10:$A$370,$B$10:$B$370,"RT",$D$10:$D$370,"U11")</f>
        <v>0</v>
      </c>
      <c r="L52" s="46" t="s">
        <v>32</v>
      </c>
      <c r="M52" s="46" t="s">
        <v>5</v>
      </c>
    </row>
    <row r="53" spans="11:13" x14ac:dyDescent="0.3">
      <c r="K53" s="46">
        <f>SUMIFS($A$10:$A$370,$B$10:$B$370,"RT",$D$10:$D$370,"U12")</f>
        <v>0</v>
      </c>
      <c r="L53" s="46" t="s">
        <v>32</v>
      </c>
      <c r="M53" s="46" t="s">
        <v>18</v>
      </c>
    </row>
    <row r="54" spans="11:13" x14ac:dyDescent="0.3">
      <c r="K54" s="46">
        <f>SUMIFS($A$10:$A$370,$B$10:$B$370,"RT",$D$10:$D$370,"U13")</f>
        <v>0</v>
      </c>
      <c r="L54" s="46" t="s">
        <v>32</v>
      </c>
      <c r="M54" s="46" t="s">
        <v>35</v>
      </c>
    </row>
    <row r="55" spans="11:13" x14ac:dyDescent="0.3">
      <c r="K55" s="46">
        <f>SUMIFS($A$10:$A$370,$B$10:$B$370,"RT",$D$10:$D$370,"U14")</f>
        <v>0</v>
      </c>
      <c r="L55" s="46" t="s">
        <v>32</v>
      </c>
      <c r="M55" s="46" t="s">
        <v>37</v>
      </c>
    </row>
    <row r="56" spans="11:13" x14ac:dyDescent="0.3">
      <c r="K56" s="46">
        <f>SUMIFS($A$10:$A$370,$B$10:$B$370,"RT",$D$10:$D$370,"U15")</f>
        <v>0</v>
      </c>
      <c r="L56" s="46" t="s">
        <v>32</v>
      </c>
      <c r="M56" s="46" t="s">
        <v>36</v>
      </c>
    </row>
    <row r="57" spans="11:13" x14ac:dyDescent="0.3">
      <c r="K57" s="46">
        <f>SUMIFS($A$10:$A$370,$B$10:$B$370,"RT",$D$10:$D$370,"U16")</f>
        <v>0</v>
      </c>
      <c r="L57" s="46" t="s">
        <v>32</v>
      </c>
      <c r="M57" s="46" t="s">
        <v>38</v>
      </c>
    </row>
    <row r="58" spans="11:13" x14ac:dyDescent="0.3">
      <c r="K58" s="46">
        <f>SUMIFS($A$10:$A$370,$B$10:$B$370,"RT",$D$10:$D$370,"U17")</f>
        <v>0</v>
      </c>
      <c r="L58" s="46" t="s">
        <v>32</v>
      </c>
      <c r="M58" s="46" t="s">
        <v>39</v>
      </c>
    </row>
    <row r="59" spans="11:13" x14ac:dyDescent="0.3">
      <c r="K59" s="46">
        <f>SUMIFS($A$10:$A$370,$B$10:$B$370,"RT",$D$10:$D$370,"U18")</f>
        <v>0</v>
      </c>
      <c r="L59" s="46" t="s">
        <v>32</v>
      </c>
      <c r="M59" s="46" t="s">
        <v>40</v>
      </c>
    </row>
    <row r="60" spans="11:13" x14ac:dyDescent="0.3">
      <c r="K60" s="46">
        <f>SUMIFS($A$10:$A$370,$B$10:$B$370,"RT",$D$10:$D$370,"U19")</f>
        <v>0</v>
      </c>
      <c r="L60" s="46" t="s">
        <v>32</v>
      </c>
      <c r="M60" s="46" t="s">
        <v>323</v>
      </c>
    </row>
    <row r="61" spans="11:13" x14ac:dyDescent="0.3">
      <c r="K61" s="46">
        <f>SUMIFS($A$10:$A$370,$B$10:$B$370,"RT",$D$10:$D$370,"U20")</f>
        <v>0</v>
      </c>
      <c r="L61" s="46" t="s">
        <v>32</v>
      </c>
      <c r="M61" s="46" t="s">
        <v>63</v>
      </c>
    </row>
    <row r="62" spans="11:13" x14ac:dyDescent="0.3">
      <c r="K62" s="46">
        <f>SUMIFS($A$10:$A$370,$B$10:$B$370,"RT",$D$10:$D$370,"U21")</f>
        <v>0</v>
      </c>
      <c r="L62" s="46" t="s">
        <v>32</v>
      </c>
      <c r="M62" s="46" t="s">
        <v>64</v>
      </c>
    </row>
    <row r="63" spans="11:13" x14ac:dyDescent="0.3">
      <c r="K63" s="46">
        <f>SUMIFS($A$10:$A$370,$B$10:$B$370,"RT",$D$10:$D$370,"U22")</f>
        <v>0</v>
      </c>
      <c r="L63" s="46" t="s">
        <v>32</v>
      </c>
      <c r="M63" s="46" t="s">
        <v>41</v>
      </c>
    </row>
    <row r="64" spans="11:13" x14ac:dyDescent="0.3">
      <c r="K64" s="46">
        <f>SUMIFS($A$10:$A$370,$B$10:$B$370,"RT",$D$10:$D$370,"U23")</f>
        <v>0</v>
      </c>
      <c r="L64" s="46" t="s">
        <v>32</v>
      </c>
      <c r="M64" s="46" t="s">
        <v>65</v>
      </c>
    </row>
    <row r="65" spans="11:13" x14ac:dyDescent="0.3">
      <c r="K65" s="46">
        <f>SUMIFS($A$10:$A$370,$B$10:$B$370,"RT",$D$10:$D$370,"U24")</f>
        <v>0</v>
      </c>
      <c r="L65" s="46" t="s">
        <v>32</v>
      </c>
      <c r="M65" s="46" t="s">
        <v>66</v>
      </c>
    </row>
    <row r="66" spans="11:13" x14ac:dyDescent="0.3">
      <c r="K66" s="46">
        <f>SUMIFS($A$10:$A$370,$B$10:$B$370,"RT",$D$10:$D$370,"U25")</f>
        <v>0</v>
      </c>
      <c r="L66" s="46" t="s">
        <v>32</v>
      </c>
      <c r="M66" s="46" t="s">
        <v>45</v>
      </c>
    </row>
    <row r="67" spans="11:13" x14ac:dyDescent="0.3">
      <c r="K67" s="46">
        <f>SUMIFS($A$10:$A$370,$B$10:$B$370,"RT",$D$10:$D$370,"U26")</f>
        <v>0</v>
      </c>
      <c r="L67" s="46" t="s">
        <v>32</v>
      </c>
      <c r="M67" s="46" t="s">
        <v>324</v>
      </c>
    </row>
    <row r="68" spans="11:13" x14ac:dyDescent="0.3">
      <c r="K68" s="46">
        <f>SUMIFS($A$10:$A$370,$B$10:$B$370,"RT",$D$10:$D$370,"U27")</f>
        <v>1</v>
      </c>
      <c r="L68" s="46" t="s">
        <v>32</v>
      </c>
      <c r="M68" s="46" t="s">
        <v>325</v>
      </c>
    </row>
    <row r="69" spans="11:13" x14ac:dyDescent="0.3">
      <c r="K69" s="46">
        <f>SUMIFS($A$10:$A$370,$B$10:$B$370,"RT",$D$10:$D$370,"U28")</f>
        <v>0</v>
      </c>
      <c r="L69" s="46" t="s">
        <v>32</v>
      </c>
      <c r="M69" s="46" t="s">
        <v>326</v>
      </c>
    </row>
    <row r="70" spans="11:13" x14ac:dyDescent="0.3">
      <c r="K70" s="46">
        <f>SUMIFS($A$10:$A$370,$B$10:$B$370,"RT",$D$10:$D$370,"U29")</f>
        <v>0</v>
      </c>
      <c r="L70" s="46" t="s">
        <v>32</v>
      </c>
      <c r="M70" s="46" t="s">
        <v>327</v>
      </c>
    </row>
    <row r="71" spans="11:13" x14ac:dyDescent="0.3">
      <c r="K71" s="46">
        <f>SUMIFS($A$10:$A$370,$B$10:$B$370,"RT",$D$10:$D$370,"U30")</f>
        <v>0</v>
      </c>
      <c r="L71" s="46" t="s">
        <v>32</v>
      </c>
      <c r="M71" s="46" t="s">
        <v>328</v>
      </c>
    </row>
    <row r="72" spans="11:13" x14ac:dyDescent="0.3">
      <c r="K72" s="46">
        <f>SUM(K42:K71)</f>
        <v>2</v>
      </c>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row r="136" spans="11:13" x14ac:dyDescent="0.3">
      <c r="K136" s="47"/>
      <c r="L136" s="47"/>
      <c r="M136" s="47"/>
    </row>
    <row r="137" spans="11:13" x14ac:dyDescent="0.3">
      <c r="K137" s="47"/>
      <c r="L137" s="47"/>
      <c r="M137" s="47"/>
    </row>
    <row r="138" spans="11:13" x14ac:dyDescent="0.3">
      <c r="K138" s="47"/>
      <c r="L138" s="47"/>
      <c r="M138" s="47"/>
    </row>
    <row r="139" spans="11:13" x14ac:dyDescent="0.3">
      <c r="K139" s="47"/>
      <c r="L139" s="47"/>
      <c r="M139" s="47"/>
    </row>
    <row r="140" spans="11:13" x14ac:dyDescent="0.3">
      <c r="K140" s="47"/>
      <c r="L140" s="47"/>
      <c r="M140" s="47"/>
    </row>
    <row r="141" spans="11:13" x14ac:dyDescent="0.3">
      <c r="K141" s="47"/>
      <c r="L141" s="47"/>
      <c r="M141" s="47"/>
    </row>
    <row r="142" spans="11:13" x14ac:dyDescent="0.3">
      <c r="K142" s="47"/>
      <c r="L142" s="47"/>
      <c r="M142" s="47"/>
    </row>
    <row r="143" spans="11:13" x14ac:dyDescent="0.3">
      <c r="K143" s="47"/>
      <c r="L143" s="47"/>
      <c r="M143" s="47"/>
    </row>
    <row r="144" spans="11:13" x14ac:dyDescent="0.3">
      <c r="K144" s="47"/>
      <c r="L144" s="47"/>
      <c r="M144" s="47"/>
    </row>
    <row r="145" spans="11:13" x14ac:dyDescent="0.3">
      <c r="K145" s="47"/>
      <c r="L145" s="47"/>
      <c r="M145" s="47"/>
    </row>
    <row r="146" spans="11:13" x14ac:dyDescent="0.3">
      <c r="K146" s="47"/>
      <c r="L146" s="47"/>
      <c r="M146" s="47"/>
    </row>
    <row r="147" spans="11:13" x14ac:dyDescent="0.3">
      <c r="K147" s="47"/>
      <c r="L147" s="47"/>
      <c r="M147" s="47"/>
    </row>
    <row r="148" spans="11:13" x14ac:dyDescent="0.3">
      <c r="K148" s="47"/>
      <c r="L148" s="47"/>
      <c r="M148" s="47"/>
    </row>
    <row r="149" spans="11:13" x14ac:dyDescent="0.3">
      <c r="K149" s="47"/>
      <c r="L149" s="47"/>
      <c r="M149" s="47"/>
    </row>
    <row r="150" spans="11:13" x14ac:dyDescent="0.3">
      <c r="K150" s="47"/>
      <c r="L150" s="47"/>
      <c r="M150" s="47"/>
    </row>
    <row r="151" spans="11:13" x14ac:dyDescent="0.3">
      <c r="K151" s="47"/>
      <c r="L151" s="47"/>
      <c r="M151" s="47"/>
    </row>
    <row r="152" spans="11:13" x14ac:dyDescent="0.3">
      <c r="K152" s="47"/>
      <c r="L152" s="47"/>
      <c r="M152" s="47"/>
    </row>
    <row r="153" spans="11:13" x14ac:dyDescent="0.3">
      <c r="K153" s="47"/>
      <c r="L153" s="47"/>
      <c r="M153" s="47"/>
    </row>
    <row r="154" spans="11:13" x14ac:dyDescent="0.3">
      <c r="K154" s="47"/>
      <c r="L154" s="47"/>
      <c r="M154" s="47"/>
    </row>
    <row r="155" spans="11:13" x14ac:dyDescent="0.3">
      <c r="K155" s="47"/>
      <c r="L155" s="47"/>
      <c r="M155" s="47"/>
    </row>
    <row r="156" spans="11:13" x14ac:dyDescent="0.3">
      <c r="K156" s="47"/>
      <c r="L156" s="47"/>
      <c r="M156" s="47"/>
    </row>
    <row r="157" spans="11:13" x14ac:dyDescent="0.3">
      <c r="K157" s="47"/>
      <c r="L157" s="47"/>
      <c r="M157" s="47"/>
    </row>
    <row r="158" spans="11:13" x14ac:dyDescent="0.3">
      <c r="K158" s="47"/>
      <c r="L158" s="47"/>
      <c r="M158" s="47"/>
    </row>
    <row r="159" spans="11:13" x14ac:dyDescent="0.3">
      <c r="K159" s="47"/>
      <c r="L159" s="47"/>
      <c r="M159" s="47"/>
    </row>
    <row r="160" spans="11:13" x14ac:dyDescent="0.3">
      <c r="K160" s="47"/>
      <c r="L160" s="47"/>
      <c r="M160" s="47"/>
    </row>
    <row r="161" spans="11:13" x14ac:dyDescent="0.3">
      <c r="K161" s="47"/>
      <c r="L161" s="47"/>
      <c r="M161" s="47"/>
    </row>
    <row r="162" spans="11:13" x14ac:dyDescent="0.3">
      <c r="K162" s="47"/>
      <c r="L162" s="47"/>
      <c r="M162" s="47"/>
    </row>
    <row r="163" spans="11:13" x14ac:dyDescent="0.3">
      <c r="K163" s="47"/>
      <c r="L163" s="47"/>
      <c r="M163" s="47"/>
    </row>
    <row r="164" spans="11:13" x14ac:dyDescent="0.3">
      <c r="K164" s="47"/>
      <c r="L164" s="47"/>
      <c r="M164" s="47"/>
    </row>
    <row r="165" spans="11:13" x14ac:dyDescent="0.3">
      <c r="K165" s="47"/>
      <c r="L165" s="47"/>
      <c r="M165" s="47"/>
    </row>
    <row r="166" spans="11:13" x14ac:dyDescent="0.3">
      <c r="K166" s="47"/>
      <c r="L166" s="47"/>
      <c r="M166" s="47"/>
    </row>
    <row r="167" spans="11:13" x14ac:dyDescent="0.3">
      <c r="K167" s="47"/>
      <c r="L167" s="47"/>
      <c r="M167" s="47"/>
    </row>
    <row r="168" spans="11:13" x14ac:dyDescent="0.3">
      <c r="K168" s="47"/>
      <c r="L168" s="47"/>
      <c r="M168" s="47"/>
    </row>
    <row r="169" spans="11:13" x14ac:dyDescent="0.3">
      <c r="K169" s="47"/>
      <c r="L169" s="47"/>
      <c r="M169" s="47"/>
    </row>
    <row r="170" spans="11:13" x14ac:dyDescent="0.3">
      <c r="K170" s="47"/>
      <c r="L170" s="47"/>
      <c r="M170" s="47"/>
    </row>
    <row r="171" spans="11:13" x14ac:dyDescent="0.3">
      <c r="K171" s="47"/>
      <c r="L171" s="47"/>
      <c r="M171" s="47"/>
    </row>
    <row r="172" spans="11:13" x14ac:dyDescent="0.3">
      <c r="K172" s="47"/>
      <c r="L172" s="47"/>
      <c r="M172" s="47"/>
    </row>
    <row r="173" spans="11:13" x14ac:dyDescent="0.3">
      <c r="K173" s="47"/>
      <c r="L173" s="47"/>
      <c r="M173" s="47"/>
    </row>
    <row r="174" spans="11:13" x14ac:dyDescent="0.3">
      <c r="K174" s="47"/>
      <c r="L174" s="47"/>
      <c r="M174" s="47"/>
    </row>
    <row r="175" spans="11:13" x14ac:dyDescent="0.3">
      <c r="K175" s="47"/>
      <c r="L175" s="47"/>
      <c r="M175" s="47"/>
    </row>
    <row r="176" spans="11:13" x14ac:dyDescent="0.3">
      <c r="K176" s="47"/>
      <c r="L176" s="47"/>
      <c r="M176" s="47"/>
    </row>
    <row r="177" spans="11:13" x14ac:dyDescent="0.3">
      <c r="K177" s="47"/>
      <c r="L177" s="47"/>
      <c r="M177" s="47"/>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127"/>
  <sheetViews>
    <sheetView workbookViewId="0">
      <selection activeCell="D5" sqref="D5"/>
    </sheetView>
  </sheetViews>
  <sheetFormatPr defaultColWidth="9" defaultRowHeight="14.4" x14ac:dyDescent="0.3"/>
  <cols>
    <col min="1" max="1" width="11.109375" style="14" customWidth="1"/>
    <col min="2" max="2" width="9.33203125" style="14" bestFit="1" customWidth="1"/>
    <col min="3" max="4" width="9" style="14"/>
    <col min="5" max="5" width="12.88671875" style="11" customWidth="1"/>
    <col min="6" max="6" width="12.77734375" style="11" customWidth="1"/>
    <col min="7" max="7" width="9" style="1"/>
    <col min="8" max="8" width="9" style="14"/>
    <col min="9" max="9" width="9.6640625" style="1" customWidth="1"/>
    <col min="10" max="10" width="9" style="1"/>
    <col min="11" max="13" width="9" style="13"/>
    <col min="14" max="16384" width="9" style="1"/>
  </cols>
  <sheetData>
    <row r="1" spans="1:13" x14ac:dyDescent="0.3">
      <c r="A1" s="16" t="s">
        <v>206</v>
      </c>
      <c r="E1" s="16"/>
    </row>
    <row r="2" spans="1:13" x14ac:dyDescent="0.3">
      <c r="A2" s="10" t="s">
        <v>199</v>
      </c>
      <c r="B2" s="11" t="s">
        <v>247</v>
      </c>
      <c r="E2" s="16"/>
    </row>
    <row r="3" spans="1:13" x14ac:dyDescent="0.3">
      <c r="A3" s="10" t="s">
        <v>200</v>
      </c>
      <c r="B3" s="11" t="s">
        <v>257</v>
      </c>
      <c r="E3" s="16"/>
    </row>
    <row r="4" spans="1:13" x14ac:dyDescent="0.3">
      <c r="A4" s="10" t="s">
        <v>198</v>
      </c>
      <c r="B4" s="12">
        <v>41556</v>
      </c>
      <c r="E4" s="16"/>
    </row>
    <row r="5" spans="1:13" x14ac:dyDescent="0.3">
      <c r="A5" s="10" t="s">
        <v>303</v>
      </c>
      <c r="B5" s="11" t="s">
        <v>208</v>
      </c>
      <c r="E5" s="16"/>
    </row>
    <row r="6" spans="1:13" x14ac:dyDescent="0.3">
      <c r="A6" s="10" t="s">
        <v>201</v>
      </c>
      <c r="B6" s="11"/>
      <c r="G6" s="14"/>
    </row>
    <row r="7" spans="1:13" x14ac:dyDescent="0.3">
      <c r="A7" s="10" t="s">
        <v>209</v>
      </c>
      <c r="B7" s="11" t="s">
        <v>205</v>
      </c>
      <c r="G7" s="14"/>
    </row>
    <row r="8" spans="1:13" x14ac:dyDescent="0.3">
      <c r="A8" s="10" t="s">
        <v>202</v>
      </c>
      <c r="B8" s="11"/>
      <c r="G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1</v>
      </c>
      <c r="B10" s="14" t="s">
        <v>15</v>
      </c>
      <c r="C10" s="14">
        <v>60</v>
      </c>
      <c r="D10" s="14" t="s">
        <v>20</v>
      </c>
      <c r="E10" s="11" t="s">
        <v>304</v>
      </c>
      <c r="F10" s="30"/>
      <c r="G10" s="1" t="s">
        <v>29</v>
      </c>
      <c r="H10" s="14" t="s">
        <v>23</v>
      </c>
      <c r="K10" s="46">
        <f>SUMIFS($A$10:$A$370,$B$10:$B$370,"CH",$D$10:$D$370,"U1")</f>
        <v>2</v>
      </c>
      <c r="L10" s="46" t="s">
        <v>15</v>
      </c>
      <c r="M10" s="46" t="s">
        <v>20</v>
      </c>
    </row>
    <row r="11" spans="1:13" x14ac:dyDescent="0.3">
      <c r="A11" s="14">
        <v>1</v>
      </c>
      <c r="B11" s="14" t="s">
        <v>14</v>
      </c>
      <c r="C11" s="14">
        <v>220</v>
      </c>
      <c r="D11" s="14" t="s">
        <v>20</v>
      </c>
      <c r="E11" s="11" t="s">
        <v>304</v>
      </c>
      <c r="F11" s="30"/>
      <c r="H11" s="14" t="s">
        <v>24</v>
      </c>
      <c r="K11" s="46">
        <f>SUMIFS($A$10:$A$370,$B$10:$B$370,"CH",$D$10:$D$370,"U2")</f>
        <v>0</v>
      </c>
      <c r="L11" s="46" t="s">
        <v>15</v>
      </c>
      <c r="M11" s="46" t="s">
        <v>1</v>
      </c>
    </row>
    <row r="12" spans="1:13" x14ac:dyDescent="0.3">
      <c r="A12" s="14">
        <v>1</v>
      </c>
      <c r="B12" s="14" t="s">
        <v>14</v>
      </c>
      <c r="C12" s="14">
        <v>150</v>
      </c>
      <c r="D12" s="14" t="s">
        <v>20</v>
      </c>
      <c r="E12" s="11" t="s">
        <v>304</v>
      </c>
      <c r="F12" s="30"/>
      <c r="H12" s="14" t="s">
        <v>25</v>
      </c>
      <c r="K12" s="46">
        <f>SUMIFS($A$10:$A$370,$B$10:$B$370,"CH",$D$10:$D$370,"U3")</f>
        <v>0</v>
      </c>
      <c r="L12" s="46" t="s">
        <v>15</v>
      </c>
      <c r="M12" s="46" t="s">
        <v>19</v>
      </c>
    </row>
    <row r="13" spans="1:13" x14ac:dyDescent="0.3">
      <c r="A13" s="14">
        <v>1</v>
      </c>
      <c r="B13" s="14" t="s">
        <v>15</v>
      </c>
      <c r="C13" s="14">
        <v>100</v>
      </c>
      <c r="D13" s="14" t="s">
        <v>20</v>
      </c>
      <c r="E13" s="11" t="s">
        <v>304</v>
      </c>
      <c r="F13" s="30"/>
      <c r="H13" s="14" t="s">
        <v>11</v>
      </c>
      <c r="K13" s="46">
        <f>SUMIFS($A$10:$A$370,$B$10:$B$370,"CH",$D$10:$D$370,"U4")</f>
        <v>1</v>
      </c>
      <c r="L13" s="46" t="s">
        <v>15</v>
      </c>
      <c r="M13" s="46" t="s">
        <v>2</v>
      </c>
    </row>
    <row r="14" spans="1:13" x14ac:dyDescent="0.3">
      <c r="A14" s="14">
        <v>1</v>
      </c>
      <c r="B14" s="14" t="s">
        <v>16</v>
      </c>
      <c r="C14" s="14">
        <v>70</v>
      </c>
      <c r="D14" s="14" t="s">
        <v>20</v>
      </c>
      <c r="E14" s="11" t="s">
        <v>304</v>
      </c>
      <c r="F14" s="30"/>
      <c r="H14" s="14" t="s">
        <v>11</v>
      </c>
      <c r="K14" s="46">
        <f>SUMIFS($A$10:$A$370,$B$10:$B$370,"CH",$D$10:$D$370,"U5")</f>
        <v>0</v>
      </c>
      <c r="L14" s="46" t="s">
        <v>15</v>
      </c>
      <c r="M14" s="46" t="s">
        <v>48</v>
      </c>
    </row>
    <row r="15" spans="1:13" x14ac:dyDescent="0.3">
      <c r="A15" s="14">
        <v>1</v>
      </c>
      <c r="B15" s="14" t="s">
        <v>285</v>
      </c>
      <c r="C15" s="14">
        <v>200</v>
      </c>
      <c r="D15" s="14" t="s">
        <v>20</v>
      </c>
      <c r="E15" s="11" t="s">
        <v>304</v>
      </c>
      <c r="F15" s="30"/>
      <c r="H15" s="14" t="s">
        <v>25</v>
      </c>
      <c r="K15" s="46">
        <f>SUM(K10:K14)</f>
        <v>3</v>
      </c>
      <c r="L15" s="46"/>
      <c r="M15" s="46"/>
    </row>
    <row r="16" spans="1:13" x14ac:dyDescent="0.3">
      <c r="A16" s="14">
        <v>1</v>
      </c>
      <c r="B16" s="14" t="s">
        <v>14</v>
      </c>
      <c r="C16" s="14">
        <v>60</v>
      </c>
      <c r="D16" s="14" t="s">
        <v>20</v>
      </c>
      <c r="E16" s="11" t="s">
        <v>304</v>
      </c>
      <c r="F16" s="30"/>
      <c r="H16" s="14" t="s">
        <v>11</v>
      </c>
      <c r="K16" s="46"/>
      <c r="L16" s="46"/>
      <c r="M16" s="46"/>
    </row>
    <row r="17" spans="1:13" x14ac:dyDescent="0.3">
      <c r="A17" s="14">
        <v>1</v>
      </c>
      <c r="B17" s="14" t="s">
        <v>14</v>
      </c>
      <c r="C17" s="14">
        <v>300</v>
      </c>
      <c r="D17" s="14" t="s">
        <v>1</v>
      </c>
      <c r="E17" s="11" t="s">
        <v>305</v>
      </c>
      <c r="F17" s="30"/>
      <c r="H17" s="14" t="s">
        <v>11</v>
      </c>
      <c r="K17" s="46">
        <f>SUMIFS($A$10:$A$370,$B$10:$B$370,"RT",$D$10:$D$370,"U1")</f>
        <v>0</v>
      </c>
      <c r="L17" s="46" t="s">
        <v>32</v>
      </c>
      <c r="M17" s="46" t="s">
        <v>20</v>
      </c>
    </row>
    <row r="18" spans="1:13" x14ac:dyDescent="0.3">
      <c r="A18" s="14">
        <v>1</v>
      </c>
      <c r="B18" s="14" t="s">
        <v>14</v>
      </c>
      <c r="C18" s="14">
        <v>250</v>
      </c>
      <c r="D18" s="14" t="s">
        <v>19</v>
      </c>
      <c r="E18" s="11" t="s">
        <v>304</v>
      </c>
      <c r="F18" s="30"/>
      <c r="H18" s="14" t="s">
        <v>13</v>
      </c>
      <c r="K18" s="46">
        <f>SUMIFS($A$10:$A$370,$B$10:$B$370,"RT",$D$10:$D$370,"U2")</f>
        <v>0</v>
      </c>
      <c r="L18" s="46" t="s">
        <v>32</v>
      </c>
      <c r="M18" s="46" t="s">
        <v>1</v>
      </c>
    </row>
    <row r="19" spans="1:13" x14ac:dyDescent="0.3">
      <c r="A19" s="14">
        <v>1</v>
      </c>
      <c r="B19" s="14" t="s">
        <v>14</v>
      </c>
      <c r="C19" s="14">
        <v>280</v>
      </c>
      <c r="D19" s="14" t="s">
        <v>19</v>
      </c>
      <c r="E19" s="11" t="s">
        <v>304</v>
      </c>
      <c r="F19" s="30"/>
      <c r="H19" s="14" t="s">
        <v>11</v>
      </c>
      <c r="K19" s="46">
        <f>SUMIFS($A$10:$A$370,$B$10:$B$370,"RT",$D$10:$D$370,"U3")</f>
        <v>0</v>
      </c>
      <c r="L19" s="46" t="s">
        <v>32</v>
      </c>
      <c r="M19" s="46" t="s">
        <v>19</v>
      </c>
    </row>
    <row r="20" spans="1:13" x14ac:dyDescent="0.3">
      <c r="A20" s="14">
        <v>1</v>
      </c>
      <c r="B20" s="14" t="s">
        <v>28</v>
      </c>
      <c r="C20" s="14">
        <v>60</v>
      </c>
      <c r="D20" s="14" t="s">
        <v>2</v>
      </c>
      <c r="E20" s="11" t="s">
        <v>304</v>
      </c>
      <c r="F20" s="30"/>
      <c r="H20" s="14" t="s">
        <v>13</v>
      </c>
      <c r="K20" s="46">
        <f>SUMIFS($A$10:$A$370,$B$10:$B$370,"RT",$D$10:$D$370,"U4")</f>
        <v>0</v>
      </c>
      <c r="L20" s="46" t="s">
        <v>32</v>
      </c>
      <c r="M20" s="46" t="s">
        <v>2</v>
      </c>
    </row>
    <row r="21" spans="1:13" x14ac:dyDescent="0.3">
      <c r="A21" s="14">
        <v>1</v>
      </c>
      <c r="B21" s="14" t="s">
        <v>15</v>
      </c>
      <c r="C21" s="14">
        <v>20</v>
      </c>
      <c r="D21" s="14" t="s">
        <v>2</v>
      </c>
      <c r="E21" s="11" t="s">
        <v>304</v>
      </c>
      <c r="F21" s="30"/>
      <c r="H21" s="14" t="s">
        <v>11</v>
      </c>
      <c r="K21" s="46">
        <f>SUMIFS($A$10:$A$370,$B$10:$B$370,"RT",$D$10:$D$370,"U5")</f>
        <v>0</v>
      </c>
      <c r="L21" s="46" t="s">
        <v>32</v>
      </c>
      <c r="M21" s="46" t="s">
        <v>48</v>
      </c>
    </row>
    <row r="22" spans="1:13" x14ac:dyDescent="0.3">
      <c r="A22" s="14">
        <v>1</v>
      </c>
      <c r="B22" s="14" t="s">
        <v>14</v>
      </c>
      <c r="C22" s="14">
        <v>250</v>
      </c>
      <c r="D22" s="14" t="s">
        <v>2</v>
      </c>
      <c r="E22" s="11" t="s">
        <v>304</v>
      </c>
      <c r="F22" s="30"/>
      <c r="H22" s="14" t="s">
        <v>13</v>
      </c>
      <c r="K22" s="46">
        <f>SUM(K17:K21)</f>
        <v>0</v>
      </c>
      <c r="L22" s="47"/>
      <c r="M22" s="47"/>
    </row>
    <row r="23" spans="1:13" x14ac:dyDescent="0.3">
      <c r="A23" s="14">
        <v>1</v>
      </c>
      <c r="B23" s="14" t="s">
        <v>14</v>
      </c>
      <c r="C23" s="14">
        <v>200</v>
      </c>
      <c r="D23" s="14" t="s">
        <v>48</v>
      </c>
      <c r="E23" s="11" t="s">
        <v>304</v>
      </c>
      <c r="F23" s="30"/>
      <c r="H23" s="14" t="s">
        <v>24</v>
      </c>
      <c r="K23" s="47"/>
      <c r="L23" s="47"/>
      <c r="M23" s="47"/>
    </row>
    <row r="24" spans="1:13" x14ac:dyDescent="0.3">
      <c r="A24" s="14">
        <v>2</v>
      </c>
      <c r="B24" s="14" t="s">
        <v>14</v>
      </c>
      <c r="C24" s="14">
        <v>300</v>
      </c>
      <c r="D24" s="14" t="s">
        <v>48</v>
      </c>
      <c r="E24" s="11" t="s">
        <v>304</v>
      </c>
      <c r="F24" s="30"/>
      <c r="H24" s="14" t="s">
        <v>13</v>
      </c>
      <c r="K24" s="47"/>
      <c r="L24" s="47"/>
      <c r="M24" s="47"/>
    </row>
    <row r="25" spans="1:13" x14ac:dyDescent="0.3">
      <c r="A25" s="14">
        <v>1</v>
      </c>
      <c r="B25" s="14" t="s">
        <v>14</v>
      </c>
      <c r="C25" s="14">
        <v>225</v>
      </c>
      <c r="D25" s="14" t="s">
        <v>48</v>
      </c>
      <c r="E25" s="11" t="s">
        <v>304</v>
      </c>
      <c r="F25" s="30"/>
      <c r="H25" s="14" t="s">
        <v>13</v>
      </c>
      <c r="K25" s="47"/>
      <c r="L25" s="47"/>
      <c r="M25" s="47"/>
    </row>
    <row r="26" spans="1:13" x14ac:dyDescent="0.3">
      <c r="A26" s="14">
        <v>1</v>
      </c>
      <c r="B26" s="14" t="s">
        <v>14</v>
      </c>
      <c r="C26" s="14">
        <v>250</v>
      </c>
      <c r="D26" s="14" t="s">
        <v>48</v>
      </c>
      <c r="E26" s="11" t="s">
        <v>304</v>
      </c>
      <c r="F26" s="30"/>
      <c r="H26" s="14" t="s">
        <v>13</v>
      </c>
      <c r="K26" s="47"/>
      <c r="L26" s="47"/>
      <c r="M26" s="47"/>
    </row>
    <row r="27" spans="1:13" x14ac:dyDescent="0.3">
      <c r="A27" s="14">
        <v>2</v>
      </c>
      <c r="B27" s="14" t="s">
        <v>14</v>
      </c>
      <c r="C27" s="14">
        <v>200</v>
      </c>
      <c r="D27" s="14" t="s">
        <v>48</v>
      </c>
      <c r="E27" s="11" t="s">
        <v>304</v>
      </c>
      <c r="H27" s="14" t="s">
        <v>13</v>
      </c>
      <c r="K27" s="47"/>
      <c r="L27" s="47"/>
      <c r="M27" s="47"/>
    </row>
    <row r="28" spans="1:13" x14ac:dyDescent="0.3">
      <c r="A28" s="14">
        <v>2</v>
      </c>
      <c r="B28" s="14" t="s">
        <v>14</v>
      </c>
      <c r="C28" s="14">
        <v>225</v>
      </c>
      <c r="D28" s="14" t="s">
        <v>48</v>
      </c>
      <c r="E28" s="11" t="s">
        <v>304</v>
      </c>
      <c r="H28" s="14" t="s">
        <v>24</v>
      </c>
      <c r="K28" s="47"/>
      <c r="L28" s="47"/>
      <c r="M28" s="47"/>
    </row>
    <row r="29" spans="1:13" x14ac:dyDescent="0.3">
      <c r="A29" s="14">
        <v>1</v>
      </c>
      <c r="B29" s="14" t="s">
        <v>14</v>
      </c>
      <c r="C29" s="14">
        <v>230</v>
      </c>
      <c r="D29" s="14" t="s">
        <v>48</v>
      </c>
      <c r="E29" s="11" t="s">
        <v>304</v>
      </c>
      <c r="G29" s="1" t="s">
        <v>30</v>
      </c>
      <c r="H29" s="14" t="s">
        <v>24</v>
      </c>
      <c r="K29" s="47"/>
      <c r="L29" s="47"/>
      <c r="M29" s="47"/>
    </row>
    <row r="30" spans="1:13" x14ac:dyDescent="0.3">
      <c r="K30" s="47"/>
      <c r="L30" s="47"/>
      <c r="M30" s="47"/>
    </row>
    <row r="31" spans="1:13" x14ac:dyDescent="0.3">
      <c r="K31" s="47"/>
      <c r="L31" s="47"/>
      <c r="M31" s="47"/>
    </row>
    <row r="32" spans="1:13" x14ac:dyDescent="0.3">
      <c r="K32" s="47"/>
      <c r="L32" s="47"/>
      <c r="M32" s="47"/>
    </row>
    <row r="33" spans="11:13" x14ac:dyDescent="0.3">
      <c r="K33" s="47"/>
      <c r="L33" s="47"/>
      <c r="M33" s="47"/>
    </row>
    <row r="34" spans="11:13" x14ac:dyDescent="0.3">
      <c r="K34" s="47"/>
      <c r="L34" s="47"/>
      <c r="M34" s="47"/>
    </row>
    <row r="35" spans="11:13" x14ac:dyDescent="0.3">
      <c r="K35" s="47"/>
      <c r="L35" s="47"/>
      <c r="M35" s="47"/>
    </row>
    <row r="36" spans="11:13" x14ac:dyDescent="0.3">
      <c r="K36" s="47"/>
      <c r="L36" s="47"/>
      <c r="M36" s="47"/>
    </row>
    <row r="37" spans="11:13" x14ac:dyDescent="0.3">
      <c r="K37" s="47"/>
      <c r="L37" s="47"/>
      <c r="M37" s="47"/>
    </row>
    <row r="38" spans="11:13" x14ac:dyDescent="0.3">
      <c r="K38" s="47"/>
      <c r="L38" s="47"/>
      <c r="M38" s="47"/>
    </row>
    <row r="39" spans="11:13" x14ac:dyDescent="0.3">
      <c r="K39" s="47"/>
      <c r="L39" s="47"/>
      <c r="M39" s="47"/>
    </row>
    <row r="40" spans="11:13" x14ac:dyDescent="0.3">
      <c r="K40" s="47"/>
      <c r="L40" s="47"/>
      <c r="M40" s="47"/>
    </row>
    <row r="41" spans="11:13" x14ac:dyDescent="0.3">
      <c r="K41" s="47"/>
      <c r="L41" s="47"/>
      <c r="M41" s="47"/>
    </row>
    <row r="42" spans="11:13" x14ac:dyDescent="0.3">
      <c r="K42" s="47"/>
      <c r="L42" s="47"/>
      <c r="M42" s="47"/>
    </row>
    <row r="43" spans="11:13" x14ac:dyDescent="0.3">
      <c r="K43" s="47"/>
      <c r="L43" s="47"/>
      <c r="M43" s="47"/>
    </row>
    <row r="44" spans="11:13" x14ac:dyDescent="0.3">
      <c r="K44" s="47"/>
      <c r="L44" s="47"/>
      <c r="M44" s="47"/>
    </row>
    <row r="45" spans="11:13" x14ac:dyDescent="0.3">
      <c r="K45" s="47"/>
      <c r="L45" s="47"/>
      <c r="M45" s="47"/>
    </row>
    <row r="46" spans="11:13" x14ac:dyDescent="0.3">
      <c r="K46" s="47"/>
      <c r="L46" s="47"/>
      <c r="M46" s="47"/>
    </row>
    <row r="47" spans="11:13" x14ac:dyDescent="0.3">
      <c r="K47" s="47"/>
      <c r="L47" s="47"/>
      <c r="M47" s="47"/>
    </row>
    <row r="48" spans="1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
  <sheetViews>
    <sheetView workbookViewId="0">
      <selection activeCell="A19" sqref="A19"/>
    </sheetView>
  </sheetViews>
  <sheetFormatPr defaultRowHeight="14.4" x14ac:dyDescent="0.3"/>
  <cols>
    <col min="1" max="1" width="17.21875" customWidth="1"/>
    <col min="2" max="2" width="10.33203125" style="48" customWidth="1"/>
    <col min="3" max="3" width="17.6640625" customWidth="1"/>
    <col min="4" max="4" width="14.88671875" customWidth="1"/>
  </cols>
  <sheetData>
    <row r="1" spans="1:4" x14ac:dyDescent="0.3">
      <c r="A1" t="s">
        <v>480</v>
      </c>
      <c r="B1" s="48" t="s">
        <v>492</v>
      </c>
      <c r="C1" t="s">
        <v>481</v>
      </c>
      <c r="D1" t="s">
        <v>482</v>
      </c>
    </row>
    <row r="2" spans="1:4" x14ac:dyDescent="0.3">
      <c r="A2" t="s">
        <v>479</v>
      </c>
      <c r="B2" s="12">
        <v>41541</v>
      </c>
      <c r="C2">
        <v>0</v>
      </c>
      <c r="D2">
        <v>3</v>
      </c>
    </row>
    <row r="3" spans="1:4" x14ac:dyDescent="0.3">
      <c r="A3" s="48" t="s">
        <v>493</v>
      </c>
      <c r="B3" s="49">
        <v>41548</v>
      </c>
      <c r="C3" t="s">
        <v>236</v>
      </c>
    </row>
    <row r="4" spans="1:4" x14ac:dyDescent="0.3">
      <c r="A4" t="s">
        <v>477</v>
      </c>
      <c r="B4" s="12">
        <v>41555</v>
      </c>
      <c r="C4">
        <v>9</v>
      </c>
      <c r="D4">
        <v>0</v>
      </c>
    </row>
    <row r="5" spans="1:4" x14ac:dyDescent="0.3">
      <c r="A5" t="s">
        <v>478</v>
      </c>
      <c r="B5" s="12">
        <v>41549</v>
      </c>
      <c r="C5">
        <v>0</v>
      </c>
      <c r="D5">
        <v>0</v>
      </c>
    </row>
    <row r="6" spans="1:4" x14ac:dyDescent="0.3">
      <c r="A6" t="s">
        <v>476</v>
      </c>
      <c r="B6" s="12">
        <v>41555</v>
      </c>
      <c r="C6">
        <v>1</v>
      </c>
      <c r="D6">
        <v>0</v>
      </c>
    </row>
    <row r="7" spans="1:4" x14ac:dyDescent="0.3">
      <c r="A7" t="s">
        <v>475</v>
      </c>
      <c r="B7" s="12">
        <v>41541</v>
      </c>
      <c r="C7">
        <v>2</v>
      </c>
      <c r="D7">
        <v>2</v>
      </c>
    </row>
    <row r="8" spans="1:4" x14ac:dyDescent="0.3">
      <c r="A8" t="s">
        <v>474</v>
      </c>
      <c r="B8" s="12">
        <v>41535</v>
      </c>
      <c r="C8">
        <v>606</v>
      </c>
      <c r="D8">
        <v>130</v>
      </c>
    </row>
    <row r="9" spans="1:4" x14ac:dyDescent="0.3">
      <c r="A9" t="s">
        <v>473</v>
      </c>
      <c r="B9" s="12">
        <v>41534</v>
      </c>
      <c r="C9">
        <v>146</v>
      </c>
      <c r="D9">
        <v>25</v>
      </c>
    </row>
    <row r="10" spans="1:4" x14ac:dyDescent="0.3">
      <c r="A10" t="s">
        <v>472</v>
      </c>
      <c r="B10" s="12">
        <v>41522</v>
      </c>
      <c r="C10">
        <v>158</v>
      </c>
      <c r="D10">
        <v>96</v>
      </c>
    </row>
    <row r="11" spans="1:4" x14ac:dyDescent="0.3">
      <c r="A11" t="s">
        <v>471</v>
      </c>
      <c r="B11" s="12">
        <v>41556</v>
      </c>
      <c r="C11">
        <v>0</v>
      </c>
      <c r="D11">
        <v>0</v>
      </c>
    </row>
    <row r="12" spans="1:4" x14ac:dyDescent="0.3">
      <c r="A12" t="s">
        <v>470</v>
      </c>
      <c r="B12" s="12">
        <v>41536</v>
      </c>
      <c r="C12">
        <v>0</v>
      </c>
      <c r="D12">
        <v>0</v>
      </c>
    </row>
    <row r="13" spans="1:4" x14ac:dyDescent="0.3">
      <c r="A13" t="s">
        <v>469</v>
      </c>
      <c r="B13" s="12">
        <v>41556</v>
      </c>
      <c r="C13">
        <v>2</v>
      </c>
      <c r="D13">
        <v>3</v>
      </c>
    </row>
    <row r="14" spans="1:4" x14ac:dyDescent="0.3">
      <c r="A14" s="48" t="s">
        <v>488</v>
      </c>
      <c r="B14" s="12">
        <v>41549</v>
      </c>
      <c r="C14">
        <v>0</v>
      </c>
      <c r="D14">
        <v>0</v>
      </c>
    </row>
    <row r="15" spans="1:4" x14ac:dyDescent="0.3">
      <c r="A15" t="s">
        <v>468</v>
      </c>
      <c r="B15" s="12">
        <v>41534</v>
      </c>
      <c r="C15">
        <v>147</v>
      </c>
      <c r="D15">
        <v>14</v>
      </c>
    </row>
    <row r="16" spans="1:4" x14ac:dyDescent="0.3">
      <c r="A16" s="48" t="s">
        <v>494</v>
      </c>
      <c r="B16" s="49">
        <v>41548</v>
      </c>
      <c r="C16" t="s">
        <v>236</v>
      </c>
    </row>
    <row r="17" spans="1:4" x14ac:dyDescent="0.3">
      <c r="A17" s="48" t="s">
        <v>486</v>
      </c>
      <c r="B17" s="12">
        <v>41522</v>
      </c>
      <c r="C17">
        <v>173</v>
      </c>
      <c r="D17">
        <v>28</v>
      </c>
    </row>
    <row r="18" spans="1:4" x14ac:dyDescent="0.3">
      <c r="A18" t="s">
        <v>489</v>
      </c>
      <c r="B18" s="12">
        <v>41500</v>
      </c>
      <c r="C18">
        <v>607</v>
      </c>
      <c r="D18">
        <v>312</v>
      </c>
    </row>
    <row r="19" spans="1:4" x14ac:dyDescent="0.3">
      <c r="A19" s="48" t="s">
        <v>489</v>
      </c>
      <c r="B19" s="12">
        <v>41564</v>
      </c>
      <c r="C19">
        <v>37</v>
      </c>
      <c r="D19">
        <v>14</v>
      </c>
    </row>
    <row r="20" spans="1:4" x14ac:dyDescent="0.3">
      <c r="A20" s="48" t="s">
        <v>484</v>
      </c>
      <c r="B20" s="12">
        <v>41536</v>
      </c>
      <c r="C20">
        <v>321</v>
      </c>
      <c r="D20">
        <v>11</v>
      </c>
    </row>
    <row r="21" spans="1:4" x14ac:dyDescent="0.3">
      <c r="A21" s="48" t="s">
        <v>487</v>
      </c>
      <c r="B21" s="12">
        <v>41522</v>
      </c>
      <c r="C21">
        <v>69</v>
      </c>
      <c r="D21">
        <v>35</v>
      </c>
    </row>
    <row r="22" spans="1:4" x14ac:dyDescent="0.3">
      <c r="A22" s="48" t="s">
        <v>483</v>
      </c>
      <c r="B22" s="12">
        <v>41535</v>
      </c>
      <c r="C22">
        <v>279</v>
      </c>
      <c r="D22">
        <v>9</v>
      </c>
    </row>
    <row r="23" spans="1:4" x14ac:dyDescent="0.3">
      <c r="A23" t="s">
        <v>467</v>
      </c>
      <c r="B23" s="12">
        <v>41535</v>
      </c>
      <c r="C23">
        <v>416</v>
      </c>
      <c r="D23">
        <v>33</v>
      </c>
    </row>
    <row r="24" spans="1:4" x14ac:dyDescent="0.3">
      <c r="A24" s="48" t="s">
        <v>491</v>
      </c>
      <c r="B24" s="12">
        <v>41555</v>
      </c>
      <c r="C24">
        <v>1</v>
      </c>
      <c r="D24">
        <v>2</v>
      </c>
    </row>
    <row r="25" spans="1:4" x14ac:dyDescent="0.3">
      <c r="A25" s="48" t="s">
        <v>485</v>
      </c>
      <c r="B25" s="12">
        <v>41542</v>
      </c>
      <c r="C25">
        <v>5</v>
      </c>
      <c r="D25">
        <v>11</v>
      </c>
    </row>
    <row r="26" spans="1:4" x14ac:dyDescent="0.3">
      <c r="A26" s="48" t="s">
        <v>490</v>
      </c>
      <c r="B26" s="12">
        <v>41500</v>
      </c>
      <c r="C26">
        <v>9</v>
      </c>
      <c r="D26">
        <v>2</v>
      </c>
    </row>
    <row r="27" spans="1:4" x14ac:dyDescent="0.3">
      <c r="A27" t="s">
        <v>466</v>
      </c>
      <c r="B27" s="12">
        <v>41556</v>
      </c>
      <c r="C27">
        <v>3</v>
      </c>
      <c r="D27">
        <v>0</v>
      </c>
    </row>
  </sheetData>
  <sortState ref="A2:E27">
    <sortCondition ref="A2:A2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
  <sheetViews>
    <sheetView workbookViewId="0">
      <selection activeCell="G27" sqref="G27"/>
    </sheetView>
  </sheetViews>
  <sheetFormatPr defaultRowHeight="14.4" x14ac:dyDescent="0.3"/>
  <cols>
    <col min="1" max="1" width="11.109375" customWidth="1"/>
    <col min="2" max="2" width="9.33203125" bestFit="1" customWidth="1"/>
  </cols>
  <sheetData>
    <row r="1" spans="1:10" s="1" customFormat="1" x14ac:dyDescent="0.3">
      <c r="A1" s="9" t="s">
        <v>206</v>
      </c>
      <c r="B1" s="24"/>
      <c r="F1" s="19"/>
    </row>
    <row r="2" spans="1:10" s="1" customFormat="1" x14ac:dyDescent="0.3">
      <c r="A2" s="10" t="s">
        <v>199</v>
      </c>
      <c r="B2" s="11"/>
      <c r="F2" s="19"/>
    </row>
    <row r="3" spans="1:10" s="1" customFormat="1" x14ac:dyDescent="0.3">
      <c r="A3" s="10" t="s">
        <v>200</v>
      </c>
      <c r="B3" s="11" t="s">
        <v>235</v>
      </c>
      <c r="F3" s="19"/>
    </row>
    <row r="4" spans="1:10" s="1" customFormat="1" x14ac:dyDescent="0.3">
      <c r="A4" s="10" t="s">
        <v>198</v>
      </c>
      <c r="B4" s="12">
        <v>41548</v>
      </c>
      <c r="F4" s="19"/>
    </row>
    <row r="5" spans="1:10" s="1" customFormat="1" x14ac:dyDescent="0.3">
      <c r="A5" s="10" t="s">
        <v>258</v>
      </c>
      <c r="B5" s="11"/>
      <c r="F5" s="19"/>
    </row>
    <row r="6" spans="1:10" s="1" customFormat="1" x14ac:dyDescent="0.3">
      <c r="A6" s="10" t="s">
        <v>201</v>
      </c>
      <c r="B6" s="11"/>
      <c r="C6" s="14"/>
      <c r="D6" s="14"/>
      <c r="E6" s="14"/>
      <c r="F6" s="14"/>
      <c r="G6" s="14"/>
      <c r="H6" s="14"/>
      <c r="I6" s="14"/>
      <c r="J6" s="14"/>
    </row>
    <row r="7" spans="1:10" s="1" customFormat="1" x14ac:dyDescent="0.3">
      <c r="A7" s="10" t="s">
        <v>209</v>
      </c>
      <c r="B7" s="11"/>
      <c r="C7" s="14"/>
      <c r="D7" s="14"/>
      <c r="E7" s="14"/>
      <c r="F7" s="14"/>
      <c r="G7" s="14"/>
      <c r="H7" s="14"/>
      <c r="I7" s="14"/>
      <c r="J7" s="14"/>
    </row>
    <row r="8" spans="1:10" s="1" customFormat="1" x14ac:dyDescent="0.3">
      <c r="A8" s="10" t="s">
        <v>202</v>
      </c>
      <c r="B8" s="1" t="s">
        <v>248</v>
      </c>
      <c r="C8" s="14"/>
      <c r="D8" s="14"/>
      <c r="E8" s="14"/>
      <c r="F8" s="14"/>
      <c r="G8" s="14"/>
      <c r="H8" s="14"/>
      <c r="I8" s="14"/>
      <c r="J8" s="14"/>
    </row>
    <row r="9" spans="1:10" s="1" customFormat="1" x14ac:dyDescent="0.3">
      <c r="A9" s="5" t="s">
        <v>7</v>
      </c>
      <c r="B9" s="4" t="s">
        <v>6</v>
      </c>
      <c r="C9" s="5" t="s">
        <v>8</v>
      </c>
      <c r="D9" s="4" t="s">
        <v>197</v>
      </c>
      <c r="E9" s="4" t="s">
        <v>287</v>
      </c>
      <c r="F9" s="5" t="s">
        <v>282</v>
      </c>
      <c r="G9" s="5" t="s">
        <v>9</v>
      </c>
      <c r="H9" s="5" t="s">
        <v>283</v>
      </c>
      <c r="I9" s="5" t="s">
        <v>10</v>
      </c>
      <c r="J9" s="5" t="s">
        <v>0</v>
      </c>
    </row>
    <row r="10" spans="1:10" s="1" customFormat="1" x14ac:dyDescent="0.3">
      <c r="A10" s="1" t="s">
        <v>236</v>
      </c>
      <c r="J10"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41"/>
  <sheetViews>
    <sheetView workbookViewId="0">
      <selection activeCell="K36" sqref="K36:M36"/>
    </sheetView>
  </sheetViews>
  <sheetFormatPr defaultColWidth="9" defaultRowHeight="14.4" x14ac:dyDescent="0.3"/>
  <cols>
    <col min="1" max="1" width="10.77734375" style="1" customWidth="1"/>
    <col min="2" max="2" width="9.33203125" style="1" bestFit="1" customWidth="1"/>
    <col min="3" max="4" width="9" style="1"/>
    <col min="5" max="5" width="13" style="11" customWidth="1"/>
    <col min="6" max="6" width="10.77734375" style="11" customWidth="1"/>
    <col min="7" max="10" width="9" style="1"/>
    <col min="11" max="13" width="9" style="13"/>
    <col min="14" max="16384" width="9" style="1"/>
  </cols>
  <sheetData>
    <row r="1" spans="1:13" x14ac:dyDescent="0.3">
      <c r="A1" s="9" t="s">
        <v>206</v>
      </c>
      <c r="B1" s="22"/>
      <c r="E1" s="16"/>
    </row>
    <row r="2" spans="1:13" x14ac:dyDescent="0.3">
      <c r="A2" s="10" t="s">
        <v>199</v>
      </c>
      <c r="B2" s="11" t="s">
        <v>252</v>
      </c>
      <c r="E2" s="16"/>
    </row>
    <row r="3" spans="1:13" x14ac:dyDescent="0.3">
      <c r="A3" s="10" t="s">
        <v>200</v>
      </c>
      <c r="B3" s="11" t="s">
        <v>251</v>
      </c>
      <c r="E3" s="16"/>
    </row>
    <row r="4" spans="1:13" x14ac:dyDescent="0.3">
      <c r="A4" s="10" t="s">
        <v>198</v>
      </c>
      <c r="B4" s="12">
        <v>41555</v>
      </c>
      <c r="E4" s="16"/>
    </row>
    <row r="5" spans="1:13" x14ac:dyDescent="0.3">
      <c r="A5" s="10" t="s">
        <v>258</v>
      </c>
      <c r="B5" s="11" t="s">
        <v>215</v>
      </c>
      <c r="E5" s="16"/>
    </row>
    <row r="6" spans="1:13" x14ac:dyDescent="0.3">
      <c r="A6" s="10" t="s">
        <v>201</v>
      </c>
      <c r="B6" s="11"/>
      <c r="C6" s="14"/>
      <c r="D6" s="14"/>
      <c r="G6" s="14"/>
      <c r="H6" s="14"/>
      <c r="I6" s="14"/>
    </row>
    <row r="7" spans="1:13" x14ac:dyDescent="0.3">
      <c r="A7" s="10" t="s">
        <v>209</v>
      </c>
      <c r="B7" s="11" t="s">
        <v>253</v>
      </c>
      <c r="C7" s="14"/>
      <c r="D7" s="14"/>
      <c r="G7" s="14"/>
      <c r="H7" s="14"/>
      <c r="I7" s="14"/>
    </row>
    <row r="8" spans="1:13" x14ac:dyDescent="0.3">
      <c r="A8" s="10" t="s">
        <v>202</v>
      </c>
      <c r="B8" s="11"/>
      <c r="C8" s="14"/>
      <c r="D8" s="11"/>
      <c r="G8" s="14"/>
      <c r="H8" s="14"/>
      <c r="I8" s="14"/>
      <c r="K8" s="45" t="s">
        <v>465</v>
      </c>
    </row>
    <row r="9" spans="1:13" x14ac:dyDescent="0.3">
      <c r="A9" s="5" t="s">
        <v>7</v>
      </c>
      <c r="B9" s="4" t="s">
        <v>6</v>
      </c>
      <c r="C9" s="5" t="s">
        <v>8</v>
      </c>
      <c r="D9" s="5" t="s">
        <v>282</v>
      </c>
      <c r="E9" s="5" t="s">
        <v>9</v>
      </c>
      <c r="F9" s="5" t="s">
        <v>283</v>
      </c>
      <c r="G9" s="5" t="s">
        <v>10</v>
      </c>
      <c r="H9" s="4" t="s">
        <v>197</v>
      </c>
      <c r="I9" s="25" t="s">
        <v>0</v>
      </c>
      <c r="K9" s="45" t="s">
        <v>7</v>
      </c>
      <c r="L9" s="45" t="s">
        <v>6</v>
      </c>
      <c r="M9" s="45" t="s">
        <v>282</v>
      </c>
    </row>
    <row r="10" spans="1:13" x14ac:dyDescent="0.3">
      <c r="A10" s="14">
        <v>4</v>
      </c>
      <c r="B10" s="14" t="s">
        <v>15</v>
      </c>
      <c r="C10" s="14">
        <v>60</v>
      </c>
      <c r="D10" s="14" t="s">
        <v>20</v>
      </c>
      <c r="E10" s="11" t="s">
        <v>305</v>
      </c>
      <c r="F10" s="30"/>
      <c r="G10" s="14" t="s">
        <v>21</v>
      </c>
      <c r="H10" s="14" t="s">
        <v>11</v>
      </c>
      <c r="I10" s="22"/>
      <c r="J10" s="22"/>
      <c r="K10" s="46">
        <f>SUMIFS($A$10:$A$370,$B$10:$B$370,"CH",$D$10:$D$370,"U1")</f>
        <v>7</v>
      </c>
      <c r="L10" s="46" t="s">
        <v>15</v>
      </c>
      <c r="M10" s="46" t="s">
        <v>20</v>
      </c>
    </row>
    <row r="11" spans="1:13" x14ac:dyDescent="0.3">
      <c r="A11" s="14">
        <v>3</v>
      </c>
      <c r="B11" s="14" t="s">
        <v>15</v>
      </c>
      <c r="C11" s="14">
        <v>80</v>
      </c>
      <c r="D11" s="14" t="s">
        <v>20</v>
      </c>
      <c r="E11" s="11" t="s">
        <v>17</v>
      </c>
      <c r="F11" s="30"/>
      <c r="G11" s="14"/>
      <c r="H11" s="14" t="s">
        <v>11</v>
      </c>
      <c r="I11" s="22"/>
      <c r="J11" s="22"/>
      <c r="K11" s="46">
        <f>SUMIFS($A$10:$A$370,$B$10:$B$370,"CH",$D$10:$D$370,"U2")</f>
        <v>0</v>
      </c>
      <c r="L11" s="46" t="s">
        <v>15</v>
      </c>
      <c r="M11" s="46" t="s">
        <v>1</v>
      </c>
    </row>
    <row r="12" spans="1:13" x14ac:dyDescent="0.3">
      <c r="A12" s="14">
        <v>1</v>
      </c>
      <c r="B12" s="14" t="s">
        <v>14</v>
      </c>
      <c r="C12" s="14">
        <v>150</v>
      </c>
      <c r="D12" s="14" t="s">
        <v>1</v>
      </c>
      <c r="E12" s="11" t="s">
        <v>304</v>
      </c>
      <c r="F12" s="30"/>
      <c r="G12" s="14"/>
      <c r="H12" s="14" t="s">
        <v>12</v>
      </c>
      <c r="I12" s="22"/>
      <c r="J12" s="22"/>
      <c r="K12" s="46">
        <f>SUMIFS($A$10:$A$370,$B$10:$B$370,"CH",$D$10:$D$370,"U3")</f>
        <v>1</v>
      </c>
      <c r="L12" s="46" t="s">
        <v>15</v>
      </c>
      <c r="M12" s="46" t="s">
        <v>19</v>
      </c>
    </row>
    <row r="13" spans="1:13" x14ac:dyDescent="0.3">
      <c r="A13" s="14">
        <v>3</v>
      </c>
      <c r="B13" s="14" t="s">
        <v>16</v>
      </c>
      <c r="C13" s="14">
        <v>80</v>
      </c>
      <c r="D13" s="14" t="s">
        <v>19</v>
      </c>
      <c r="E13" s="11" t="s">
        <v>305</v>
      </c>
      <c r="F13" s="30"/>
      <c r="G13" s="14"/>
      <c r="H13" s="14" t="s">
        <v>11</v>
      </c>
      <c r="I13" s="22"/>
      <c r="J13" s="22"/>
      <c r="K13" s="46">
        <f>SUMIFS($A$10:$A$370,$B$10:$B$370,"CH",$D$10:$D$370,"U4")</f>
        <v>0</v>
      </c>
      <c r="L13" s="46" t="s">
        <v>15</v>
      </c>
      <c r="M13" s="46" t="s">
        <v>2</v>
      </c>
    </row>
    <row r="14" spans="1:13" x14ac:dyDescent="0.3">
      <c r="A14" s="14">
        <v>1</v>
      </c>
      <c r="B14" s="14" t="s">
        <v>15</v>
      </c>
      <c r="C14" s="14">
        <v>70</v>
      </c>
      <c r="D14" s="14" t="s">
        <v>19</v>
      </c>
      <c r="E14" s="11" t="s">
        <v>17</v>
      </c>
      <c r="F14" s="30"/>
      <c r="G14" s="14"/>
      <c r="H14" s="14" t="s">
        <v>11</v>
      </c>
      <c r="I14" s="22"/>
      <c r="J14" s="22"/>
      <c r="K14" s="46">
        <f>SUMIFS($A$10:$A$370,$B$10:$B$370,"CH",$D$10:$D$370,"U5")</f>
        <v>0</v>
      </c>
      <c r="L14" s="46" t="s">
        <v>15</v>
      </c>
      <c r="M14" s="46" t="s">
        <v>48</v>
      </c>
    </row>
    <row r="15" spans="1:13" x14ac:dyDescent="0.3">
      <c r="A15" s="14">
        <v>1</v>
      </c>
      <c r="B15" s="14" t="s">
        <v>14</v>
      </c>
      <c r="C15" s="14">
        <v>200</v>
      </c>
      <c r="D15" s="14" t="s">
        <v>2</v>
      </c>
      <c r="E15" s="11" t="s">
        <v>304</v>
      </c>
      <c r="F15" s="30"/>
      <c r="G15" s="14"/>
      <c r="H15" s="14" t="s">
        <v>11</v>
      </c>
      <c r="I15" s="22"/>
      <c r="J15" s="22"/>
      <c r="K15" s="46">
        <f>SUMIFS($A$10:$A$370,$B$10:$B$370,"CH",$D$10:$D$370,"U6")</f>
        <v>1</v>
      </c>
      <c r="L15" s="46" t="s">
        <v>15</v>
      </c>
      <c r="M15" s="46" t="s">
        <v>3</v>
      </c>
    </row>
    <row r="16" spans="1:13" x14ac:dyDescent="0.3">
      <c r="A16" s="14">
        <v>5</v>
      </c>
      <c r="B16" s="14" t="s">
        <v>14</v>
      </c>
      <c r="C16" s="14">
        <v>300</v>
      </c>
      <c r="D16" s="14" t="s">
        <v>2</v>
      </c>
      <c r="E16" s="11" t="s">
        <v>17</v>
      </c>
      <c r="F16" s="30"/>
      <c r="G16" s="14"/>
      <c r="H16" s="14" t="s">
        <v>11</v>
      </c>
      <c r="I16" s="22"/>
      <c r="J16" s="22"/>
      <c r="K16" s="46">
        <f>SUMIFS($A$10:$A$370,$B$10:$B$370,"CH",$D$10:$D$370,"U7")</f>
        <v>0</v>
      </c>
      <c r="L16" s="46" t="s">
        <v>15</v>
      </c>
      <c r="M16" s="46" t="s">
        <v>182</v>
      </c>
    </row>
    <row r="17" spans="1:13" x14ac:dyDescent="0.3">
      <c r="A17" s="14">
        <v>1</v>
      </c>
      <c r="B17" s="14" t="s">
        <v>14</v>
      </c>
      <c r="C17" s="14">
        <v>80</v>
      </c>
      <c r="D17" s="14" t="s">
        <v>48</v>
      </c>
      <c r="E17" s="11" t="s">
        <v>309</v>
      </c>
      <c r="F17" s="30"/>
      <c r="G17" s="14"/>
      <c r="H17" s="14" t="s">
        <v>11</v>
      </c>
      <c r="J17" s="22"/>
      <c r="K17" s="46">
        <f>SUMIFS($A$10:$A$370,$B$10:$B$370,"CH",$D$10:$D$370,"U8")</f>
        <v>0</v>
      </c>
      <c r="L17" s="46" t="s">
        <v>15</v>
      </c>
      <c r="M17" s="46" t="s">
        <v>49</v>
      </c>
    </row>
    <row r="18" spans="1:13" x14ac:dyDescent="0.3">
      <c r="A18" s="14">
        <v>1</v>
      </c>
      <c r="B18" s="14" t="s">
        <v>14</v>
      </c>
      <c r="C18" s="14">
        <v>150</v>
      </c>
      <c r="D18" s="14" t="s">
        <v>3</v>
      </c>
      <c r="E18" s="11" t="s">
        <v>304</v>
      </c>
      <c r="F18" s="30"/>
      <c r="G18" s="14"/>
      <c r="H18" s="14" t="s">
        <v>12</v>
      </c>
      <c r="I18" s="22"/>
      <c r="J18" s="22"/>
      <c r="K18" s="46">
        <f>SUMIFS($A$10:$A$370,$B$10:$B$370,"CH",$D$10:$D$370,"U9")</f>
        <v>0</v>
      </c>
      <c r="L18" s="46" t="s">
        <v>15</v>
      </c>
      <c r="M18" s="46" t="s">
        <v>34</v>
      </c>
    </row>
    <row r="19" spans="1:13" x14ac:dyDescent="0.3">
      <c r="A19" s="14">
        <v>1</v>
      </c>
      <c r="B19" s="14" t="s">
        <v>15</v>
      </c>
      <c r="C19" s="14">
        <v>70</v>
      </c>
      <c r="D19" s="14" t="s">
        <v>3</v>
      </c>
      <c r="E19" s="11" t="s">
        <v>17</v>
      </c>
      <c r="F19" s="30"/>
      <c r="G19" s="14"/>
      <c r="H19" s="14" t="s">
        <v>11</v>
      </c>
      <c r="I19" s="22"/>
      <c r="J19" s="22"/>
      <c r="K19" s="46">
        <f>SUMIFS($A$10:$A$370,$B$10:$B$370,"CH",$D$10:$D$370,"U10")</f>
        <v>0</v>
      </c>
      <c r="L19" s="46" t="s">
        <v>15</v>
      </c>
      <c r="M19" s="46" t="s">
        <v>4</v>
      </c>
    </row>
    <row r="20" spans="1:13" x14ac:dyDescent="0.3">
      <c r="A20" s="14">
        <v>0</v>
      </c>
      <c r="B20" s="14"/>
      <c r="C20" s="14"/>
      <c r="D20" s="14" t="s">
        <v>182</v>
      </c>
      <c r="E20" s="11" t="s">
        <v>69</v>
      </c>
      <c r="F20" s="30"/>
      <c r="G20" s="14"/>
      <c r="H20" s="14"/>
      <c r="I20" s="22" t="s">
        <v>22</v>
      </c>
      <c r="J20" s="22"/>
      <c r="K20" s="46">
        <f>SUMIFS($A$10:$A$370,$B$10:$B$370,"CH",$D$10:$D$370,"U11")</f>
        <v>0</v>
      </c>
      <c r="L20" s="46" t="s">
        <v>15</v>
      </c>
      <c r="M20" s="46" t="s">
        <v>5</v>
      </c>
    </row>
    <row r="21" spans="1:13" x14ac:dyDescent="0.3">
      <c r="A21" s="14">
        <v>1</v>
      </c>
      <c r="B21" s="14" t="s">
        <v>14</v>
      </c>
      <c r="C21" s="14">
        <v>200</v>
      </c>
      <c r="D21" s="14" t="s">
        <v>49</v>
      </c>
      <c r="E21" s="11" t="s">
        <v>310</v>
      </c>
      <c r="F21" s="30"/>
      <c r="G21" s="14"/>
      <c r="H21" s="14" t="s">
        <v>13</v>
      </c>
      <c r="I21" s="22"/>
      <c r="J21" s="22"/>
      <c r="K21" s="46">
        <f>SUMIFS($A$10:$A$370,$B$10:$B$370,"CH",$D$10:$D$370,"U12")</f>
        <v>0</v>
      </c>
      <c r="L21" s="46" t="s">
        <v>15</v>
      </c>
      <c r="M21" s="46" t="s">
        <v>18</v>
      </c>
    </row>
    <row r="22" spans="1:13" x14ac:dyDescent="0.3">
      <c r="A22" s="14">
        <v>2</v>
      </c>
      <c r="B22" s="14" t="s">
        <v>14</v>
      </c>
      <c r="C22" s="14">
        <v>150</v>
      </c>
      <c r="D22" s="14" t="s">
        <v>34</v>
      </c>
      <c r="E22" s="11" t="s">
        <v>311</v>
      </c>
      <c r="F22" s="30"/>
      <c r="G22" s="14"/>
      <c r="H22" s="14" t="s">
        <v>12</v>
      </c>
      <c r="I22" s="22"/>
      <c r="J22" s="22"/>
      <c r="K22" s="46">
        <f>SUM(K10:K21)</f>
        <v>9</v>
      </c>
      <c r="L22" s="46"/>
      <c r="M22" s="46"/>
    </row>
    <row r="23" spans="1:13" x14ac:dyDescent="0.3">
      <c r="A23" s="14">
        <v>0</v>
      </c>
      <c r="B23" s="14"/>
      <c r="C23" s="14"/>
      <c r="D23" s="14" t="s">
        <v>4</v>
      </c>
      <c r="E23" s="11" t="s">
        <v>312</v>
      </c>
      <c r="F23" s="30"/>
      <c r="G23" s="14"/>
      <c r="H23" s="14"/>
      <c r="I23" s="22" t="s">
        <v>22</v>
      </c>
      <c r="J23" s="22"/>
      <c r="K23" s="46"/>
      <c r="L23" s="46"/>
      <c r="M23" s="46"/>
    </row>
    <row r="24" spans="1:13" x14ac:dyDescent="0.3">
      <c r="A24" s="14">
        <v>0</v>
      </c>
      <c r="B24" s="14"/>
      <c r="C24" s="14"/>
      <c r="D24" s="14" t="s">
        <v>5</v>
      </c>
      <c r="E24" s="11" t="s">
        <v>312</v>
      </c>
      <c r="F24" s="30"/>
      <c r="G24" s="14"/>
      <c r="H24" s="14"/>
      <c r="I24" s="22" t="s">
        <v>22</v>
      </c>
      <c r="J24" s="22"/>
      <c r="K24" s="46">
        <f>SUMIFS($A$10:$A$370,$B$10:$B$370,"RT",$D$10:$D$370,"U1")</f>
        <v>0</v>
      </c>
      <c r="L24" s="46" t="s">
        <v>32</v>
      </c>
      <c r="M24" s="46" t="s">
        <v>20</v>
      </c>
    </row>
    <row r="25" spans="1:13" x14ac:dyDescent="0.3">
      <c r="A25" s="14">
        <v>12</v>
      </c>
      <c r="B25" s="14" t="s">
        <v>14</v>
      </c>
      <c r="C25" s="14">
        <v>150</v>
      </c>
      <c r="D25" s="14" t="s">
        <v>18</v>
      </c>
      <c r="E25" s="11" t="s">
        <v>309</v>
      </c>
      <c r="F25" s="30"/>
      <c r="G25" s="14"/>
      <c r="H25" s="14" t="s">
        <v>12</v>
      </c>
      <c r="I25" s="22"/>
      <c r="J25" s="22"/>
      <c r="K25" s="46">
        <f>SUMIFS($A$10:$A$370,$B$10:$B$370,"RT",$D$10:$D$370,"U2")</f>
        <v>0</v>
      </c>
      <c r="L25" s="46" t="s">
        <v>32</v>
      </c>
      <c r="M25" s="46" t="s">
        <v>1</v>
      </c>
    </row>
    <row r="26" spans="1:13" x14ac:dyDescent="0.3">
      <c r="A26" s="14">
        <v>10</v>
      </c>
      <c r="B26" s="14" t="s">
        <v>14</v>
      </c>
      <c r="C26" s="14">
        <v>200</v>
      </c>
      <c r="D26" s="14" t="s">
        <v>18</v>
      </c>
      <c r="E26" s="11" t="s">
        <v>309</v>
      </c>
      <c r="F26" s="30"/>
      <c r="G26" s="14"/>
      <c r="H26" s="14" t="s">
        <v>13</v>
      </c>
      <c r="I26" s="22"/>
      <c r="J26" s="22"/>
      <c r="K26" s="46">
        <f>SUMIFS($A$10:$A$370,$B$10:$B$370,"RT",$D$10:$D$370,"U3")</f>
        <v>0</v>
      </c>
      <c r="L26" s="46" t="s">
        <v>32</v>
      </c>
      <c r="M26" s="46" t="s">
        <v>19</v>
      </c>
    </row>
    <row r="27" spans="1:13" x14ac:dyDescent="0.3">
      <c r="J27" s="22"/>
      <c r="K27" s="46">
        <f>SUMIFS($A$10:$A$370,$B$10:$B$370,"RT",$D$10:$D$370,"U4")</f>
        <v>0</v>
      </c>
      <c r="L27" s="46" t="s">
        <v>32</v>
      </c>
      <c r="M27" s="46" t="s">
        <v>2</v>
      </c>
    </row>
    <row r="28" spans="1:13" x14ac:dyDescent="0.3">
      <c r="J28" s="22"/>
      <c r="K28" s="46">
        <f>SUMIFS($A$10:$A$370,$B$10:$B$370,"RT",$D$10:$D$370,"U5")</f>
        <v>0</v>
      </c>
      <c r="L28" s="46" t="s">
        <v>32</v>
      </c>
      <c r="M28" s="46" t="s">
        <v>48</v>
      </c>
    </row>
    <row r="29" spans="1:13" x14ac:dyDescent="0.3">
      <c r="J29" s="22"/>
      <c r="K29" s="46">
        <f>SUMIFS($A$10:$A$370,$B$10:$B$370,"RT",$D$10:$D$370,"U6")</f>
        <v>0</v>
      </c>
      <c r="L29" s="46" t="s">
        <v>32</v>
      </c>
      <c r="M29" s="46" t="s">
        <v>3</v>
      </c>
    </row>
    <row r="30" spans="1:13" x14ac:dyDescent="0.3">
      <c r="J30" s="22"/>
      <c r="K30" s="46">
        <f>SUMIFS($A$10:$A$370,$B$10:$B$370,"RT",$D$10:$D$370,"U7")</f>
        <v>0</v>
      </c>
      <c r="L30" s="46" t="s">
        <v>32</v>
      </c>
      <c r="M30" s="46" t="s">
        <v>182</v>
      </c>
    </row>
    <row r="31" spans="1:13" x14ac:dyDescent="0.3">
      <c r="J31" s="22"/>
      <c r="K31" s="46">
        <f>SUMIFS($A$10:$A$370,$B$10:$B$370,"RT",$D$10:$D$370,"U8")</f>
        <v>0</v>
      </c>
      <c r="L31" s="46" t="s">
        <v>32</v>
      </c>
      <c r="M31" s="46" t="s">
        <v>49</v>
      </c>
    </row>
    <row r="32" spans="1:13" x14ac:dyDescent="0.3">
      <c r="J32" s="22"/>
      <c r="K32" s="46">
        <f>SUMIFS($A$10:$A$370,$B$10:$B$370,"RT",$D$10:$D$370,"U9")</f>
        <v>0</v>
      </c>
      <c r="L32" s="46" t="s">
        <v>32</v>
      </c>
      <c r="M32" s="46" t="s">
        <v>34</v>
      </c>
    </row>
    <row r="33" spans="10:13" x14ac:dyDescent="0.3">
      <c r="J33" s="22"/>
      <c r="K33" s="46">
        <f>SUMIFS($A$10:$A$370,$B$10:$B$370,"RT",$D$10:$D$370,"U10")</f>
        <v>0</v>
      </c>
      <c r="L33" s="46" t="s">
        <v>32</v>
      </c>
      <c r="M33" s="46" t="s">
        <v>4</v>
      </c>
    </row>
    <row r="34" spans="10:13" x14ac:dyDescent="0.3">
      <c r="K34" s="46">
        <f>SUMIFS($A$10:$A$370,$B$10:$B$370,"RT",$D$10:$D$370,"U11")</f>
        <v>0</v>
      </c>
      <c r="L34" s="46" t="s">
        <v>32</v>
      </c>
      <c r="M34" s="46" t="s">
        <v>5</v>
      </c>
    </row>
    <row r="35" spans="10:13" x14ac:dyDescent="0.3">
      <c r="K35" s="46">
        <f>SUMIFS($A$10:$A$370,$B$10:$B$370,"RT",$D$10:$D$370,"U12")</f>
        <v>0</v>
      </c>
      <c r="L35" s="46" t="s">
        <v>32</v>
      </c>
      <c r="M35" s="46" t="s">
        <v>18</v>
      </c>
    </row>
    <row r="36" spans="10:13" x14ac:dyDescent="0.3">
      <c r="K36" s="46">
        <f>SUM(K24:K35)</f>
        <v>0</v>
      </c>
      <c r="L36" s="47"/>
      <c r="M36" s="47"/>
    </row>
    <row r="37" spans="10:13" x14ac:dyDescent="0.3">
      <c r="K37" s="47"/>
      <c r="L37" s="47"/>
      <c r="M37" s="47"/>
    </row>
    <row r="38" spans="10:13" x14ac:dyDescent="0.3">
      <c r="K38" s="47"/>
      <c r="L38" s="47"/>
      <c r="M38" s="47"/>
    </row>
    <row r="39" spans="10:13" x14ac:dyDescent="0.3">
      <c r="K39" s="47"/>
      <c r="L39" s="47"/>
      <c r="M39" s="47"/>
    </row>
    <row r="40" spans="10:13" x14ac:dyDescent="0.3">
      <c r="K40" s="47"/>
      <c r="L40" s="47"/>
      <c r="M40" s="47"/>
    </row>
    <row r="41" spans="10:13" x14ac:dyDescent="0.3">
      <c r="K41" s="47"/>
      <c r="L41" s="47"/>
      <c r="M41" s="47"/>
    </row>
    <row r="42" spans="10:13" x14ac:dyDescent="0.3">
      <c r="K42" s="47"/>
      <c r="L42" s="47"/>
      <c r="M42" s="47"/>
    </row>
    <row r="43" spans="10:13" x14ac:dyDescent="0.3">
      <c r="K43" s="47"/>
      <c r="L43" s="47"/>
      <c r="M43" s="47"/>
    </row>
    <row r="44" spans="10:13" x14ac:dyDescent="0.3">
      <c r="K44" s="47"/>
      <c r="L44" s="47"/>
      <c r="M44" s="47"/>
    </row>
    <row r="45" spans="10:13" x14ac:dyDescent="0.3">
      <c r="K45" s="47"/>
      <c r="L45" s="47"/>
      <c r="M45" s="47"/>
    </row>
    <row r="46" spans="10:13" x14ac:dyDescent="0.3">
      <c r="K46" s="47"/>
      <c r="L46" s="47"/>
      <c r="M46" s="47"/>
    </row>
    <row r="47" spans="10:13" x14ac:dyDescent="0.3">
      <c r="K47" s="47"/>
      <c r="L47" s="47"/>
      <c r="M47" s="47"/>
    </row>
    <row r="48" spans="10: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row r="136" spans="11:13" x14ac:dyDescent="0.3">
      <c r="K136" s="47"/>
      <c r="L136" s="47"/>
      <c r="M136" s="47"/>
    </row>
    <row r="137" spans="11:13" x14ac:dyDescent="0.3">
      <c r="K137" s="47"/>
      <c r="L137" s="47"/>
      <c r="M137" s="47"/>
    </row>
    <row r="138" spans="11:13" x14ac:dyDescent="0.3">
      <c r="K138" s="47"/>
      <c r="L138" s="47"/>
      <c r="M138" s="47"/>
    </row>
    <row r="139" spans="11:13" x14ac:dyDescent="0.3">
      <c r="K139" s="47"/>
      <c r="L139" s="47"/>
      <c r="M139" s="47"/>
    </row>
    <row r="140" spans="11:13" x14ac:dyDescent="0.3">
      <c r="K140" s="47"/>
      <c r="L140" s="47"/>
      <c r="M140" s="47"/>
    </row>
    <row r="141" spans="11:13" x14ac:dyDescent="0.3">
      <c r="K141" s="47"/>
      <c r="L141" s="47"/>
      <c r="M141"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workbookViewId="0">
      <selection activeCell="B4" sqref="B4"/>
    </sheetView>
  </sheetViews>
  <sheetFormatPr defaultColWidth="9" defaultRowHeight="14.4" x14ac:dyDescent="0.3"/>
  <cols>
    <col min="1" max="1" width="11.109375" style="1" customWidth="1"/>
    <col min="2" max="2" width="9.33203125" style="1" bestFit="1" customWidth="1"/>
    <col min="3" max="3" width="9" style="1"/>
    <col min="4" max="4" width="8" style="1" customWidth="1"/>
    <col min="5" max="5" width="9" style="1"/>
    <col min="6" max="6" width="11.6640625" style="1" customWidth="1"/>
    <col min="7" max="8" width="9" style="1"/>
    <col min="9" max="9" width="10.109375" style="1" customWidth="1"/>
    <col min="10" max="16384" width="9" style="1"/>
  </cols>
  <sheetData>
    <row r="1" spans="1:9" x14ac:dyDescent="0.3">
      <c r="A1" s="9" t="s">
        <v>206</v>
      </c>
      <c r="B1" s="24"/>
      <c r="D1" s="19"/>
    </row>
    <row r="2" spans="1:9" x14ac:dyDescent="0.3">
      <c r="A2" s="10" t="s">
        <v>199</v>
      </c>
      <c r="B2" s="11" t="s">
        <v>242</v>
      </c>
      <c r="D2" s="19"/>
    </row>
    <row r="3" spans="1:9" x14ac:dyDescent="0.3">
      <c r="A3" s="10" t="s">
        <v>200</v>
      </c>
      <c r="B3" s="11" t="s">
        <v>241</v>
      </c>
      <c r="D3" s="19"/>
    </row>
    <row r="4" spans="1:9" x14ac:dyDescent="0.3">
      <c r="A4" s="10" t="s">
        <v>198</v>
      </c>
      <c r="B4" s="12">
        <v>41549</v>
      </c>
      <c r="D4" s="19"/>
    </row>
    <row r="5" spans="1:9" x14ac:dyDescent="0.3">
      <c r="A5" s="10" t="s">
        <v>258</v>
      </c>
      <c r="B5" s="11" t="s">
        <v>238</v>
      </c>
      <c r="D5" s="19"/>
    </row>
    <row r="6" spans="1:9" x14ac:dyDescent="0.3">
      <c r="A6" s="10" t="s">
        <v>201</v>
      </c>
      <c r="B6" s="11"/>
      <c r="C6" s="14"/>
      <c r="D6" s="14"/>
      <c r="E6" s="14"/>
      <c r="F6" s="14"/>
      <c r="G6" s="14"/>
      <c r="H6" s="14"/>
      <c r="I6" s="14"/>
    </row>
    <row r="7" spans="1:9" x14ac:dyDescent="0.3">
      <c r="A7" s="10" t="s">
        <v>209</v>
      </c>
      <c r="B7" s="11" t="s">
        <v>228</v>
      </c>
      <c r="C7" s="14"/>
      <c r="D7" s="14"/>
      <c r="E7" s="14"/>
      <c r="F7" s="14"/>
      <c r="G7" s="14"/>
      <c r="H7" s="14"/>
      <c r="I7" s="14"/>
    </row>
    <row r="8" spans="1:9" x14ac:dyDescent="0.3">
      <c r="A8" s="10" t="s">
        <v>202</v>
      </c>
      <c r="B8" s="11"/>
      <c r="C8" s="14"/>
      <c r="D8" s="14"/>
      <c r="E8" s="14"/>
      <c r="F8" s="14"/>
      <c r="G8" s="14"/>
      <c r="H8" s="14"/>
      <c r="I8" s="14"/>
    </row>
    <row r="9" spans="1:9" x14ac:dyDescent="0.3">
      <c r="A9" s="5" t="s">
        <v>7</v>
      </c>
      <c r="B9" s="4" t="s">
        <v>6</v>
      </c>
      <c r="C9" s="5" t="s">
        <v>8</v>
      </c>
      <c r="D9" s="5" t="s">
        <v>282</v>
      </c>
      <c r="E9" s="5" t="s">
        <v>9</v>
      </c>
      <c r="F9" s="5" t="s">
        <v>283</v>
      </c>
      <c r="G9" s="5" t="s">
        <v>10</v>
      </c>
      <c r="H9" s="4" t="s">
        <v>197</v>
      </c>
      <c r="I9" s="5" t="s">
        <v>0</v>
      </c>
    </row>
    <row r="10" spans="1:9" x14ac:dyDescent="0.3">
      <c r="A10" s="14">
        <v>0</v>
      </c>
      <c r="B10" s="14"/>
      <c r="C10" s="14"/>
      <c r="D10" s="21" t="s">
        <v>20</v>
      </c>
      <c r="E10" s="30" t="s">
        <v>145</v>
      </c>
      <c r="F10" s="11"/>
      <c r="G10" s="14">
        <v>1545</v>
      </c>
      <c r="H10" s="14"/>
    </row>
    <row r="11" spans="1:9" x14ac:dyDescent="0.3">
      <c r="A11" s="14">
        <v>0</v>
      </c>
      <c r="B11" s="14"/>
      <c r="C11" s="14"/>
      <c r="D11" s="21" t="s">
        <v>1</v>
      </c>
      <c r="E11" s="11"/>
      <c r="F11" s="11"/>
      <c r="G11" s="14"/>
      <c r="H11" s="14"/>
    </row>
    <row r="12" spans="1:9" x14ac:dyDescent="0.3">
      <c r="A12" s="14">
        <v>0</v>
      </c>
      <c r="B12" s="14"/>
      <c r="C12" s="14"/>
      <c r="D12" s="21" t="s">
        <v>19</v>
      </c>
      <c r="E12" s="11" t="s">
        <v>186</v>
      </c>
      <c r="F12" s="11"/>
      <c r="G12" s="14"/>
      <c r="H12" s="14"/>
    </row>
    <row r="13" spans="1:9" x14ac:dyDescent="0.3">
      <c r="A13" s="14">
        <v>0</v>
      </c>
      <c r="B13" s="14"/>
      <c r="C13" s="14"/>
      <c r="D13" s="21" t="s">
        <v>2</v>
      </c>
      <c r="E13" s="11" t="s">
        <v>185</v>
      </c>
      <c r="F13" s="11"/>
      <c r="G13" s="14"/>
      <c r="H13" s="14"/>
    </row>
    <row r="14" spans="1:9" x14ac:dyDescent="0.3">
      <c r="A14" s="14">
        <v>0</v>
      </c>
      <c r="B14" s="14"/>
      <c r="C14" s="14"/>
      <c r="D14" s="21" t="s">
        <v>48</v>
      </c>
      <c r="E14" s="11" t="s">
        <v>145</v>
      </c>
      <c r="F14" s="11"/>
      <c r="G14" s="14"/>
      <c r="H14" s="14"/>
    </row>
    <row r="15" spans="1:9" x14ac:dyDescent="0.3">
      <c r="A15" s="14">
        <v>0</v>
      </c>
      <c r="B15" s="14"/>
      <c r="C15" s="14"/>
      <c r="D15" s="21" t="s">
        <v>3</v>
      </c>
      <c r="E15" s="11" t="s">
        <v>185</v>
      </c>
      <c r="F15" s="11"/>
      <c r="G15" s="14"/>
      <c r="H15" s="14"/>
    </row>
    <row r="16" spans="1:9" x14ac:dyDescent="0.3">
      <c r="A16" s="14">
        <v>0</v>
      </c>
      <c r="B16" s="14"/>
      <c r="C16" s="14"/>
      <c r="D16" s="21" t="s">
        <v>182</v>
      </c>
      <c r="E16" s="11" t="s">
        <v>69</v>
      </c>
      <c r="F16" s="11"/>
      <c r="G16" s="14"/>
      <c r="H16" s="14"/>
    </row>
    <row r="17" spans="1:8" x14ac:dyDescent="0.3">
      <c r="A17" s="14">
        <v>0</v>
      </c>
      <c r="B17" s="14"/>
      <c r="C17" s="14"/>
      <c r="D17" s="21" t="s">
        <v>49</v>
      </c>
      <c r="E17" s="11" t="s">
        <v>186</v>
      </c>
      <c r="F17" s="11"/>
      <c r="G17" s="14"/>
      <c r="H17" s="14"/>
    </row>
    <row r="18" spans="1:8" x14ac:dyDescent="0.3">
      <c r="A18" s="14">
        <v>0</v>
      </c>
      <c r="B18" s="14"/>
      <c r="C18" s="14"/>
      <c r="D18" s="21" t="s">
        <v>34</v>
      </c>
      <c r="E18" s="11" t="s">
        <v>187</v>
      </c>
      <c r="F18" s="11"/>
      <c r="G18" s="14"/>
      <c r="H18" s="14"/>
    </row>
    <row r="19" spans="1:8" x14ac:dyDescent="0.3">
      <c r="A19" s="14">
        <v>0</v>
      </c>
      <c r="B19" s="14"/>
      <c r="C19" s="14"/>
      <c r="D19" s="21" t="s">
        <v>4</v>
      </c>
      <c r="E19" s="11" t="s">
        <v>121</v>
      </c>
      <c r="F19" s="11"/>
      <c r="G19" s="14"/>
      <c r="H19" s="14"/>
    </row>
    <row r="20" spans="1:8" x14ac:dyDescent="0.3">
      <c r="A20" s="14">
        <v>0</v>
      </c>
      <c r="B20" s="14"/>
      <c r="C20" s="14"/>
      <c r="D20" s="21" t="s">
        <v>5</v>
      </c>
      <c r="E20" s="11" t="s">
        <v>185</v>
      </c>
      <c r="F20" s="11"/>
      <c r="G20" s="14"/>
      <c r="H20"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33"/>
  <sheetViews>
    <sheetView workbookViewId="0">
      <selection activeCell="B4" sqref="B4"/>
    </sheetView>
  </sheetViews>
  <sheetFormatPr defaultColWidth="9" defaultRowHeight="14.4" x14ac:dyDescent="0.3"/>
  <cols>
    <col min="1" max="1" width="11" style="1" customWidth="1"/>
    <col min="2" max="2" width="9.33203125" style="1" bestFit="1" customWidth="1"/>
    <col min="3" max="3" width="9" style="1"/>
    <col min="4" max="4" width="8" style="1" customWidth="1"/>
    <col min="5" max="6" width="9" style="11"/>
    <col min="7" max="10" width="9" style="1"/>
    <col min="11" max="13" width="9" style="13"/>
    <col min="14" max="16384" width="9" style="1"/>
  </cols>
  <sheetData>
    <row r="1" spans="1:13" x14ac:dyDescent="0.3">
      <c r="A1" s="9" t="s">
        <v>206</v>
      </c>
      <c r="B1" s="22"/>
      <c r="D1" s="19"/>
    </row>
    <row r="2" spans="1:13" x14ac:dyDescent="0.3">
      <c r="A2" s="10" t="s">
        <v>199</v>
      </c>
      <c r="B2" s="11" t="s">
        <v>242</v>
      </c>
      <c r="D2" s="19"/>
    </row>
    <row r="3" spans="1:13" x14ac:dyDescent="0.3">
      <c r="A3" s="10" t="s">
        <v>200</v>
      </c>
      <c r="B3" s="11" t="s">
        <v>249</v>
      </c>
      <c r="D3" s="19"/>
    </row>
    <row r="4" spans="1:13" x14ac:dyDescent="0.3">
      <c r="A4" s="10" t="s">
        <v>198</v>
      </c>
      <c r="B4" s="12">
        <v>41555</v>
      </c>
      <c r="D4" s="19"/>
    </row>
    <row r="5" spans="1:13" x14ac:dyDescent="0.3">
      <c r="A5" s="10" t="s">
        <v>258</v>
      </c>
      <c r="B5" s="11" t="s">
        <v>250</v>
      </c>
      <c r="D5" s="19"/>
    </row>
    <row r="6" spans="1:13" x14ac:dyDescent="0.3">
      <c r="A6" s="10" t="s">
        <v>201</v>
      </c>
      <c r="B6" s="11">
        <v>1</v>
      </c>
      <c r="C6" s="14"/>
      <c r="D6" s="14"/>
      <c r="G6" s="14"/>
      <c r="H6" s="14"/>
      <c r="I6" s="14"/>
    </row>
    <row r="7" spans="1:13" x14ac:dyDescent="0.3">
      <c r="A7" s="10" t="s">
        <v>209</v>
      </c>
      <c r="B7" s="11" t="s">
        <v>205</v>
      </c>
      <c r="C7" s="14"/>
      <c r="D7" s="14"/>
      <c r="G7" s="14"/>
      <c r="H7" s="14"/>
      <c r="I7" s="14"/>
    </row>
    <row r="8" spans="1:13" x14ac:dyDescent="0.3">
      <c r="A8" s="10" t="s">
        <v>202</v>
      </c>
      <c r="B8" s="11"/>
      <c r="C8" s="14"/>
      <c r="D8" s="14"/>
      <c r="G8" s="14"/>
      <c r="H8" s="14"/>
      <c r="I8" s="14"/>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1</v>
      </c>
      <c r="B10" s="14" t="s">
        <v>301</v>
      </c>
      <c r="C10" s="14">
        <v>300</v>
      </c>
      <c r="D10" s="14" t="s">
        <v>20</v>
      </c>
      <c r="E10" s="11" t="s">
        <v>315</v>
      </c>
      <c r="F10" s="30"/>
      <c r="G10" s="15" t="s">
        <v>82</v>
      </c>
      <c r="H10" s="14" t="s">
        <v>25</v>
      </c>
      <c r="I10" s="20"/>
      <c r="K10" s="46">
        <f>SUMIFS($A$10:$A$370,$B$10:$B$370,"CH",$D$10:$D$370,"U1")</f>
        <v>0</v>
      </c>
      <c r="L10" s="46" t="s">
        <v>15</v>
      </c>
      <c r="M10" s="46" t="s">
        <v>20</v>
      </c>
    </row>
    <row r="11" spans="1:13" x14ac:dyDescent="0.3">
      <c r="A11" s="14">
        <v>1</v>
      </c>
      <c r="B11" s="14" t="s">
        <v>16</v>
      </c>
      <c r="C11" s="14">
        <v>80</v>
      </c>
      <c r="D11" s="14" t="s">
        <v>20</v>
      </c>
      <c r="E11" s="11" t="s">
        <v>316</v>
      </c>
      <c r="F11" s="30"/>
      <c r="G11" s="14"/>
      <c r="H11" s="14" t="s">
        <v>11</v>
      </c>
      <c r="K11" s="46">
        <f>SUMIFS($A$10:$A$370,$B$10:$B$370,"CH",$D$10:$D$370,"U2")</f>
        <v>0</v>
      </c>
      <c r="L11" s="46" t="s">
        <v>15</v>
      </c>
      <c r="M11" s="46" t="s">
        <v>1</v>
      </c>
    </row>
    <row r="12" spans="1:13" x14ac:dyDescent="0.3">
      <c r="A12" s="14">
        <v>0</v>
      </c>
      <c r="B12" s="14"/>
      <c r="C12" s="14"/>
      <c r="D12" s="14" t="s">
        <v>1</v>
      </c>
      <c r="E12" s="11" t="s">
        <v>312</v>
      </c>
      <c r="F12" s="30"/>
      <c r="G12" s="14"/>
      <c r="H12" s="14"/>
      <c r="K12" s="46">
        <f>SUMIFS($A$10:$A$370,$B$10:$B$370,"CH",$D$10:$D$370,"U3")</f>
        <v>0</v>
      </c>
      <c r="L12" s="46" t="s">
        <v>15</v>
      </c>
      <c r="M12" s="46" t="s">
        <v>19</v>
      </c>
    </row>
    <row r="13" spans="1:13" x14ac:dyDescent="0.3">
      <c r="A13" s="14">
        <v>8</v>
      </c>
      <c r="B13" s="14" t="s">
        <v>14</v>
      </c>
      <c r="C13" s="14">
        <v>100</v>
      </c>
      <c r="D13" s="14" t="s">
        <v>19</v>
      </c>
      <c r="F13" s="30"/>
      <c r="G13" s="14"/>
      <c r="H13" s="14" t="s">
        <v>25</v>
      </c>
      <c r="K13" s="46">
        <f>SUMIFS($A$10:$A$370,$B$10:$B$370,"CH",$D$10:$D$370,"U4")</f>
        <v>0</v>
      </c>
      <c r="L13" s="46" t="s">
        <v>15</v>
      </c>
      <c r="M13" s="46" t="s">
        <v>2</v>
      </c>
    </row>
    <row r="14" spans="1:13" x14ac:dyDescent="0.3">
      <c r="A14" s="14">
        <v>1</v>
      </c>
      <c r="B14" s="14" t="s">
        <v>14</v>
      </c>
      <c r="C14" s="14">
        <v>90</v>
      </c>
      <c r="D14" s="14" t="s">
        <v>2</v>
      </c>
      <c r="E14" s="11" t="s">
        <v>69</v>
      </c>
      <c r="F14" s="30"/>
      <c r="G14" s="14"/>
      <c r="H14" s="14" t="s">
        <v>23</v>
      </c>
      <c r="K14" s="46">
        <f>SUMIFS($A$10:$A$370,$B$10:$B$370,"CH",$D$10:$D$370,"U5")</f>
        <v>0</v>
      </c>
      <c r="L14" s="46" t="s">
        <v>15</v>
      </c>
      <c r="M14" s="46" t="s">
        <v>48</v>
      </c>
    </row>
    <row r="15" spans="1:13" x14ac:dyDescent="0.3">
      <c r="A15" s="14">
        <v>0</v>
      </c>
      <c r="B15" s="14"/>
      <c r="C15" s="14"/>
      <c r="D15" s="14" t="s">
        <v>48</v>
      </c>
      <c r="E15" s="11" t="s">
        <v>312</v>
      </c>
      <c r="F15" s="30"/>
      <c r="G15" s="14"/>
      <c r="H15" s="14"/>
      <c r="I15" s="1" t="s">
        <v>318</v>
      </c>
      <c r="K15" s="46">
        <f>SUMIFS($A$10:$A$370,$B$10:$B$370,"CH",$D$10:$D$370,"U6")</f>
        <v>1</v>
      </c>
      <c r="L15" s="46" t="s">
        <v>15</v>
      </c>
      <c r="M15" s="46" t="s">
        <v>3</v>
      </c>
    </row>
    <row r="16" spans="1:13" x14ac:dyDescent="0.3">
      <c r="A16" s="14">
        <v>1</v>
      </c>
      <c r="B16" s="14" t="s">
        <v>15</v>
      </c>
      <c r="C16" s="14">
        <v>40</v>
      </c>
      <c r="D16" s="14" t="s">
        <v>3</v>
      </c>
      <c r="E16" s="11" t="s">
        <v>145</v>
      </c>
      <c r="F16" s="30"/>
      <c r="G16" s="14"/>
      <c r="H16" s="14" t="s">
        <v>25</v>
      </c>
      <c r="K16" s="46">
        <f>SUMIFS($A$10:$A$370,$B$10:$B$370,"CH",$D$10:$D$370,"U7")</f>
        <v>0</v>
      </c>
      <c r="L16" s="46" t="s">
        <v>15</v>
      </c>
      <c r="M16" s="46" t="s">
        <v>182</v>
      </c>
    </row>
    <row r="17" spans="1:13" x14ac:dyDescent="0.3">
      <c r="A17" s="14">
        <v>0</v>
      </c>
      <c r="B17" s="14"/>
      <c r="C17" s="14"/>
      <c r="D17" s="14" t="s">
        <v>182</v>
      </c>
      <c r="E17" s="11" t="s">
        <v>317</v>
      </c>
      <c r="F17" s="30"/>
      <c r="G17" s="14"/>
      <c r="H17" s="14"/>
      <c r="I17" s="1" t="s">
        <v>313</v>
      </c>
      <c r="K17" s="46">
        <f>SUMIFS($A$10:$A$370,$B$10:$B$370,"CH",$D$10:$D$370,"U8")</f>
        <v>0</v>
      </c>
      <c r="L17" s="46" t="s">
        <v>15</v>
      </c>
      <c r="M17" s="46" t="s">
        <v>49</v>
      </c>
    </row>
    <row r="18" spans="1:13" x14ac:dyDescent="0.3">
      <c r="A18" s="14">
        <v>0</v>
      </c>
      <c r="B18" s="14"/>
      <c r="C18" s="14"/>
      <c r="D18" s="14" t="s">
        <v>49</v>
      </c>
      <c r="E18" s="11" t="s">
        <v>312</v>
      </c>
      <c r="F18" s="30"/>
      <c r="G18" s="14"/>
      <c r="H18" s="14"/>
      <c r="K18" s="46">
        <f>SUM(K10:K17)</f>
        <v>1</v>
      </c>
      <c r="L18" s="46"/>
      <c r="M18" s="46"/>
    </row>
    <row r="19" spans="1:13" x14ac:dyDescent="0.3">
      <c r="A19" s="14">
        <v>1</v>
      </c>
      <c r="B19" s="14" t="s">
        <v>27</v>
      </c>
      <c r="C19" s="14">
        <v>100</v>
      </c>
      <c r="D19" s="14" t="s">
        <v>49</v>
      </c>
      <c r="E19" s="11" t="s">
        <v>16</v>
      </c>
      <c r="F19" s="30"/>
      <c r="G19" s="14" t="s">
        <v>83</v>
      </c>
      <c r="H19" s="14" t="s">
        <v>11</v>
      </c>
      <c r="K19" s="46"/>
      <c r="L19" s="46"/>
      <c r="M19" s="46"/>
    </row>
    <row r="20" spans="1:13" x14ac:dyDescent="0.3">
      <c r="F20" s="30"/>
      <c r="K20" s="46">
        <f>SUMIFS($A$10:$A$370,$B$10:$B$370,"RT",$D$10:$D$370,"U1")</f>
        <v>0</v>
      </c>
      <c r="L20" s="46" t="s">
        <v>32</v>
      </c>
      <c r="M20" s="46" t="s">
        <v>20</v>
      </c>
    </row>
    <row r="21" spans="1:13" x14ac:dyDescent="0.3">
      <c r="K21" s="46">
        <f>SUMIFS($A$10:$A$370,$B$10:$B$370,"RT",$D$10:$D$370,"U2")</f>
        <v>0</v>
      </c>
      <c r="L21" s="46" t="s">
        <v>32</v>
      </c>
      <c r="M21" s="46" t="s">
        <v>1</v>
      </c>
    </row>
    <row r="22" spans="1:13" x14ac:dyDescent="0.3">
      <c r="K22" s="46">
        <f>SUMIFS($A$10:$A$370,$B$10:$B$370,"RT",$D$10:$D$370,"U3")</f>
        <v>0</v>
      </c>
      <c r="L22" s="46" t="s">
        <v>32</v>
      </c>
      <c r="M22" s="46" t="s">
        <v>19</v>
      </c>
    </row>
    <row r="23" spans="1:13" x14ac:dyDescent="0.3">
      <c r="K23" s="46">
        <f>SUMIFS($A$10:$A$370,$B$10:$B$370,"RT",$D$10:$D$370,"U4")</f>
        <v>0</v>
      </c>
      <c r="L23" s="46" t="s">
        <v>32</v>
      </c>
      <c r="M23" s="46" t="s">
        <v>2</v>
      </c>
    </row>
    <row r="24" spans="1:13" x14ac:dyDescent="0.3">
      <c r="K24" s="46">
        <f>SUMIFS($A$10:$A$370,$B$10:$B$370,"RT",$D$10:$D$370,"U5")</f>
        <v>0</v>
      </c>
      <c r="L24" s="46" t="s">
        <v>32</v>
      </c>
      <c r="M24" s="46" t="s">
        <v>48</v>
      </c>
    </row>
    <row r="25" spans="1:13" x14ac:dyDescent="0.3">
      <c r="K25" s="46">
        <f>SUMIFS($A$10:$A$370,$B$10:$B$370,"RT",$D$10:$D$370,"U6")</f>
        <v>0</v>
      </c>
      <c r="L25" s="46" t="s">
        <v>32</v>
      </c>
      <c r="M25" s="46" t="s">
        <v>3</v>
      </c>
    </row>
    <row r="26" spans="1:13" x14ac:dyDescent="0.3">
      <c r="K26" s="46">
        <f>SUMIFS($A$10:$A$370,$B$10:$B$370,"RT",$D$10:$D$370,"U7")</f>
        <v>0</v>
      </c>
      <c r="L26" s="46" t="s">
        <v>32</v>
      </c>
      <c r="M26" s="46" t="s">
        <v>182</v>
      </c>
    </row>
    <row r="27" spans="1:13" x14ac:dyDescent="0.3">
      <c r="K27" s="46">
        <f>SUMIFS($A$10:$A$370,$B$10:$B$370,"RT",$D$10:$D$370,"U8")</f>
        <v>0</v>
      </c>
      <c r="L27" s="46" t="s">
        <v>32</v>
      </c>
      <c r="M27" s="46" t="s">
        <v>49</v>
      </c>
    </row>
    <row r="28" spans="1:13" x14ac:dyDescent="0.3">
      <c r="A28" s="2"/>
      <c r="K28" s="46">
        <f>SUM(K20:K27)</f>
        <v>0</v>
      </c>
      <c r="L28" s="47"/>
      <c r="M28" s="47"/>
    </row>
    <row r="29" spans="1:13" x14ac:dyDescent="0.3">
      <c r="E29" s="1"/>
      <c r="F29" s="1"/>
      <c r="K29" s="47"/>
      <c r="L29" s="47"/>
      <c r="M29" s="47"/>
    </row>
    <row r="30" spans="1:13" x14ac:dyDescent="0.3">
      <c r="E30" s="1"/>
      <c r="F30" s="1"/>
      <c r="K30" s="47"/>
      <c r="L30" s="47"/>
      <c r="M30" s="47"/>
    </row>
    <row r="31" spans="1:13" x14ac:dyDescent="0.3">
      <c r="E31" s="1"/>
      <c r="F31" s="1"/>
      <c r="K31" s="47"/>
      <c r="L31" s="47"/>
      <c r="M31" s="47"/>
    </row>
    <row r="32" spans="1:13" x14ac:dyDescent="0.3">
      <c r="A32" s="27"/>
      <c r="E32" s="1"/>
      <c r="F32" s="1"/>
      <c r="K32" s="47"/>
      <c r="L32" s="47"/>
      <c r="M32" s="47"/>
    </row>
    <row r="33" spans="1:13" x14ac:dyDescent="0.3">
      <c r="A33" s="27"/>
      <c r="E33" s="1"/>
      <c r="F33" s="1"/>
      <c r="K33" s="47"/>
      <c r="L33" s="47"/>
      <c r="M33" s="47"/>
    </row>
    <row r="34" spans="1:13" x14ac:dyDescent="0.3">
      <c r="A34" s="27"/>
      <c r="E34" s="1"/>
      <c r="F34" s="1"/>
      <c r="K34" s="47"/>
      <c r="L34" s="47"/>
      <c r="M34" s="47"/>
    </row>
    <row r="35" spans="1:13" x14ac:dyDescent="0.3">
      <c r="A35" s="27"/>
      <c r="E35" s="1"/>
      <c r="F35" s="1"/>
      <c r="K35" s="47"/>
      <c r="L35" s="47"/>
      <c r="M35" s="47"/>
    </row>
    <row r="36" spans="1:13" x14ac:dyDescent="0.3">
      <c r="A36" s="27"/>
      <c r="E36" s="1"/>
      <c r="F36" s="1"/>
      <c r="K36" s="47"/>
      <c r="L36" s="47"/>
      <c r="M36" s="47"/>
    </row>
    <row r="37" spans="1:13" x14ac:dyDescent="0.3">
      <c r="A37" s="27"/>
      <c r="E37" s="1"/>
      <c r="F37" s="1"/>
      <c r="K37" s="47"/>
      <c r="L37" s="47"/>
      <c r="M37" s="47"/>
    </row>
    <row r="38" spans="1:13" x14ac:dyDescent="0.3">
      <c r="A38" s="27"/>
      <c r="E38" s="1"/>
      <c r="F38" s="1"/>
      <c r="K38" s="47"/>
      <c r="L38" s="47"/>
      <c r="M38" s="47"/>
    </row>
    <row r="39" spans="1:13" x14ac:dyDescent="0.3">
      <c r="A39" s="27"/>
      <c r="E39" s="1"/>
      <c r="F39" s="1"/>
      <c r="K39" s="47"/>
      <c r="L39" s="47"/>
      <c r="M39" s="47"/>
    </row>
    <row r="40" spans="1:13" x14ac:dyDescent="0.3">
      <c r="A40" s="27"/>
      <c r="E40" s="1"/>
      <c r="F40" s="1"/>
      <c r="K40" s="47"/>
      <c r="L40" s="47"/>
      <c r="M40" s="47"/>
    </row>
    <row r="41" spans="1:13" x14ac:dyDescent="0.3">
      <c r="A41" s="27"/>
      <c r="E41" s="1"/>
      <c r="F41" s="1"/>
      <c r="K41" s="47"/>
      <c r="L41" s="47"/>
      <c r="M41" s="47"/>
    </row>
    <row r="42" spans="1:13" x14ac:dyDescent="0.3">
      <c r="A42" s="27"/>
      <c r="B42" s="27"/>
      <c r="C42" s="27"/>
      <c r="D42" s="27"/>
      <c r="E42" s="33"/>
      <c r="F42" s="33"/>
      <c r="G42" s="27"/>
      <c r="H42" s="27"/>
      <c r="I42" s="27"/>
      <c r="K42" s="47"/>
      <c r="L42" s="47"/>
      <c r="M42" s="47"/>
    </row>
    <row r="43" spans="1:13" x14ac:dyDescent="0.3">
      <c r="K43" s="47"/>
      <c r="L43" s="47"/>
      <c r="M43" s="47"/>
    </row>
    <row r="44" spans="1:13" x14ac:dyDescent="0.3">
      <c r="K44" s="47"/>
      <c r="L44" s="47"/>
      <c r="M44" s="47"/>
    </row>
    <row r="45" spans="1:13" x14ac:dyDescent="0.3">
      <c r="K45" s="47"/>
      <c r="L45" s="47"/>
      <c r="M45" s="47"/>
    </row>
    <row r="46" spans="1:13" x14ac:dyDescent="0.3">
      <c r="K46" s="47"/>
      <c r="L46" s="47"/>
      <c r="M46" s="47"/>
    </row>
    <row r="47" spans="1:13" x14ac:dyDescent="0.3">
      <c r="K47" s="47"/>
      <c r="L47" s="47"/>
      <c r="M47" s="47"/>
    </row>
    <row r="48" spans="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3"/>
  <sheetViews>
    <sheetView workbookViewId="0">
      <selection activeCell="B4" sqref="B4"/>
    </sheetView>
  </sheetViews>
  <sheetFormatPr defaultColWidth="9" defaultRowHeight="14.4" x14ac:dyDescent="0.3"/>
  <cols>
    <col min="1" max="1" width="11.21875" style="14" customWidth="1"/>
    <col min="2" max="2" width="9.33203125" style="14" bestFit="1" customWidth="1"/>
    <col min="3" max="3" width="9" style="14"/>
    <col min="4" max="4" width="8.21875" style="14" customWidth="1"/>
    <col min="5" max="5" width="9" style="11"/>
    <col min="6" max="6" width="13.88671875" style="11" customWidth="1"/>
    <col min="7" max="8" width="9" style="14"/>
    <col min="9" max="9" width="10.77734375" style="1" customWidth="1"/>
    <col min="10" max="10" width="9" style="1"/>
    <col min="11" max="13" width="9" style="13"/>
    <col min="14" max="16384" width="9" style="1"/>
  </cols>
  <sheetData>
    <row r="1" spans="1:13" x14ac:dyDescent="0.3">
      <c r="A1" s="16" t="s">
        <v>206</v>
      </c>
      <c r="D1" s="4"/>
    </row>
    <row r="2" spans="1:13" x14ac:dyDescent="0.3">
      <c r="A2" s="10" t="s">
        <v>199</v>
      </c>
      <c r="B2" s="11" t="s">
        <v>218</v>
      </c>
      <c r="D2" s="4"/>
    </row>
    <row r="3" spans="1:13" x14ac:dyDescent="0.3">
      <c r="A3" s="10" t="s">
        <v>200</v>
      </c>
      <c r="B3" s="11" t="s">
        <v>219</v>
      </c>
      <c r="D3" s="4"/>
    </row>
    <row r="4" spans="1:13" x14ac:dyDescent="0.3">
      <c r="A4" s="10" t="s">
        <v>198</v>
      </c>
      <c r="B4" s="12">
        <v>41541</v>
      </c>
      <c r="D4" s="4"/>
    </row>
    <row r="5" spans="1:13" x14ac:dyDescent="0.3">
      <c r="A5" s="10" t="s">
        <v>258</v>
      </c>
      <c r="B5" s="11" t="s">
        <v>215</v>
      </c>
      <c r="D5" s="4"/>
    </row>
    <row r="6" spans="1:13" x14ac:dyDescent="0.3">
      <c r="A6" s="10" t="s">
        <v>201</v>
      </c>
      <c r="B6" s="11">
        <v>1</v>
      </c>
    </row>
    <row r="7" spans="1:13" x14ac:dyDescent="0.3">
      <c r="A7" s="10" t="s">
        <v>209</v>
      </c>
      <c r="B7" s="11" t="s">
        <v>205</v>
      </c>
    </row>
    <row r="8" spans="1:13" x14ac:dyDescent="0.3">
      <c r="A8" s="10" t="s">
        <v>202</v>
      </c>
      <c r="B8" s="11"/>
      <c r="K8" s="45" t="s">
        <v>465</v>
      </c>
    </row>
    <row r="9" spans="1:13" x14ac:dyDescent="0.3">
      <c r="A9" s="5" t="s">
        <v>7</v>
      </c>
      <c r="B9" s="4" t="s">
        <v>6</v>
      </c>
      <c r="C9" s="5" t="s">
        <v>8</v>
      </c>
      <c r="D9" s="5" t="s">
        <v>282</v>
      </c>
      <c r="E9" s="5" t="s">
        <v>9</v>
      </c>
      <c r="F9" s="5" t="s">
        <v>283</v>
      </c>
      <c r="G9" s="5" t="s">
        <v>10</v>
      </c>
      <c r="H9" s="4" t="s">
        <v>197</v>
      </c>
      <c r="I9" s="19" t="s">
        <v>0</v>
      </c>
      <c r="K9" s="45" t="s">
        <v>7</v>
      </c>
      <c r="L9" s="45" t="s">
        <v>6</v>
      </c>
      <c r="M9" s="45" t="s">
        <v>282</v>
      </c>
    </row>
    <row r="10" spans="1:13" x14ac:dyDescent="0.3">
      <c r="A10" s="14">
        <v>0</v>
      </c>
      <c r="D10" s="14" t="s">
        <v>20</v>
      </c>
      <c r="E10" s="11" t="s">
        <v>69</v>
      </c>
      <c r="F10" s="30"/>
      <c r="G10" s="14">
        <v>1210</v>
      </c>
      <c r="H10" s="14" t="s">
        <v>89</v>
      </c>
      <c r="I10" s="1" t="s">
        <v>22</v>
      </c>
      <c r="K10" s="46">
        <f>SUMIFS($A$10:$A$370,$B$10:$B$370,"CH",$D$10:$D$370,"U1")</f>
        <v>0</v>
      </c>
      <c r="L10" s="46" t="s">
        <v>15</v>
      </c>
      <c r="M10" s="46" t="s">
        <v>20</v>
      </c>
    </row>
    <row r="11" spans="1:13" x14ac:dyDescent="0.3">
      <c r="A11" s="14">
        <v>0</v>
      </c>
      <c r="D11" s="14" t="s">
        <v>1</v>
      </c>
      <c r="E11" s="11" t="s">
        <v>121</v>
      </c>
      <c r="F11" s="30"/>
      <c r="H11" s="14" t="s">
        <v>89</v>
      </c>
      <c r="I11" s="1" t="s">
        <v>22</v>
      </c>
      <c r="K11" s="46">
        <f>SUMIFS($A$10:$A$370,$B$10:$B$370,"CH",$D$10:$D$370,"U2")</f>
        <v>0</v>
      </c>
      <c r="L11" s="46" t="s">
        <v>15</v>
      </c>
      <c r="M11" s="46" t="s">
        <v>1</v>
      </c>
    </row>
    <row r="12" spans="1:13" x14ac:dyDescent="0.3">
      <c r="A12" s="14">
        <v>0</v>
      </c>
      <c r="D12" s="14" t="s">
        <v>19</v>
      </c>
      <c r="E12" s="11" t="s">
        <v>145</v>
      </c>
      <c r="F12" s="30"/>
      <c r="H12" s="14" t="s">
        <v>89</v>
      </c>
      <c r="I12" s="1" t="s">
        <v>22</v>
      </c>
      <c r="K12" s="46">
        <f>SUMIFS($A$10:$A$370,$B$10:$B$370,"CH",$D$10:$D$370,"U3")</f>
        <v>0</v>
      </c>
      <c r="L12" s="46" t="s">
        <v>15</v>
      </c>
      <c r="M12" s="46" t="s">
        <v>19</v>
      </c>
    </row>
    <row r="13" spans="1:13" x14ac:dyDescent="0.3">
      <c r="A13" s="14">
        <v>0</v>
      </c>
      <c r="D13" s="14" t="s">
        <v>2</v>
      </c>
      <c r="E13" s="11" t="s">
        <v>121</v>
      </c>
      <c r="F13" s="30"/>
      <c r="H13" s="14" t="s">
        <v>123</v>
      </c>
      <c r="I13" s="1" t="s">
        <v>22</v>
      </c>
      <c r="K13" s="46">
        <f>SUMIFS($A$10:$A$370,$B$10:$B$370,"CH",$D$10:$D$370,"U4")</f>
        <v>0</v>
      </c>
      <c r="L13" s="46" t="s">
        <v>15</v>
      </c>
      <c r="M13" s="46" t="s">
        <v>2</v>
      </c>
    </row>
    <row r="14" spans="1:13" x14ac:dyDescent="0.3">
      <c r="A14" s="14">
        <v>0</v>
      </c>
      <c r="D14" s="14" t="s">
        <v>48</v>
      </c>
      <c r="E14" s="11" t="s">
        <v>121</v>
      </c>
      <c r="F14" s="30"/>
      <c r="H14" s="14" t="s">
        <v>123</v>
      </c>
      <c r="I14" s="1" t="s">
        <v>22</v>
      </c>
      <c r="K14" s="46">
        <f>SUMIFS($A$10:$A$370,$B$10:$B$370,"CH",$D$10:$D$370,"U5")</f>
        <v>0</v>
      </c>
      <c r="L14" s="46" t="s">
        <v>15</v>
      </c>
      <c r="M14" s="46" t="s">
        <v>48</v>
      </c>
    </row>
    <row r="15" spans="1:13" x14ac:dyDescent="0.3">
      <c r="A15" s="14">
        <v>1</v>
      </c>
      <c r="B15" s="14" t="s">
        <v>32</v>
      </c>
      <c r="C15" s="14">
        <v>40</v>
      </c>
      <c r="D15" s="3" t="s">
        <v>3</v>
      </c>
      <c r="E15" s="11" t="s">
        <v>422</v>
      </c>
      <c r="F15" s="30"/>
      <c r="H15" s="14" t="s">
        <v>89</v>
      </c>
      <c r="K15" s="46">
        <f>SUMIFS($A$10:$A$370,$B$10:$B$370,"CH",$D$10:$D$370,"U6")</f>
        <v>0</v>
      </c>
      <c r="L15" s="46" t="s">
        <v>15</v>
      </c>
      <c r="M15" s="46" t="s">
        <v>3</v>
      </c>
    </row>
    <row r="16" spans="1:13" x14ac:dyDescent="0.3">
      <c r="A16" s="14">
        <v>2</v>
      </c>
      <c r="B16" s="14" t="s">
        <v>15</v>
      </c>
      <c r="C16" s="14">
        <v>70</v>
      </c>
      <c r="D16" s="14" t="s">
        <v>182</v>
      </c>
      <c r="E16" s="11" t="s">
        <v>26</v>
      </c>
      <c r="F16" s="30"/>
      <c r="H16" s="14" t="s">
        <v>89</v>
      </c>
      <c r="K16" s="46">
        <f>SUMIFS($A$10:$A$370,$B$10:$B$370,"CH",$D$10:$D$370,"U7")</f>
        <v>2</v>
      </c>
      <c r="L16" s="46" t="s">
        <v>15</v>
      </c>
      <c r="M16" s="46" t="s">
        <v>182</v>
      </c>
    </row>
    <row r="17" spans="1:13" x14ac:dyDescent="0.3">
      <c r="A17" s="14">
        <v>1</v>
      </c>
      <c r="B17" s="14" t="s">
        <v>98</v>
      </c>
      <c r="C17" s="14">
        <v>100</v>
      </c>
      <c r="D17" s="14" t="s">
        <v>182</v>
      </c>
      <c r="E17" s="11" t="s">
        <v>26</v>
      </c>
      <c r="F17" s="30"/>
      <c r="H17" s="14" t="s">
        <v>89</v>
      </c>
      <c r="K17" s="46">
        <f>SUMIFS($A$10:$A$370,$B$10:$B$370,"CH",$D$10:$D$370,"U8")</f>
        <v>0</v>
      </c>
      <c r="L17" s="46" t="s">
        <v>15</v>
      </c>
      <c r="M17" s="46" t="s">
        <v>49</v>
      </c>
    </row>
    <row r="18" spans="1:13" x14ac:dyDescent="0.3">
      <c r="A18" s="14">
        <v>1</v>
      </c>
      <c r="B18" s="14" t="s">
        <v>32</v>
      </c>
      <c r="C18" s="14">
        <v>160</v>
      </c>
      <c r="D18" s="14" t="s">
        <v>182</v>
      </c>
      <c r="E18" s="11" t="s">
        <v>26</v>
      </c>
      <c r="F18" s="30"/>
      <c r="H18" s="14" t="s">
        <v>92</v>
      </c>
      <c r="K18" s="46">
        <f>SUM(K10:K17)</f>
        <v>2</v>
      </c>
      <c r="L18" s="46"/>
      <c r="M18" s="46"/>
    </row>
    <row r="19" spans="1:13" x14ac:dyDescent="0.3">
      <c r="A19" s="14">
        <v>1</v>
      </c>
      <c r="B19" s="14" t="s">
        <v>14</v>
      </c>
      <c r="C19" s="14">
        <v>200</v>
      </c>
      <c r="D19" s="14" t="s">
        <v>182</v>
      </c>
      <c r="E19" s="11" t="s">
        <v>26</v>
      </c>
      <c r="F19" s="30"/>
      <c r="H19" s="14" t="s">
        <v>89</v>
      </c>
      <c r="K19" s="46"/>
      <c r="L19" s="46"/>
      <c r="M19" s="46"/>
    </row>
    <row r="20" spans="1:13" x14ac:dyDescent="0.3">
      <c r="A20" s="14">
        <v>0</v>
      </c>
      <c r="D20" s="14" t="s">
        <v>49</v>
      </c>
      <c r="F20" s="30"/>
      <c r="I20" s="1" t="s">
        <v>22</v>
      </c>
      <c r="K20" s="46">
        <f>SUMIFS($A$10:$A$370,$B$10:$B$370,"RT",$D$10:$D$370,"U1")</f>
        <v>0</v>
      </c>
      <c r="L20" s="46" t="s">
        <v>32</v>
      </c>
      <c r="M20" s="46" t="s">
        <v>20</v>
      </c>
    </row>
    <row r="21" spans="1:13" x14ac:dyDescent="0.3">
      <c r="K21" s="46">
        <f>SUMIFS($A$10:$A$370,$B$10:$B$370,"RT",$D$10:$D$370,"U2")</f>
        <v>0</v>
      </c>
      <c r="L21" s="46" t="s">
        <v>32</v>
      </c>
      <c r="M21" s="46" t="s">
        <v>1</v>
      </c>
    </row>
    <row r="22" spans="1:13" x14ac:dyDescent="0.3">
      <c r="K22" s="46">
        <f>SUMIFS($A$10:$A$370,$B$10:$B$370,"RT",$D$10:$D$370,"U3")</f>
        <v>0</v>
      </c>
      <c r="L22" s="46" t="s">
        <v>32</v>
      </c>
      <c r="M22" s="46" t="s">
        <v>19</v>
      </c>
    </row>
    <row r="23" spans="1:13" x14ac:dyDescent="0.3">
      <c r="K23" s="46">
        <f>SUMIFS($A$10:$A$370,$B$10:$B$370,"RT",$D$10:$D$370,"U4")</f>
        <v>0</v>
      </c>
      <c r="L23" s="46" t="s">
        <v>32</v>
      </c>
      <c r="M23" s="46" t="s">
        <v>2</v>
      </c>
    </row>
    <row r="24" spans="1:13" x14ac:dyDescent="0.3">
      <c r="K24" s="46">
        <f>SUMIFS($A$10:$A$370,$B$10:$B$370,"RT",$D$10:$D$370,"U5")</f>
        <v>0</v>
      </c>
      <c r="L24" s="46" t="s">
        <v>32</v>
      </c>
      <c r="M24" s="46" t="s">
        <v>48</v>
      </c>
    </row>
    <row r="25" spans="1:13" x14ac:dyDescent="0.3">
      <c r="K25" s="46">
        <f>SUMIFS($A$10:$A$370,$B$10:$B$370,"RT",$D$10:$D$370,"U6")</f>
        <v>1</v>
      </c>
      <c r="L25" s="46" t="s">
        <v>32</v>
      </c>
      <c r="M25" s="46" t="s">
        <v>3</v>
      </c>
    </row>
    <row r="26" spans="1:13" x14ac:dyDescent="0.3">
      <c r="K26" s="46">
        <f>SUMIFS($A$10:$A$370,$B$10:$B$370,"RT",$D$10:$D$370,"U7")</f>
        <v>1</v>
      </c>
      <c r="L26" s="46" t="s">
        <v>32</v>
      </c>
      <c r="M26" s="46" t="s">
        <v>182</v>
      </c>
    </row>
    <row r="27" spans="1:13" x14ac:dyDescent="0.3">
      <c r="K27" s="46">
        <f>SUMIFS($A$10:$A$370,$B$10:$B$370,"RT",$D$10:$D$370,"U8")</f>
        <v>0</v>
      </c>
      <c r="L27" s="46" t="s">
        <v>32</v>
      </c>
      <c r="M27" s="46" t="s">
        <v>49</v>
      </c>
    </row>
    <row r="28" spans="1:13" x14ac:dyDescent="0.3">
      <c r="K28" s="46">
        <f>SUM(K20:K27)</f>
        <v>2</v>
      </c>
      <c r="L28" s="47"/>
      <c r="M28" s="47"/>
    </row>
    <row r="29" spans="1:13" x14ac:dyDescent="0.3">
      <c r="K29" s="47"/>
      <c r="L29" s="47"/>
      <c r="M29" s="47"/>
    </row>
    <row r="30" spans="1:13" x14ac:dyDescent="0.3">
      <c r="D30" s="3"/>
      <c r="K30" s="47"/>
      <c r="L30" s="47"/>
      <c r="M30" s="47"/>
    </row>
    <row r="31" spans="1:13" x14ac:dyDescent="0.3">
      <c r="K31" s="47"/>
      <c r="L31" s="47"/>
      <c r="M31" s="47"/>
    </row>
    <row r="32" spans="1:13" x14ac:dyDescent="0.3">
      <c r="D32" s="3"/>
      <c r="K32" s="47"/>
      <c r="L32" s="47"/>
      <c r="M32" s="47"/>
    </row>
    <row r="33" spans="1:13" x14ac:dyDescent="0.3">
      <c r="K33" s="47"/>
      <c r="L33" s="47"/>
      <c r="M33" s="47"/>
    </row>
    <row r="34" spans="1:13" x14ac:dyDescent="0.3">
      <c r="K34" s="47"/>
      <c r="L34" s="47"/>
      <c r="M34" s="47"/>
    </row>
    <row r="35" spans="1:13" x14ac:dyDescent="0.3">
      <c r="K35" s="47"/>
      <c r="L35" s="47"/>
      <c r="M35" s="47"/>
    </row>
    <row r="36" spans="1:13" x14ac:dyDescent="0.3">
      <c r="A36" s="34"/>
      <c r="B36" s="34"/>
      <c r="C36" s="34"/>
      <c r="D36" s="34"/>
      <c r="E36" s="33"/>
      <c r="F36" s="33"/>
      <c r="G36" s="34"/>
      <c r="H36" s="34"/>
      <c r="K36" s="47"/>
      <c r="L36" s="47"/>
      <c r="M36" s="47"/>
    </row>
    <row r="37" spans="1:13" x14ac:dyDescent="0.3">
      <c r="A37" s="34"/>
      <c r="B37" s="34"/>
      <c r="C37" s="34"/>
      <c r="D37" s="34"/>
      <c r="E37" s="33"/>
      <c r="F37" s="33"/>
      <c r="G37" s="34"/>
      <c r="H37" s="34"/>
      <c r="K37" s="47"/>
      <c r="L37" s="47"/>
      <c r="M37" s="47"/>
    </row>
    <row r="38" spans="1:13" x14ac:dyDescent="0.3">
      <c r="A38" s="34"/>
      <c r="B38" s="34"/>
      <c r="C38" s="34"/>
      <c r="D38" s="34"/>
      <c r="E38" s="33"/>
      <c r="F38" s="33"/>
      <c r="G38" s="34"/>
      <c r="H38" s="34"/>
      <c r="K38" s="47"/>
      <c r="L38" s="47"/>
      <c r="M38" s="47"/>
    </row>
    <row r="39" spans="1:13" x14ac:dyDescent="0.3">
      <c r="A39" s="34"/>
      <c r="B39" s="34"/>
      <c r="C39" s="34"/>
      <c r="D39" s="34"/>
      <c r="E39" s="33"/>
      <c r="F39" s="33"/>
      <c r="G39" s="34"/>
      <c r="H39" s="34"/>
      <c r="K39" s="47"/>
      <c r="L39" s="47"/>
      <c r="M39" s="47"/>
    </row>
    <row r="40" spans="1:13" x14ac:dyDescent="0.3">
      <c r="A40" s="34"/>
      <c r="B40" s="34"/>
      <c r="C40" s="34"/>
      <c r="D40" s="34"/>
      <c r="E40" s="33"/>
      <c r="F40" s="33"/>
      <c r="G40" s="34"/>
      <c r="H40" s="34"/>
      <c r="K40" s="47"/>
      <c r="L40" s="47"/>
      <c r="M40" s="47"/>
    </row>
    <row r="41" spans="1:13" x14ac:dyDescent="0.3">
      <c r="A41" s="34"/>
      <c r="B41" s="34"/>
      <c r="C41" s="34"/>
      <c r="D41" s="34"/>
      <c r="E41" s="33"/>
      <c r="F41" s="33"/>
      <c r="G41" s="34"/>
      <c r="H41" s="34"/>
      <c r="K41" s="47"/>
      <c r="L41" s="47"/>
      <c r="M41" s="47"/>
    </row>
    <row r="42" spans="1:13" x14ac:dyDescent="0.3">
      <c r="A42" s="34"/>
      <c r="B42" s="34"/>
      <c r="C42" s="34"/>
      <c r="D42" s="34"/>
      <c r="E42" s="33"/>
      <c r="F42" s="33"/>
      <c r="G42" s="34"/>
      <c r="H42" s="34"/>
      <c r="K42" s="47"/>
      <c r="L42" s="47"/>
      <c r="M42" s="47"/>
    </row>
    <row r="43" spans="1:13" x14ac:dyDescent="0.3">
      <c r="A43" s="34"/>
      <c r="B43" s="34"/>
      <c r="C43" s="34"/>
      <c r="D43" s="34"/>
      <c r="E43" s="33"/>
      <c r="F43" s="33"/>
      <c r="G43" s="34"/>
      <c r="H43" s="34"/>
      <c r="K43" s="47"/>
      <c r="L43" s="47"/>
      <c r="M43" s="47"/>
    </row>
    <row r="44" spans="1:13" x14ac:dyDescent="0.3">
      <c r="A44" s="34"/>
      <c r="B44" s="34"/>
      <c r="C44" s="34"/>
      <c r="D44" s="34"/>
      <c r="E44" s="33"/>
      <c r="F44" s="33"/>
      <c r="G44" s="34"/>
      <c r="H44" s="34"/>
      <c r="K44" s="47"/>
      <c r="L44" s="47"/>
      <c r="M44" s="47"/>
    </row>
    <row r="45" spans="1:13" x14ac:dyDescent="0.3">
      <c r="A45" s="34"/>
      <c r="B45" s="34"/>
      <c r="C45" s="34"/>
      <c r="D45" s="34"/>
      <c r="E45" s="33"/>
      <c r="F45" s="33"/>
      <c r="G45" s="34"/>
      <c r="H45" s="34"/>
      <c r="K45" s="47"/>
      <c r="L45" s="47"/>
      <c r="M45" s="47"/>
    </row>
    <row r="46" spans="1:13" x14ac:dyDescent="0.3">
      <c r="A46" s="34"/>
      <c r="B46" s="34"/>
      <c r="C46" s="34"/>
      <c r="D46" s="34"/>
      <c r="E46" s="33"/>
      <c r="F46" s="33"/>
      <c r="G46" s="34"/>
      <c r="H46" s="34"/>
      <c r="K46" s="47"/>
      <c r="L46" s="47"/>
      <c r="M46" s="47"/>
    </row>
    <row r="47" spans="1:13" x14ac:dyDescent="0.3">
      <c r="A47" s="34"/>
      <c r="B47" s="34"/>
      <c r="C47" s="34"/>
      <c r="D47" s="34"/>
      <c r="E47" s="33"/>
      <c r="F47" s="33"/>
      <c r="G47" s="34"/>
      <c r="H47" s="34"/>
      <c r="K47" s="47"/>
      <c r="L47" s="47"/>
      <c r="M47" s="47"/>
    </row>
    <row r="48" spans="1:13" x14ac:dyDescent="0.3">
      <c r="K48" s="47"/>
      <c r="L48" s="47"/>
      <c r="M48" s="47"/>
    </row>
    <row r="49" spans="11:13" x14ac:dyDescent="0.3">
      <c r="K49" s="47"/>
      <c r="L49" s="47"/>
      <c r="M49" s="47"/>
    </row>
    <row r="50" spans="11:13" x14ac:dyDescent="0.3">
      <c r="K50" s="47"/>
      <c r="L50" s="47"/>
      <c r="M50" s="47"/>
    </row>
    <row r="51" spans="11:13" x14ac:dyDescent="0.3">
      <c r="K51" s="47"/>
      <c r="L51" s="47"/>
      <c r="M51" s="47"/>
    </row>
    <row r="52" spans="11:13" x14ac:dyDescent="0.3">
      <c r="K52" s="47"/>
      <c r="L52" s="47"/>
      <c r="M52" s="47"/>
    </row>
    <row r="53" spans="11:13" x14ac:dyDescent="0.3">
      <c r="K53" s="47"/>
      <c r="L53" s="47"/>
      <c r="M53" s="47"/>
    </row>
    <row r="54" spans="11:13" x14ac:dyDescent="0.3">
      <c r="K54" s="47"/>
      <c r="L54" s="47"/>
      <c r="M54" s="47"/>
    </row>
    <row r="55" spans="11:13" x14ac:dyDescent="0.3">
      <c r="K55" s="47"/>
      <c r="L55" s="47"/>
      <c r="M55" s="47"/>
    </row>
    <row r="56" spans="11:13" x14ac:dyDescent="0.3">
      <c r="K56" s="47"/>
      <c r="L56" s="47"/>
      <c r="M56" s="47"/>
    </row>
    <row r="57" spans="11:13" x14ac:dyDescent="0.3">
      <c r="K57" s="47"/>
      <c r="L57" s="47"/>
      <c r="M57" s="47"/>
    </row>
    <row r="58" spans="11:13" x14ac:dyDescent="0.3">
      <c r="K58" s="47"/>
      <c r="L58" s="47"/>
      <c r="M58" s="47"/>
    </row>
    <row r="59" spans="11:13" x14ac:dyDescent="0.3">
      <c r="K59" s="47"/>
      <c r="L59" s="47"/>
      <c r="M59" s="47"/>
    </row>
    <row r="60" spans="11:13" x14ac:dyDescent="0.3">
      <c r="K60" s="47"/>
      <c r="L60" s="47"/>
      <c r="M60" s="47"/>
    </row>
    <row r="61" spans="11:13" x14ac:dyDescent="0.3">
      <c r="K61" s="47"/>
      <c r="L61" s="47"/>
      <c r="M61" s="47"/>
    </row>
    <row r="62" spans="11:13" x14ac:dyDescent="0.3">
      <c r="K62" s="47"/>
      <c r="L62" s="47"/>
      <c r="M62" s="47"/>
    </row>
    <row r="63" spans="11:13" x14ac:dyDescent="0.3">
      <c r="K63" s="47"/>
      <c r="L63" s="47"/>
      <c r="M63" s="47"/>
    </row>
    <row r="64" spans="11:13" x14ac:dyDescent="0.3">
      <c r="K64" s="47"/>
      <c r="L64" s="47"/>
      <c r="M64" s="47"/>
    </row>
    <row r="65" spans="11:13" x14ac:dyDescent="0.3">
      <c r="K65" s="47"/>
      <c r="L65" s="47"/>
      <c r="M65" s="47"/>
    </row>
    <row r="66" spans="11:13" x14ac:dyDescent="0.3">
      <c r="K66" s="47"/>
      <c r="L66" s="47"/>
      <c r="M66" s="47"/>
    </row>
    <row r="67" spans="11:13" x14ac:dyDescent="0.3">
      <c r="K67" s="47"/>
      <c r="L67" s="47"/>
      <c r="M67" s="47"/>
    </row>
    <row r="68" spans="11:13" x14ac:dyDescent="0.3">
      <c r="K68" s="47"/>
      <c r="L68" s="47"/>
      <c r="M68" s="47"/>
    </row>
    <row r="69" spans="11:13" x14ac:dyDescent="0.3">
      <c r="K69" s="47"/>
      <c r="L69" s="47"/>
      <c r="M69" s="47"/>
    </row>
    <row r="70" spans="11:13" x14ac:dyDescent="0.3">
      <c r="K70" s="47"/>
      <c r="L70" s="47"/>
      <c r="M70" s="47"/>
    </row>
    <row r="71" spans="11:13" x14ac:dyDescent="0.3">
      <c r="K71" s="47"/>
      <c r="L71" s="47"/>
      <c r="M71" s="47"/>
    </row>
    <row r="72" spans="11:13" x14ac:dyDescent="0.3">
      <c r="K72" s="47"/>
      <c r="L72" s="47"/>
      <c r="M72" s="47"/>
    </row>
    <row r="73" spans="11:13" x14ac:dyDescent="0.3">
      <c r="K73" s="47"/>
      <c r="L73" s="47"/>
      <c r="M73" s="47"/>
    </row>
    <row r="74" spans="11:13" x14ac:dyDescent="0.3">
      <c r="K74" s="47"/>
      <c r="L74" s="47"/>
      <c r="M74" s="47"/>
    </row>
    <row r="75" spans="11:13" x14ac:dyDescent="0.3">
      <c r="K75" s="47"/>
      <c r="L75" s="47"/>
      <c r="M75" s="47"/>
    </row>
    <row r="76" spans="11:13" x14ac:dyDescent="0.3">
      <c r="K76" s="47"/>
      <c r="L76" s="47"/>
      <c r="M76" s="47"/>
    </row>
    <row r="77" spans="11:13" x14ac:dyDescent="0.3">
      <c r="K77" s="47"/>
      <c r="L77" s="47"/>
      <c r="M77" s="47"/>
    </row>
    <row r="78" spans="11:13" x14ac:dyDescent="0.3">
      <c r="K78" s="47"/>
      <c r="L78" s="47"/>
      <c r="M78" s="47"/>
    </row>
    <row r="79" spans="11:13" x14ac:dyDescent="0.3">
      <c r="K79" s="47"/>
      <c r="L79" s="47"/>
      <c r="M79" s="47"/>
    </row>
    <row r="80" spans="11:13" x14ac:dyDescent="0.3">
      <c r="K80" s="47"/>
      <c r="L80" s="47"/>
      <c r="M80" s="47"/>
    </row>
    <row r="81" spans="11:13" x14ac:dyDescent="0.3">
      <c r="K81" s="47"/>
      <c r="L81" s="47"/>
      <c r="M81" s="47"/>
    </row>
    <row r="82" spans="11:13" x14ac:dyDescent="0.3">
      <c r="K82" s="47"/>
      <c r="L82" s="47"/>
      <c r="M82" s="47"/>
    </row>
    <row r="83" spans="11:13" x14ac:dyDescent="0.3">
      <c r="K83" s="47"/>
      <c r="L83" s="47"/>
      <c r="M83" s="47"/>
    </row>
    <row r="84" spans="11:13" x14ac:dyDescent="0.3">
      <c r="K84" s="47"/>
      <c r="L84" s="47"/>
      <c r="M84" s="47"/>
    </row>
    <row r="85" spans="11:13" x14ac:dyDescent="0.3">
      <c r="K85" s="47"/>
      <c r="L85" s="47"/>
      <c r="M85" s="47"/>
    </row>
    <row r="86" spans="11:13" x14ac:dyDescent="0.3">
      <c r="K86" s="47"/>
      <c r="L86" s="47"/>
      <c r="M86" s="47"/>
    </row>
    <row r="87" spans="11:13" x14ac:dyDescent="0.3">
      <c r="K87" s="47"/>
      <c r="L87" s="47"/>
      <c r="M87" s="47"/>
    </row>
    <row r="88" spans="11:13" x14ac:dyDescent="0.3">
      <c r="K88" s="47"/>
      <c r="L88" s="47"/>
      <c r="M88" s="47"/>
    </row>
    <row r="89" spans="11:13" x14ac:dyDescent="0.3">
      <c r="K89" s="47"/>
      <c r="L89" s="47"/>
      <c r="M89" s="47"/>
    </row>
    <row r="90" spans="11:13" x14ac:dyDescent="0.3">
      <c r="K90" s="47"/>
      <c r="L90" s="47"/>
      <c r="M90" s="47"/>
    </row>
    <row r="91" spans="11:13" x14ac:dyDescent="0.3">
      <c r="K91" s="47"/>
      <c r="L91" s="47"/>
      <c r="M91" s="47"/>
    </row>
    <row r="92" spans="11:13" x14ac:dyDescent="0.3">
      <c r="K92" s="47"/>
      <c r="L92" s="47"/>
      <c r="M92" s="47"/>
    </row>
    <row r="93" spans="11:13" x14ac:dyDescent="0.3">
      <c r="K93" s="47"/>
      <c r="L93" s="47"/>
      <c r="M93" s="47"/>
    </row>
    <row r="94" spans="11:13" x14ac:dyDescent="0.3">
      <c r="K94" s="47"/>
      <c r="L94" s="47"/>
      <c r="M94" s="47"/>
    </row>
    <row r="95" spans="11:13" x14ac:dyDescent="0.3">
      <c r="K95" s="47"/>
      <c r="L95" s="47"/>
      <c r="M95" s="47"/>
    </row>
    <row r="96" spans="1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22"/>
  <sheetViews>
    <sheetView workbookViewId="0">
      <selection activeCell="B4" sqref="B4"/>
    </sheetView>
  </sheetViews>
  <sheetFormatPr defaultColWidth="8.88671875" defaultRowHeight="14.4" x14ac:dyDescent="0.3"/>
  <cols>
    <col min="1" max="1" width="10.77734375" style="14" customWidth="1"/>
    <col min="2" max="2" width="9.33203125" style="14" bestFit="1" customWidth="1"/>
    <col min="3" max="3" width="8.88671875" style="14"/>
    <col min="4" max="4" width="9.44140625" style="14" customWidth="1"/>
    <col min="5" max="5" width="12.88671875" style="11" customWidth="1"/>
    <col min="6" max="6" width="11.88671875" style="11" customWidth="1"/>
    <col min="7" max="8" width="8.88671875" style="14"/>
    <col min="9" max="9" width="10" style="1" customWidth="1"/>
    <col min="10" max="10" width="8.88671875" style="1"/>
    <col min="11" max="13" width="8.88671875" style="13"/>
    <col min="14" max="262" width="8.88671875" style="1"/>
    <col min="263" max="263" width="13.77734375" style="1" customWidth="1"/>
    <col min="264" max="264" width="21.33203125" style="1" customWidth="1"/>
    <col min="265" max="518" width="8.88671875" style="1"/>
    <col min="519" max="519" width="13.77734375" style="1" customWidth="1"/>
    <col min="520" max="520" width="21.33203125" style="1" customWidth="1"/>
    <col min="521" max="774" width="8.88671875" style="1"/>
    <col min="775" max="775" width="13.77734375" style="1" customWidth="1"/>
    <col min="776" max="776" width="21.33203125" style="1" customWidth="1"/>
    <col min="777" max="1030" width="8.88671875" style="1"/>
    <col min="1031" max="1031" width="13.77734375" style="1" customWidth="1"/>
    <col min="1032" max="1032" width="21.33203125" style="1" customWidth="1"/>
    <col min="1033" max="1286" width="8.88671875" style="1"/>
    <col min="1287" max="1287" width="13.77734375" style="1" customWidth="1"/>
    <col min="1288" max="1288" width="21.33203125" style="1" customWidth="1"/>
    <col min="1289" max="1542" width="8.88671875" style="1"/>
    <col min="1543" max="1543" width="13.77734375" style="1" customWidth="1"/>
    <col min="1544" max="1544" width="21.33203125" style="1" customWidth="1"/>
    <col min="1545" max="1798" width="8.88671875" style="1"/>
    <col min="1799" max="1799" width="13.77734375" style="1" customWidth="1"/>
    <col min="1800" max="1800" width="21.33203125" style="1" customWidth="1"/>
    <col min="1801" max="2054" width="8.88671875" style="1"/>
    <col min="2055" max="2055" width="13.77734375" style="1" customWidth="1"/>
    <col min="2056" max="2056" width="21.33203125" style="1" customWidth="1"/>
    <col min="2057" max="2310" width="8.88671875" style="1"/>
    <col min="2311" max="2311" width="13.77734375" style="1" customWidth="1"/>
    <col min="2312" max="2312" width="21.33203125" style="1" customWidth="1"/>
    <col min="2313" max="2566" width="8.88671875" style="1"/>
    <col min="2567" max="2567" width="13.77734375" style="1" customWidth="1"/>
    <col min="2568" max="2568" width="21.33203125" style="1" customWidth="1"/>
    <col min="2569" max="2822" width="8.88671875" style="1"/>
    <col min="2823" max="2823" width="13.77734375" style="1" customWidth="1"/>
    <col min="2824" max="2824" width="21.33203125" style="1" customWidth="1"/>
    <col min="2825" max="3078" width="8.88671875" style="1"/>
    <col min="3079" max="3079" width="13.77734375" style="1" customWidth="1"/>
    <col min="3080" max="3080" width="21.33203125" style="1" customWidth="1"/>
    <col min="3081" max="3334" width="8.88671875" style="1"/>
    <col min="3335" max="3335" width="13.77734375" style="1" customWidth="1"/>
    <col min="3336" max="3336" width="21.33203125" style="1" customWidth="1"/>
    <col min="3337" max="3590" width="8.88671875" style="1"/>
    <col min="3591" max="3591" width="13.77734375" style="1" customWidth="1"/>
    <col min="3592" max="3592" width="21.33203125" style="1" customWidth="1"/>
    <col min="3593" max="3846" width="8.88671875" style="1"/>
    <col min="3847" max="3847" width="13.77734375" style="1" customWidth="1"/>
    <col min="3848" max="3848" width="21.33203125" style="1" customWidth="1"/>
    <col min="3849" max="4102" width="8.88671875" style="1"/>
    <col min="4103" max="4103" width="13.77734375" style="1" customWidth="1"/>
    <col min="4104" max="4104" width="21.33203125" style="1" customWidth="1"/>
    <col min="4105" max="4358" width="8.88671875" style="1"/>
    <col min="4359" max="4359" width="13.77734375" style="1" customWidth="1"/>
    <col min="4360" max="4360" width="21.33203125" style="1" customWidth="1"/>
    <col min="4361" max="4614" width="8.88671875" style="1"/>
    <col min="4615" max="4615" width="13.77734375" style="1" customWidth="1"/>
    <col min="4616" max="4616" width="21.33203125" style="1" customWidth="1"/>
    <col min="4617" max="4870" width="8.88671875" style="1"/>
    <col min="4871" max="4871" width="13.77734375" style="1" customWidth="1"/>
    <col min="4872" max="4872" width="21.33203125" style="1" customWidth="1"/>
    <col min="4873" max="5126" width="8.88671875" style="1"/>
    <col min="5127" max="5127" width="13.77734375" style="1" customWidth="1"/>
    <col min="5128" max="5128" width="21.33203125" style="1" customWidth="1"/>
    <col min="5129" max="5382" width="8.88671875" style="1"/>
    <col min="5383" max="5383" width="13.77734375" style="1" customWidth="1"/>
    <col min="5384" max="5384" width="21.33203125" style="1" customWidth="1"/>
    <col min="5385" max="5638" width="8.88671875" style="1"/>
    <col min="5639" max="5639" width="13.77734375" style="1" customWidth="1"/>
    <col min="5640" max="5640" width="21.33203125" style="1" customWidth="1"/>
    <col min="5641" max="5894" width="8.88671875" style="1"/>
    <col min="5895" max="5895" width="13.77734375" style="1" customWidth="1"/>
    <col min="5896" max="5896" width="21.33203125" style="1" customWidth="1"/>
    <col min="5897" max="6150" width="8.88671875" style="1"/>
    <col min="6151" max="6151" width="13.77734375" style="1" customWidth="1"/>
    <col min="6152" max="6152" width="21.33203125" style="1" customWidth="1"/>
    <col min="6153" max="6406" width="8.88671875" style="1"/>
    <col min="6407" max="6407" width="13.77734375" style="1" customWidth="1"/>
    <col min="6408" max="6408" width="21.33203125" style="1" customWidth="1"/>
    <col min="6409" max="6662" width="8.88671875" style="1"/>
    <col min="6663" max="6663" width="13.77734375" style="1" customWidth="1"/>
    <col min="6664" max="6664" width="21.33203125" style="1" customWidth="1"/>
    <col min="6665" max="6918" width="8.88671875" style="1"/>
    <col min="6919" max="6919" width="13.77734375" style="1" customWidth="1"/>
    <col min="6920" max="6920" width="21.33203125" style="1" customWidth="1"/>
    <col min="6921" max="7174" width="8.88671875" style="1"/>
    <col min="7175" max="7175" width="13.77734375" style="1" customWidth="1"/>
    <col min="7176" max="7176" width="21.33203125" style="1" customWidth="1"/>
    <col min="7177" max="7430" width="8.88671875" style="1"/>
    <col min="7431" max="7431" width="13.77734375" style="1" customWidth="1"/>
    <col min="7432" max="7432" width="21.33203125" style="1" customWidth="1"/>
    <col min="7433" max="7686" width="8.88671875" style="1"/>
    <col min="7687" max="7687" width="13.77734375" style="1" customWidth="1"/>
    <col min="7688" max="7688" width="21.33203125" style="1" customWidth="1"/>
    <col min="7689" max="7942" width="8.88671875" style="1"/>
    <col min="7943" max="7943" width="13.77734375" style="1" customWidth="1"/>
    <col min="7944" max="7944" width="21.33203125" style="1" customWidth="1"/>
    <col min="7945" max="8198" width="8.88671875" style="1"/>
    <col min="8199" max="8199" width="13.77734375" style="1" customWidth="1"/>
    <col min="8200" max="8200" width="21.33203125" style="1" customWidth="1"/>
    <col min="8201" max="8454" width="8.88671875" style="1"/>
    <col min="8455" max="8455" width="13.77734375" style="1" customWidth="1"/>
    <col min="8456" max="8456" width="21.33203125" style="1" customWidth="1"/>
    <col min="8457" max="8710" width="8.88671875" style="1"/>
    <col min="8711" max="8711" width="13.77734375" style="1" customWidth="1"/>
    <col min="8712" max="8712" width="21.33203125" style="1" customWidth="1"/>
    <col min="8713" max="8966" width="8.88671875" style="1"/>
    <col min="8967" max="8967" width="13.77734375" style="1" customWidth="1"/>
    <col min="8968" max="8968" width="21.33203125" style="1" customWidth="1"/>
    <col min="8969" max="9222" width="8.88671875" style="1"/>
    <col min="9223" max="9223" width="13.77734375" style="1" customWidth="1"/>
    <col min="9224" max="9224" width="21.33203125" style="1" customWidth="1"/>
    <col min="9225" max="9478" width="8.88671875" style="1"/>
    <col min="9479" max="9479" width="13.77734375" style="1" customWidth="1"/>
    <col min="9480" max="9480" width="21.33203125" style="1" customWidth="1"/>
    <col min="9481" max="9734" width="8.88671875" style="1"/>
    <col min="9735" max="9735" width="13.77734375" style="1" customWidth="1"/>
    <col min="9736" max="9736" width="21.33203125" style="1" customWidth="1"/>
    <col min="9737" max="9990" width="8.88671875" style="1"/>
    <col min="9991" max="9991" width="13.77734375" style="1" customWidth="1"/>
    <col min="9992" max="9992" width="21.33203125" style="1" customWidth="1"/>
    <col min="9993" max="10246" width="8.88671875" style="1"/>
    <col min="10247" max="10247" width="13.77734375" style="1" customWidth="1"/>
    <col min="10248" max="10248" width="21.33203125" style="1" customWidth="1"/>
    <col min="10249" max="10502" width="8.88671875" style="1"/>
    <col min="10503" max="10503" width="13.77734375" style="1" customWidth="1"/>
    <col min="10504" max="10504" width="21.33203125" style="1" customWidth="1"/>
    <col min="10505" max="10758" width="8.88671875" style="1"/>
    <col min="10759" max="10759" width="13.77734375" style="1" customWidth="1"/>
    <col min="10760" max="10760" width="21.33203125" style="1" customWidth="1"/>
    <col min="10761" max="11014" width="8.88671875" style="1"/>
    <col min="11015" max="11015" width="13.77734375" style="1" customWidth="1"/>
    <col min="11016" max="11016" width="21.33203125" style="1" customWidth="1"/>
    <col min="11017" max="11270" width="8.88671875" style="1"/>
    <col min="11271" max="11271" width="13.77734375" style="1" customWidth="1"/>
    <col min="11272" max="11272" width="21.33203125" style="1" customWidth="1"/>
    <col min="11273" max="11526" width="8.88671875" style="1"/>
    <col min="11527" max="11527" width="13.77734375" style="1" customWidth="1"/>
    <col min="11528" max="11528" width="21.33203125" style="1" customWidth="1"/>
    <col min="11529" max="11782" width="8.88671875" style="1"/>
    <col min="11783" max="11783" width="13.77734375" style="1" customWidth="1"/>
    <col min="11784" max="11784" width="21.33203125" style="1" customWidth="1"/>
    <col min="11785" max="12038" width="8.88671875" style="1"/>
    <col min="12039" max="12039" width="13.77734375" style="1" customWidth="1"/>
    <col min="12040" max="12040" width="21.33203125" style="1" customWidth="1"/>
    <col min="12041" max="12294" width="8.88671875" style="1"/>
    <col min="12295" max="12295" width="13.77734375" style="1" customWidth="1"/>
    <col min="12296" max="12296" width="21.33203125" style="1" customWidth="1"/>
    <col min="12297" max="12550" width="8.88671875" style="1"/>
    <col min="12551" max="12551" width="13.77734375" style="1" customWidth="1"/>
    <col min="12552" max="12552" width="21.33203125" style="1" customWidth="1"/>
    <col min="12553" max="12806" width="8.88671875" style="1"/>
    <col min="12807" max="12807" width="13.77734375" style="1" customWidth="1"/>
    <col min="12808" max="12808" width="21.33203125" style="1" customWidth="1"/>
    <col min="12809" max="13062" width="8.88671875" style="1"/>
    <col min="13063" max="13063" width="13.77734375" style="1" customWidth="1"/>
    <col min="13064" max="13064" width="21.33203125" style="1" customWidth="1"/>
    <col min="13065" max="13318" width="8.88671875" style="1"/>
    <col min="13319" max="13319" width="13.77734375" style="1" customWidth="1"/>
    <col min="13320" max="13320" width="21.33203125" style="1" customWidth="1"/>
    <col min="13321" max="13574" width="8.88671875" style="1"/>
    <col min="13575" max="13575" width="13.77734375" style="1" customWidth="1"/>
    <col min="13576" max="13576" width="21.33203125" style="1" customWidth="1"/>
    <col min="13577" max="13830" width="8.88671875" style="1"/>
    <col min="13831" max="13831" width="13.77734375" style="1" customWidth="1"/>
    <col min="13832" max="13832" width="21.33203125" style="1" customWidth="1"/>
    <col min="13833" max="14086" width="8.88671875" style="1"/>
    <col min="14087" max="14087" width="13.77734375" style="1" customWidth="1"/>
    <col min="14088" max="14088" width="21.33203125" style="1" customWidth="1"/>
    <col min="14089" max="14342" width="8.88671875" style="1"/>
    <col min="14343" max="14343" width="13.77734375" style="1" customWidth="1"/>
    <col min="14344" max="14344" width="21.33203125" style="1" customWidth="1"/>
    <col min="14345" max="14598" width="8.88671875" style="1"/>
    <col min="14599" max="14599" width="13.77734375" style="1" customWidth="1"/>
    <col min="14600" max="14600" width="21.33203125" style="1" customWidth="1"/>
    <col min="14601" max="14854" width="8.88671875" style="1"/>
    <col min="14855" max="14855" width="13.77734375" style="1" customWidth="1"/>
    <col min="14856" max="14856" width="21.33203125" style="1" customWidth="1"/>
    <col min="14857" max="15110" width="8.88671875" style="1"/>
    <col min="15111" max="15111" width="13.77734375" style="1" customWidth="1"/>
    <col min="15112" max="15112" width="21.33203125" style="1" customWidth="1"/>
    <col min="15113" max="15366" width="8.88671875" style="1"/>
    <col min="15367" max="15367" width="13.77734375" style="1" customWidth="1"/>
    <col min="15368" max="15368" width="21.33203125" style="1" customWidth="1"/>
    <col min="15369" max="15622" width="8.88671875" style="1"/>
    <col min="15623" max="15623" width="13.77734375" style="1" customWidth="1"/>
    <col min="15624" max="15624" width="21.33203125" style="1" customWidth="1"/>
    <col min="15625" max="15878" width="8.88671875" style="1"/>
    <col min="15879" max="15879" width="13.77734375" style="1" customWidth="1"/>
    <col min="15880" max="15880" width="21.33203125" style="1" customWidth="1"/>
    <col min="15881" max="16134" width="8.88671875" style="1"/>
    <col min="16135" max="16135" width="13.77734375" style="1" customWidth="1"/>
    <col min="16136" max="16136" width="21.33203125" style="1" customWidth="1"/>
    <col min="16137" max="16384" width="8.88671875" style="1"/>
  </cols>
  <sheetData>
    <row r="1" spans="1:13" x14ac:dyDescent="0.3">
      <c r="A1" s="16" t="s">
        <v>206</v>
      </c>
      <c r="D1" s="4"/>
    </row>
    <row r="2" spans="1:13" x14ac:dyDescent="0.3">
      <c r="A2" s="10" t="s">
        <v>199</v>
      </c>
      <c r="B2" s="11" t="s">
        <v>93</v>
      </c>
      <c r="D2" s="4"/>
    </row>
    <row r="3" spans="1:13" x14ac:dyDescent="0.3">
      <c r="A3" s="10" t="s">
        <v>200</v>
      </c>
      <c r="B3" s="11" t="s">
        <v>302</v>
      </c>
      <c r="D3" s="4"/>
    </row>
    <row r="4" spans="1:13" x14ac:dyDescent="0.3">
      <c r="A4" s="10" t="s">
        <v>198</v>
      </c>
      <c r="B4" s="12">
        <v>41535</v>
      </c>
      <c r="D4" s="4"/>
    </row>
    <row r="5" spans="1:13" x14ac:dyDescent="0.3">
      <c r="A5" s="10" t="s">
        <v>258</v>
      </c>
      <c r="B5" s="11" t="s">
        <v>208</v>
      </c>
      <c r="D5" s="4"/>
    </row>
    <row r="6" spans="1:13" x14ac:dyDescent="0.3">
      <c r="A6" s="10" t="s">
        <v>201</v>
      </c>
      <c r="B6" s="11">
        <v>1</v>
      </c>
    </row>
    <row r="7" spans="1:13" x14ac:dyDescent="0.3">
      <c r="A7" s="10" t="s">
        <v>209</v>
      </c>
      <c r="B7" s="11" t="s">
        <v>210</v>
      </c>
    </row>
    <row r="8" spans="1:13" x14ac:dyDescent="0.3">
      <c r="A8" s="10" t="s">
        <v>202</v>
      </c>
      <c r="B8" s="11"/>
      <c r="K8" s="45" t="s">
        <v>465</v>
      </c>
    </row>
    <row r="9" spans="1:13" x14ac:dyDescent="0.3">
      <c r="A9" s="5" t="s">
        <v>7</v>
      </c>
      <c r="B9" s="4" t="s">
        <v>6</v>
      </c>
      <c r="C9" s="5" t="s">
        <v>8</v>
      </c>
      <c r="D9" s="5" t="s">
        <v>282</v>
      </c>
      <c r="E9" s="5" t="s">
        <v>9</v>
      </c>
      <c r="F9" s="5" t="s">
        <v>283</v>
      </c>
      <c r="G9" s="5" t="s">
        <v>10</v>
      </c>
      <c r="H9" s="4" t="s">
        <v>197</v>
      </c>
      <c r="I9" s="19" t="s">
        <v>0</v>
      </c>
      <c r="K9" s="45" t="s">
        <v>7</v>
      </c>
      <c r="L9" s="45" t="s">
        <v>6</v>
      </c>
      <c r="M9" s="45" t="s">
        <v>282</v>
      </c>
    </row>
    <row r="10" spans="1:13" x14ac:dyDescent="0.3">
      <c r="A10" s="14">
        <v>1</v>
      </c>
      <c r="B10" s="14" t="s">
        <v>32</v>
      </c>
      <c r="C10" s="14">
        <v>50</v>
      </c>
      <c r="D10" s="14" t="s">
        <v>132</v>
      </c>
      <c r="E10" s="11" t="s">
        <v>295</v>
      </c>
      <c r="G10" s="14">
        <v>1218</v>
      </c>
      <c r="H10" s="14" t="s">
        <v>12</v>
      </c>
      <c r="K10" s="46">
        <f>SUMIFS($A$10:$A$400,$B$10:$B$400,"CH",$D$10:$D$400,"U1")</f>
        <v>37</v>
      </c>
      <c r="L10" s="46" t="s">
        <v>15</v>
      </c>
      <c r="M10" s="46" t="s">
        <v>20</v>
      </c>
    </row>
    <row r="11" spans="1:13" x14ac:dyDescent="0.3">
      <c r="A11" s="14">
        <v>12</v>
      </c>
      <c r="B11" s="14" t="s">
        <v>15</v>
      </c>
      <c r="C11" s="14">
        <v>80</v>
      </c>
      <c r="D11" s="14" t="s">
        <v>132</v>
      </c>
      <c r="E11" s="11" t="s">
        <v>295</v>
      </c>
      <c r="H11" s="14" t="s">
        <v>12</v>
      </c>
      <c r="K11" s="46">
        <f>SUMIFS($A$10:$A$400,$B$10:$B$400,"CH",$D$10:$D$400,"U2")</f>
        <v>12</v>
      </c>
      <c r="L11" s="46" t="s">
        <v>15</v>
      </c>
      <c r="M11" s="46" t="s">
        <v>1</v>
      </c>
    </row>
    <row r="12" spans="1:13" x14ac:dyDescent="0.3">
      <c r="A12" s="14">
        <v>20</v>
      </c>
      <c r="B12" s="14" t="s">
        <v>15</v>
      </c>
      <c r="C12" s="14">
        <v>80</v>
      </c>
      <c r="D12" s="14" t="s">
        <v>132</v>
      </c>
      <c r="E12" s="11" t="s">
        <v>295</v>
      </c>
      <c r="H12" s="14" t="s">
        <v>12</v>
      </c>
      <c r="K12" s="46">
        <f>SUMIFS($A$10:$A$400,$B$10:$B$400,"CH",$D$10:$D$400,"U3")</f>
        <v>45</v>
      </c>
      <c r="L12" s="46" t="s">
        <v>15</v>
      </c>
      <c r="M12" s="46" t="s">
        <v>19</v>
      </c>
    </row>
    <row r="13" spans="1:13" x14ac:dyDescent="0.3">
      <c r="A13" s="14">
        <v>5</v>
      </c>
      <c r="B13" s="14" t="s">
        <v>15</v>
      </c>
      <c r="C13" s="14">
        <v>70</v>
      </c>
      <c r="D13" s="14" t="s">
        <v>132</v>
      </c>
      <c r="E13" s="11" t="s">
        <v>295</v>
      </c>
      <c r="H13" s="14" t="s">
        <v>12</v>
      </c>
      <c r="K13" s="46">
        <f>SUMIFS($A$10:$A$400,$B$10:$B$400,"CH",$D$10:$D$400,"U4")</f>
        <v>152</v>
      </c>
      <c r="L13" s="46" t="s">
        <v>15</v>
      </c>
      <c r="M13" s="46" t="s">
        <v>2</v>
      </c>
    </row>
    <row r="14" spans="1:13" x14ac:dyDescent="0.3">
      <c r="A14" s="14">
        <v>1</v>
      </c>
      <c r="B14" s="14" t="s">
        <v>32</v>
      </c>
      <c r="C14" s="14">
        <v>60</v>
      </c>
      <c r="D14" s="14" t="s">
        <v>132</v>
      </c>
      <c r="E14" s="11" t="s">
        <v>295</v>
      </c>
      <c r="H14" s="14" t="s">
        <v>12</v>
      </c>
      <c r="K14" s="46">
        <f>SUMIFS($A$10:$A$400,$B$10:$B$400,"CH",$D$10:$D$400,"U5")</f>
        <v>170</v>
      </c>
      <c r="L14" s="46" t="s">
        <v>15</v>
      </c>
      <c r="M14" s="46" t="s">
        <v>48</v>
      </c>
    </row>
    <row r="15" spans="1:13" x14ac:dyDescent="0.3">
      <c r="A15" s="14">
        <v>1</v>
      </c>
      <c r="B15" s="14" t="s">
        <v>32</v>
      </c>
      <c r="C15" s="14">
        <v>90</v>
      </c>
      <c r="D15" s="14" t="s">
        <v>134</v>
      </c>
      <c r="E15" s="11" t="s">
        <v>296</v>
      </c>
      <c r="H15" s="14" t="s">
        <v>12</v>
      </c>
      <c r="K15" s="46">
        <f>SUMIFS($A$10:$A$400,$B$10:$B$400,"CH",$D$10:$D$400,"U6")</f>
        <v>82</v>
      </c>
      <c r="L15" s="46" t="s">
        <v>15</v>
      </c>
      <c r="M15" s="46" t="s">
        <v>3</v>
      </c>
    </row>
    <row r="16" spans="1:13" x14ac:dyDescent="0.3">
      <c r="A16" s="14">
        <v>1</v>
      </c>
      <c r="B16" s="14" t="s">
        <v>32</v>
      </c>
      <c r="C16" s="14">
        <v>100</v>
      </c>
      <c r="D16" s="14" t="s">
        <v>134</v>
      </c>
      <c r="E16" s="11" t="s">
        <v>296</v>
      </c>
      <c r="H16" s="14" t="s">
        <v>92</v>
      </c>
      <c r="K16" s="46">
        <f>SUMIFS($A$10:$A$400,$B$10:$B$400,"CH",$D$10:$D$400,"U7")</f>
        <v>51</v>
      </c>
      <c r="L16" s="46" t="s">
        <v>15</v>
      </c>
      <c r="M16" s="46" t="s">
        <v>182</v>
      </c>
    </row>
    <row r="17" spans="1:13" x14ac:dyDescent="0.3">
      <c r="A17" s="14">
        <v>1</v>
      </c>
      <c r="B17" s="14" t="s">
        <v>32</v>
      </c>
      <c r="C17" s="14">
        <v>70</v>
      </c>
      <c r="D17" s="14" t="s">
        <v>134</v>
      </c>
      <c r="E17" s="11" t="s">
        <v>296</v>
      </c>
      <c r="H17" s="14" t="s">
        <v>92</v>
      </c>
      <c r="K17" s="46">
        <f>SUMIFS($A$10:$A$400,$B$10:$B$400,"CH",$D$10:$D$400,"U8")</f>
        <v>0</v>
      </c>
      <c r="L17" s="46" t="s">
        <v>15</v>
      </c>
      <c r="M17" s="46" t="s">
        <v>49</v>
      </c>
    </row>
    <row r="18" spans="1:13" x14ac:dyDescent="0.3">
      <c r="A18" s="14">
        <v>1</v>
      </c>
      <c r="B18" s="14" t="s">
        <v>32</v>
      </c>
      <c r="C18" s="14">
        <v>70</v>
      </c>
      <c r="D18" s="14" t="s">
        <v>134</v>
      </c>
      <c r="E18" s="11" t="s">
        <v>296</v>
      </c>
      <c r="H18" s="14" t="s">
        <v>12</v>
      </c>
      <c r="K18" s="46">
        <f>SUMIFS($A$10:$A$400,$B$10:$B$400,"CH",$D$10:$D$400,"U9")</f>
        <v>17</v>
      </c>
      <c r="L18" s="46" t="s">
        <v>15</v>
      </c>
      <c r="M18" s="46" t="s">
        <v>34</v>
      </c>
    </row>
    <row r="19" spans="1:13" x14ac:dyDescent="0.3">
      <c r="A19" s="14">
        <v>9</v>
      </c>
      <c r="B19" s="14" t="s">
        <v>15</v>
      </c>
      <c r="C19" s="14">
        <v>80</v>
      </c>
      <c r="D19" s="14" t="s">
        <v>134</v>
      </c>
      <c r="E19" s="11" t="s">
        <v>296</v>
      </c>
      <c r="H19" s="14" t="s">
        <v>12</v>
      </c>
      <c r="K19" s="46">
        <f>SUMIFS($A$10:$A$400,$B$10:$B$400,"CH",$D$10:$D$400,"U10")</f>
        <v>40</v>
      </c>
      <c r="L19" s="46" t="s">
        <v>15</v>
      </c>
      <c r="M19" s="46" t="s">
        <v>4</v>
      </c>
    </row>
    <row r="20" spans="1:13" x14ac:dyDescent="0.3">
      <c r="A20" s="14">
        <v>2</v>
      </c>
      <c r="B20" s="14" t="s">
        <v>32</v>
      </c>
      <c r="C20" s="14">
        <v>80</v>
      </c>
      <c r="D20" s="14" t="s">
        <v>134</v>
      </c>
      <c r="E20" s="11" t="s">
        <v>296</v>
      </c>
      <c r="H20" s="14" t="s">
        <v>12</v>
      </c>
      <c r="K20" s="46">
        <f>SUM(K10:K19)</f>
        <v>606</v>
      </c>
      <c r="L20" s="46"/>
      <c r="M20" s="46"/>
    </row>
    <row r="21" spans="1:13" x14ac:dyDescent="0.3">
      <c r="A21" s="14">
        <v>1</v>
      </c>
      <c r="B21" s="14" t="s">
        <v>32</v>
      </c>
      <c r="C21" s="14">
        <v>60</v>
      </c>
      <c r="D21" s="14" t="s">
        <v>134</v>
      </c>
      <c r="E21" s="11" t="s">
        <v>296</v>
      </c>
      <c r="H21" s="14" t="s">
        <v>12</v>
      </c>
      <c r="K21" s="46"/>
      <c r="L21" s="46"/>
      <c r="M21" s="46"/>
    </row>
    <row r="22" spans="1:13" x14ac:dyDescent="0.3">
      <c r="A22" s="14">
        <v>1</v>
      </c>
      <c r="B22" s="14" t="s">
        <v>32</v>
      </c>
      <c r="C22" s="14">
        <v>70</v>
      </c>
      <c r="D22" s="14" t="s">
        <v>134</v>
      </c>
      <c r="E22" s="11" t="s">
        <v>296</v>
      </c>
      <c r="H22" s="14" t="s">
        <v>12</v>
      </c>
      <c r="K22" s="46">
        <f>SUMIFS($A$10:$A$400,$B$10:$B$400,"RT",$D$10:$D$400,"U1")</f>
        <v>2</v>
      </c>
      <c r="L22" s="46" t="s">
        <v>32</v>
      </c>
      <c r="M22" s="46" t="s">
        <v>20</v>
      </c>
    </row>
    <row r="23" spans="1:13" x14ac:dyDescent="0.3">
      <c r="A23" s="14">
        <v>1</v>
      </c>
      <c r="B23" s="14" t="s">
        <v>16</v>
      </c>
      <c r="C23" s="14">
        <v>90</v>
      </c>
      <c r="D23" s="14" t="s">
        <v>134</v>
      </c>
      <c r="E23" s="11" t="s">
        <v>296</v>
      </c>
      <c r="H23" s="14" t="s">
        <v>12</v>
      </c>
      <c r="K23" s="46">
        <f>SUMIFS($A$10:$A$400,$B$10:$B$400,"RT",$D$10:$D$400,"U2")</f>
        <v>12</v>
      </c>
      <c r="L23" s="46" t="s">
        <v>32</v>
      </c>
      <c r="M23" s="46" t="s">
        <v>1</v>
      </c>
    </row>
    <row r="24" spans="1:13" x14ac:dyDescent="0.3">
      <c r="A24" s="14">
        <v>1</v>
      </c>
      <c r="B24" s="14" t="s">
        <v>15</v>
      </c>
      <c r="C24" s="14">
        <v>80</v>
      </c>
      <c r="D24" s="14" t="s">
        <v>134</v>
      </c>
      <c r="E24" s="11" t="s">
        <v>296</v>
      </c>
      <c r="H24" s="14" t="s">
        <v>12</v>
      </c>
      <c r="K24" s="46">
        <f>SUMIFS($A$10:$A$400,$B$10:$B$400,"RT",$D$10:$D$400,"U3")</f>
        <v>4</v>
      </c>
      <c r="L24" s="46" t="s">
        <v>32</v>
      </c>
      <c r="M24" s="46" t="s">
        <v>19</v>
      </c>
    </row>
    <row r="25" spans="1:13" x14ac:dyDescent="0.3">
      <c r="A25" s="14">
        <v>1</v>
      </c>
      <c r="B25" s="14" t="s">
        <v>32</v>
      </c>
      <c r="C25" s="14">
        <v>70</v>
      </c>
      <c r="D25" s="14" t="s">
        <v>134</v>
      </c>
      <c r="E25" s="11" t="s">
        <v>296</v>
      </c>
      <c r="H25" s="14" t="s">
        <v>12</v>
      </c>
      <c r="K25" s="46">
        <f>SUMIFS($A$10:$A$400,$B$10:$B$400,"RT",$D$10:$D$400,"U4")</f>
        <v>44</v>
      </c>
      <c r="L25" s="46" t="s">
        <v>32</v>
      </c>
      <c r="M25" s="46" t="s">
        <v>2</v>
      </c>
    </row>
    <row r="26" spans="1:13" x14ac:dyDescent="0.3">
      <c r="A26" s="14">
        <v>2</v>
      </c>
      <c r="B26" s="14" t="s">
        <v>32</v>
      </c>
      <c r="C26" s="14">
        <v>50</v>
      </c>
      <c r="D26" s="14" t="s">
        <v>134</v>
      </c>
      <c r="E26" s="11" t="s">
        <v>296</v>
      </c>
      <c r="H26" s="14" t="s">
        <v>89</v>
      </c>
      <c r="K26" s="46">
        <f>SUMIFS($A$10:$A$400,$B$10:$B$400,"RT",$D$10:$D$400,"U5")</f>
        <v>8</v>
      </c>
      <c r="L26" s="46" t="s">
        <v>32</v>
      </c>
      <c r="M26" s="46" t="s">
        <v>48</v>
      </c>
    </row>
    <row r="27" spans="1:13" x14ac:dyDescent="0.3">
      <c r="A27" s="14">
        <v>1</v>
      </c>
      <c r="B27" s="14" t="s">
        <v>15</v>
      </c>
      <c r="C27" s="14">
        <v>50</v>
      </c>
      <c r="D27" s="14" t="s">
        <v>134</v>
      </c>
      <c r="E27" s="11" t="s">
        <v>296</v>
      </c>
      <c r="H27" s="14" t="s">
        <v>89</v>
      </c>
      <c r="K27" s="46">
        <f>SUMIFS($A$10:$A$400,$B$10:$B$400,"RT",$D$10:$D$400,"U6")</f>
        <v>13</v>
      </c>
      <c r="L27" s="46" t="s">
        <v>32</v>
      </c>
      <c r="M27" s="46" t="s">
        <v>3</v>
      </c>
    </row>
    <row r="28" spans="1:13" x14ac:dyDescent="0.3">
      <c r="A28" s="14">
        <v>1</v>
      </c>
      <c r="B28" s="14" t="s">
        <v>32</v>
      </c>
      <c r="C28" s="14">
        <v>60</v>
      </c>
      <c r="D28" s="14" t="s">
        <v>134</v>
      </c>
      <c r="E28" s="11" t="s">
        <v>296</v>
      </c>
      <c r="H28" s="14" t="s">
        <v>89</v>
      </c>
      <c r="K28" s="46">
        <f>SUMIFS($A$10:$A$400,$B$10:$B$400,"RT",$D$10:$D$400,"U7")</f>
        <v>25</v>
      </c>
      <c r="L28" s="46" t="s">
        <v>32</v>
      </c>
      <c r="M28" s="46" t="s">
        <v>182</v>
      </c>
    </row>
    <row r="29" spans="1:13" x14ac:dyDescent="0.3">
      <c r="A29" s="14">
        <v>1</v>
      </c>
      <c r="B29" s="14" t="s">
        <v>15</v>
      </c>
      <c r="C29" s="14">
        <v>70</v>
      </c>
      <c r="D29" s="14" t="s">
        <v>134</v>
      </c>
      <c r="E29" s="11" t="s">
        <v>296</v>
      </c>
      <c r="H29" s="14" t="s">
        <v>12</v>
      </c>
      <c r="K29" s="46">
        <f>SUMIFS($A$10:$A$400,$B$10:$B$400,"RT",$D$10:$D$400,"U8")</f>
        <v>0</v>
      </c>
      <c r="L29" s="46" t="s">
        <v>32</v>
      </c>
      <c r="M29" s="46" t="s">
        <v>49</v>
      </c>
    </row>
    <row r="30" spans="1:13" x14ac:dyDescent="0.3">
      <c r="A30" s="14">
        <v>1</v>
      </c>
      <c r="B30" s="14" t="s">
        <v>16</v>
      </c>
      <c r="C30" s="14">
        <v>110</v>
      </c>
      <c r="D30" s="14" t="s">
        <v>134</v>
      </c>
      <c r="E30" s="11" t="s">
        <v>296</v>
      </c>
      <c r="H30" s="14" t="s">
        <v>12</v>
      </c>
      <c r="K30" s="46">
        <f>SUMIFS($A$10:$A$400,$B$10:$B$400,"RT",$D$10:$D$400,"U9")</f>
        <v>5</v>
      </c>
      <c r="L30" s="46" t="s">
        <v>32</v>
      </c>
      <c r="M30" s="46" t="s">
        <v>34</v>
      </c>
    </row>
    <row r="31" spans="1:13" x14ac:dyDescent="0.3">
      <c r="A31" s="14">
        <v>1</v>
      </c>
      <c r="B31" s="14" t="s">
        <v>15</v>
      </c>
      <c r="C31" s="14">
        <v>60</v>
      </c>
      <c r="D31" s="14" t="s">
        <v>135</v>
      </c>
      <c r="E31" s="11" t="s">
        <v>297</v>
      </c>
      <c r="G31" s="14" t="s">
        <v>183</v>
      </c>
      <c r="H31" s="14" t="s">
        <v>89</v>
      </c>
      <c r="K31" s="46">
        <f>SUMIFS($A$10:$A$400,$B$10:$B$400,"RT",$D$10:$D$400,"U10")</f>
        <v>17</v>
      </c>
      <c r="L31" s="46" t="s">
        <v>32</v>
      </c>
      <c r="M31" s="46" t="s">
        <v>4</v>
      </c>
    </row>
    <row r="32" spans="1:13" x14ac:dyDescent="0.3">
      <c r="A32" s="14">
        <v>2</v>
      </c>
      <c r="B32" s="14" t="s">
        <v>15</v>
      </c>
      <c r="C32" s="14">
        <v>8</v>
      </c>
      <c r="D32" s="14" t="s">
        <v>135</v>
      </c>
      <c r="E32" s="11" t="s">
        <v>297</v>
      </c>
      <c r="H32" s="14" t="s">
        <v>12</v>
      </c>
      <c r="K32" s="46">
        <f>SUM(K22:K31)</f>
        <v>130</v>
      </c>
      <c r="L32" s="47"/>
      <c r="M32" s="47"/>
    </row>
    <row r="33" spans="1:13" x14ac:dyDescent="0.3">
      <c r="A33" s="14">
        <v>1</v>
      </c>
      <c r="B33" s="14" t="s">
        <v>32</v>
      </c>
      <c r="C33" s="14">
        <v>70</v>
      </c>
      <c r="D33" s="14" t="s">
        <v>135</v>
      </c>
      <c r="E33" s="11" t="s">
        <v>297</v>
      </c>
      <c r="H33" s="14" t="s">
        <v>12</v>
      </c>
      <c r="K33" s="47"/>
      <c r="L33" s="47"/>
      <c r="M33" s="47"/>
    </row>
    <row r="34" spans="1:13" x14ac:dyDescent="0.3">
      <c r="A34" s="14">
        <v>1</v>
      </c>
      <c r="B34" s="14" t="s">
        <v>15</v>
      </c>
      <c r="C34" s="14">
        <v>70</v>
      </c>
      <c r="D34" s="14" t="s">
        <v>135</v>
      </c>
      <c r="E34" s="11" t="s">
        <v>297</v>
      </c>
      <c r="H34" s="14" t="s">
        <v>12</v>
      </c>
      <c r="K34" s="47"/>
      <c r="L34" s="47"/>
      <c r="M34" s="47"/>
    </row>
    <row r="35" spans="1:13" x14ac:dyDescent="0.3">
      <c r="A35" s="14">
        <v>1</v>
      </c>
      <c r="B35" s="14" t="s">
        <v>15</v>
      </c>
      <c r="C35" s="14">
        <v>80</v>
      </c>
      <c r="D35" s="14" t="s">
        <v>135</v>
      </c>
      <c r="E35" s="11" t="s">
        <v>193</v>
      </c>
      <c r="H35" s="14" t="s">
        <v>12</v>
      </c>
      <c r="K35" s="47"/>
      <c r="L35" s="47"/>
      <c r="M35" s="47"/>
    </row>
    <row r="36" spans="1:13" x14ac:dyDescent="0.3">
      <c r="A36" s="14">
        <v>1</v>
      </c>
      <c r="B36" s="14" t="s">
        <v>15</v>
      </c>
      <c r="C36" s="14">
        <v>70</v>
      </c>
      <c r="D36" s="14" t="s">
        <v>135</v>
      </c>
      <c r="E36" s="11" t="s">
        <v>193</v>
      </c>
      <c r="H36" s="14" t="s">
        <v>12</v>
      </c>
      <c r="K36" s="47"/>
      <c r="L36" s="47"/>
      <c r="M36" s="47"/>
    </row>
    <row r="37" spans="1:13" x14ac:dyDescent="0.3">
      <c r="A37" s="14">
        <v>1</v>
      </c>
      <c r="B37" s="14" t="s">
        <v>15</v>
      </c>
      <c r="C37" s="14">
        <v>90</v>
      </c>
      <c r="D37" s="14" t="s">
        <v>135</v>
      </c>
      <c r="E37" s="11" t="s">
        <v>193</v>
      </c>
      <c r="H37" s="14" t="s">
        <v>12</v>
      </c>
      <c r="K37" s="47"/>
      <c r="L37" s="47"/>
      <c r="M37" s="47"/>
    </row>
    <row r="38" spans="1:13" x14ac:dyDescent="0.3">
      <c r="A38" s="14">
        <v>1</v>
      </c>
      <c r="B38" s="14" t="s">
        <v>301</v>
      </c>
      <c r="C38" s="14">
        <v>220</v>
      </c>
      <c r="D38" s="14" t="s">
        <v>135</v>
      </c>
      <c r="E38" s="11" t="s">
        <v>193</v>
      </c>
      <c r="H38" s="14" t="s">
        <v>12</v>
      </c>
      <c r="K38" s="47"/>
      <c r="L38" s="47"/>
      <c r="M38" s="47"/>
    </row>
    <row r="39" spans="1:13" x14ac:dyDescent="0.3">
      <c r="A39" s="14">
        <v>10</v>
      </c>
      <c r="B39" s="14" t="s">
        <v>15</v>
      </c>
      <c r="C39" s="14">
        <v>60</v>
      </c>
      <c r="D39" s="14" t="s">
        <v>135</v>
      </c>
      <c r="E39" s="11" t="s">
        <v>193</v>
      </c>
      <c r="H39" s="14" t="s">
        <v>89</v>
      </c>
      <c r="K39" s="47"/>
      <c r="L39" s="47"/>
      <c r="M39" s="47"/>
    </row>
    <row r="40" spans="1:13" x14ac:dyDescent="0.3">
      <c r="A40" s="14">
        <v>8</v>
      </c>
      <c r="B40" s="14" t="s">
        <v>15</v>
      </c>
      <c r="C40" s="14">
        <v>70</v>
      </c>
      <c r="D40" s="14" t="s">
        <v>135</v>
      </c>
      <c r="E40" s="11" t="s">
        <v>193</v>
      </c>
      <c r="H40" s="14" t="s">
        <v>89</v>
      </c>
      <c r="K40" s="47"/>
      <c r="L40" s="47"/>
      <c r="M40" s="47"/>
    </row>
    <row r="41" spans="1:13" x14ac:dyDescent="0.3">
      <c r="A41" s="14">
        <v>2</v>
      </c>
      <c r="B41" s="14" t="s">
        <v>15</v>
      </c>
      <c r="C41" s="14">
        <v>50</v>
      </c>
      <c r="D41" s="14" t="s">
        <v>135</v>
      </c>
      <c r="E41" s="11" t="s">
        <v>193</v>
      </c>
      <c r="H41" s="14" t="s">
        <v>12</v>
      </c>
      <c r="K41" s="47"/>
      <c r="L41" s="47"/>
      <c r="M41" s="47"/>
    </row>
    <row r="42" spans="1:13" x14ac:dyDescent="0.3">
      <c r="A42" s="14">
        <v>2</v>
      </c>
      <c r="B42" s="14" t="s">
        <v>32</v>
      </c>
      <c r="C42" s="14">
        <v>60</v>
      </c>
      <c r="D42" s="14" t="s">
        <v>135</v>
      </c>
      <c r="E42" s="11" t="s">
        <v>193</v>
      </c>
      <c r="H42" s="14" t="s">
        <v>12</v>
      </c>
      <c r="K42" s="47"/>
      <c r="L42" s="47"/>
      <c r="M42" s="47"/>
    </row>
    <row r="43" spans="1:13" x14ac:dyDescent="0.3">
      <c r="A43" s="14">
        <v>12</v>
      </c>
      <c r="B43" s="14" t="s">
        <v>15</v>
      </c>
      <c r="C43" s="14">
        <v>90</v>
      </c>
      <c r="D43" s="14" t="s">
        <v>135</v>
      </c>
      <c r="E43" s="11" t="s">
        <v>193</v>
      </c>
      <c r="H43" s="14" t="s">
        <v>12</v>
      </c>
      <c r="K43" s="47"/>
      <c r="L43" s="47"/>
      <c r="M43" s="47"/>
    </row>
    <row r="44" spans="1:13" x14ac:dyDescent="0.3">
      <c r="A44" s="14">
        <v>5</v>
      </c>
      <c r="B44" s="14" t="s">
        <v>15</v>
      </c>
      <c r="C44" s="14">
        <v>80</v>
      </c>
      <c r="D44" s="14" t="s">
        <v>135</v>
      </c>
      <c r="E44" s="11" t="s">
        <v>193</v>
      </c>
      <c r="H44" s="14" t="s">
        <v>12</v>
      </c>
      <c r="K44" s="47"/>
      <c r="L44" s="47"/>
      <c r="M44" s="47"/>
    </row>
    <row r="45" spans="1:13" x14ac:dyDescent="0.3">
      <c r="A45" s="14">
        <v>1</v>
      </c>
      <c r="B45" s="14" t="s">
        <v>15</v>
      </c>
      <c r="C45" s="14">
        <v>70</v>
      </c>
      <c r="D45" s="14" t="s">
        <v>135</v>
      </c>
      <c r="E45" s="11" t="s">
        <v>193</v>
      </c>
      <c r="H45" s="14" t="s">
        <v>12</v>
      </c>
      <c r="K45" s="47"/>
      <c r="L45" s="47"/>
      <c r="M45" s="47"/>
    </row>
    <row r="46" spans="1:13" x14ac:dyDescent="0.3">
      <c r="A46" s="14">
        <v>1</v>
      </c>
      <c r="B46" s="14" t="s">
        <v>32</v>
      </c>
      <c r="C46" s="14">
        <v>100</v>
      </c>
      <c r="D46" s="14" t="s">
        <v>135</v>
      </c>
      <c r="E46" s="11" t="s">
        <v>193</v>
      </c>
      <c r="H46" s="14" t="s">
        <v>12</v>
      </c>
      <c r="K46" s="47"/>
      <c r="L46" s="47"/>
      <c r="M46" s="47"/>
    </row>
    <row r="47" spans="1:13" x14ac:dyDescent="0.3">
      <c r="A47" s="14">
        <v>1</v>
      </c>
      <c r="B47" s="14" t="s">
        <v>32</v>
      </c>
      <c r="C47" s="14">
        <v>50</v>
      </c>
      <c r="D47" s="14" t="s">
        <v>136</v>
      </c>
      <c r="E47" s="11" t="s">
        <v>296</v>
      </c>
      <c r="H47" s="14" t="s">
        <v>12</v>
      </c>
      <c r="K47" s="47"/>
      <c r="L47" s="47"/>
      <c r="M47" s="47"/>
    </row>
    <row r="48" spans="1:13" x14ac:dyDescent="0.3">
      <c r="A48" s="14">
        <v>1</v>
      </c>
      <c r="B48" s="14" t="s">
        <v>32</v>
      </c>
      <c r="C48" s="14">
        <v>50</v>
      </c>
      <c r="D48" s="14" t="s">
        <v>136</v>
      </c>
      <c r="E48" s="11" t="s">
        <v>296</v>
      </c>
      <c r="H48" s="14" t="s">
        <v>89</v>
      </c>
      <c r="K48" s="47"/>
      <c r="L48" s="47"/>
      <c r="M48" s="47"/>
    </row>
    <row r="49" spans="1:13" x14ac:dyDescent="0.3">
      <c r="A49" s="14">
        <v>1</v>
      </c>
      <c r="B49" s="14" t="s">
        <v>32</v>
      </c>
      <c r="C49" s="14">
        <v>60</v>
      </c>
      <c r="D49" s="14" t="s">
        <v>136</v>
      </c>
      <c r="E49" s="11" t="s">
        <v>296</v>
      </c>
      <c r="H49" s="14" t="s">
        <v>89</v>
      </c>
      <c r="K49" s="47"/>
      <c r="L49" s="47"/>
      <c r="M49" s="47"/>
    </row>
    <row r="50" spans="1:13" x14ac:dyDescent="0.3">
      <c r="A50" s="14">
        <v>1</v>
      </c>
      <c r="B50" s="14" t="s">
        <v>32</v>
      </c>
      <c r="C50" s="14">
        <v>60</v>
      </c>
      <c r="D50" s="14" t="s">
        <v>136</v>
      </c>
      <c r="E50" s="11" t="s">
        <v>296</v>
      </c>
      <c r="H50" s="14" t="s">
        <v>89</v>
      </c>
      <c r="K50" s="47"/>
      <c r="L50" s="47"/>
      <c r="M50" s="47"/>
    </row>
    <row r="51" spans="1:13" x14ac:dyDescent="0.3">
      <c r="A51" s="14">
        <v>1</v>
      </c>
      <c r="B51" s="14" t="s">
        <v>15</v>
      </c>
      <c r="C51" s="14">
        <v>80</v>
      </c>
      <c r="D51" s="14" t="s">
        <v>136</v>
      </c>
      <c r="E51" s="11" t="s">
        <v>296</v>
      </c>
      <c r="H51" s="14" t="s">
        <v>12</v>
      </c>
      <c r="K51" s="47"/>
      <c r="L51" s="47"/>
      <c r="M51" s="47"/>
    </row>
    <row r="52" spans="1:13" x14ac:dyDescent="0.3">
      <c r="A52" s="14">
        <v>1</v>
      </c>
      <c r="B52" s="14" t="s">
        <v>15</v>
      </c>
      <c r="C52" s="14">
        <v>70</v>
      </c>
      <c r="D52" s="14" t="s">
        <v>136</v>
      </c>
      <c r="E52" s="11" t="s">
        <v>296</v>
      </c>
      <c r="H52" s="14" t="s">
        <v>12</v>
      </c>
      <c r="K52" s="47"/>
      <c r="L52" s="47"/>
      <c r="M52" s="47"/>
    </row>
    <row r="53" spans="1:13" x14ac:dyDescent="0.3">
      <c r="A53" s="14">
        <v>1</v>
      </c>
      <c r="B53" s="14" t="s">
        <v>32</v>
      </c>
      <c r="C53" s="14">
        <v>60</v>
      </c>
      <c r="D53" s="14" t="s">
        <v>136</v>
      </c>
      <c r="E53" s="11" t="s">
        <v>296</v>
      </c>
      <c r="H53" s="14" t="s">
        <v>12</v>
      </c>
      <c r="K53" s="47"/>
      <c r="L53" s="47"/>
      <c r="M53" s="47"/>
    </row>
    <row r="54" spans="1:13" x14ac:dyDescent="0.3">
      <c r="A54" s="14">
        <v>2</v>
      </c>
      <c r="B54" s="14" t="s">
        <v>32</v>
      </c>
      <c r="C54" s="14">
        <v>50</v>
      </c>
      <c r="D54" s="14" t="s">
        <v>136</v>
      </c>
      <c r="E54" s="11" t="s">
        <v>296</v>
      </c>
      <c r="H54" s="14" t="s">
        <v>12</v>
      </c>
      <c r="K54" s="47"/>
      <c r="L54" s="47"/>
      <c r="M54" s="47"/>
    </row>
    <row r="55" spans="1:13" x14ac:dyDescent="0.3">
      <c r="A55" s="14">
        <v>3</v>
      </c>
      <c r="B55" s="14" t="s">
        <v>15</v>
      </c>
      <c r="C55" s="14">
        <v>60</v>
      </c>
      <c r="D55" s="14" t="s">
        <v>136</v>
      </c>
      <c r="E55" s="11" t="s">
        <v>296</v>
      </c>
      <c r="H55" s="14" t="s">
        <v>89</v>
      </c>
      <c r="K55" s="47"/>
      <c r="L55" s="47"/>
      <c r="M55" s="47"/>
    </row>
    <row r="56" spans="1:13" x14ac:dyDescent="0.3">
      <c r="A56" s="14">
        <v>1</v>
      </c>
      <c r="B56" s="14" t="s">
        <v>15</v>
      </c>
      <c r="C56" s="14">
        <v>50</v>
      </c>
      <c r="D56" s="14" t="s">
        <v>136</v>
      </c>
      <c r="E56" s="11" t="s">
        <v>296</v>
      </c>
      <c r="H56" s="14" t="s">
        <v>89</v>
      </c>
      <c r="K56" s="47"/>
      <c r="L56" s="47"/>
      <c r="M56" s="47"/>
    </row>
    <row r="57" spans="1:13" x14ac:dyDescent="0.3">
      <c r="A57" s="14">
        <v>1</v>
      </c>
      <c r="B57" s="14" t="s">
        <v>32</v>
      </c>
      <c r="C57" s="14">
        <v>50</v>
      </c>
      <c r="D57" s="14" t="s">
        <v>136</v>
      </c>
      <c r="E57" s="11" t="s">
        <v>296</v>
      </c>
      <c r="H57" s="14" t="s">
        <v>12</v>
      </c>
      <c r="K57" s="47"/>
      <c r="L57" s="47"/>
      <c r="M57" s="47"/>
    </row>
    <row r="58" spans="1:13" ht="15" customHeight="1" x14ac:dyDescent="0.3">
      <c r="A58" s="14">
        <v>3</v>
      </c>
      <c r="B58" s="14" t="s">
        <v>32</v>
      </c>
      <c r="C58" s="14">
        <v>50</v>
      </c>
      <c r="D58" s="14" t="s">
        <v>136</v>
      </c>
      <c r="E58" s="11" t="s">
        <v>296</v>
      </c>
      <c r="H58" s="14" t="s">
        <v>12</v>
      </c>
      <c r="K58" s="47"/>
      <c r="L58" s="47"/>
      <c r="M58" s="47"/>
    </row>
    <row r="59" spans="1:13" x14ac:dyDescent="0.3">
      <c r="A59" s="14">
        <v>5</v>
      </c>
      <c r="B59" s="14" t="s">
        <v>15</v>
      </c>
      <c r="C59" s="14">
        <v>80</v>
      </c>
      <c r="D59" s="14" t="s">
        <v>136</v>
      </c>
      <c r="E59" s="11" t="s">
        <v>296</v>
      </c>
      <c r="H59" s="14" t="s">
        <v>12</v>
      </c>
      <c r="K59" s="47"/>
      <c r="L59" s="47"/>
      <c r="M59" s="47"/>
    </row>
    <row r="60" spans="1:13" x14ac:dyDescent="0.3">
      <c r="A60" s="14">
        <v>4</v>
      </c>
      <c r="B60" s="14" t="s">
        <v>15</v>
      </c>
      <c r="C60" s="14">
        <v>70</v>
      </c>
      <c r="D60" s="14" t="s">
        <v>136</v>
      </c>
      <c r="E60" s="11" t="s">
        <v>296</v>
      </c>
      <c r="H60" s="14" t="s">
        <v>12</v>
      </c>
      <c r="K60" s="47"/>
      <c r="L60" s="47"/>
      <c r="M60" s="47"/>
    </row>
    <row r="61" spans="1:13" x14ac:dyDescent="0.3">
      <c r="A61" s="14">
        <v>1</v>
      </c>
      <c r="B61" s="14" t="s">
        <v>16</v>
      </c>
      <c r="C61" s="14">
        <v>90</v>
      </c>
      <c r="D61" s="14" t="s">
        <v>136</v>
      </c>
      <c r="E61" s="11" t="s">
        <v>296</v>
      </c>
      <c r="H61" s="14" t="s">
        <v>12</v>
      </c>
      <c r="K61" s="47"/>
      <c r="L61" s="47"/>
      <c r="M61" s="47"/>
    </row>
    <row r="62" spans="1:13" x14ac:dyDescent="0.3">
      <c r="A62" s="14">
        <v>2</v>
      </c>
      <c r="B62" s="14" t="s">
        <v>15</v>
      </c>
      <c r="C62" s="14">
        <v>80</v>
      </c>
      <c r="D62" s="14" t="s">
        <v>136</v>
      </c>
      <c r="E62" s="11" t="s">
        <v>296</v>
      </c>
      <c r="H62" s="14" t="s">
        <v>12</v>
      </c>
      <c r="K62" s="47"/>
      <c r="L62" s="47"/>
      <c r="M62" s="47"/>
    </row>
    <row r="63" spans="1:13" x14ac:dyDescent="0.3">
      <c r="A63" s="14">
        <v>1</v>
      </c>
      <c r="B63" s="14" t="s">
        <v>15</v>
      </c>
      <c r="C63" s="14">
        <v>70</v>
      </c>
      <c r="D63" s="14" t="s">
        <v>136</v>
      </c>
      <c r="E63" s="11" t="s">
        <v>296</v>
      </c>
      <c r="H63" s="14" t="s">
        <v>12</v>
      </c>
      <c r="K63" s="47"/>
      <c r="L63" s="47"/>
      <c r="M63" s="47"/>
    </row>
    <row r="64" spans="1:13" x14ac:dyDescent="0.3">
      <c r="A64" s="14">
        <v>5</v>
      </c>
      <c r="B64" s="14" t="s">
        <v>15</v>
      </c>
      <c r="C64" s="14">
        <v>50</v>
      </c>
      <c r="D64" s="14" t="s">
        <v>136</v>
      </c>
      <c r="E64" s="11" t="s">
        <v>296</v>
      </c>
      <c r="H64" s="14" t="s">
        <v>89</v>
      </c>
      <c r="K64" s="47"/>
      <c r="L64" s="47"/>
      <c r="M64" s="47"/>
    </row>
    <row r="65" spans="1:13" x14ac:dyDescent="0.3">
      <c r="A65" s="14">
        <v>1</v>
      </c>
      <c r="B65" s="14" t="s">
        <v>15</v>
      </c>
      <c r="C65" s="14">
        <v>60</v>
      </c>
      <c r="D65" s="14" t="s">
        <v>136</v>
      </c>
      <c r="E65" s="11" t="s">
        <v>296</v>
      </c>
      <c r="H65" s="14" t="s">
        <v>89</v>
      </c>
      <c r="K65" s="47"/>
      <c r="L65" s="47"/>
      <c r="M65" s="47"/>
    </row>
    <row r="66" spans="1:13" x14ac:dyDescent="0.3">
      <c r="A66" s="14">
        <v>1</v>
      </c>
      <c r="B66" s="14" t="s">
        <v>32</v>
      </c>
      <c r="C66" s="14">
        <v>60</v>
      </c>
      <c r="D66" s="14" t="s">
        <v>136</v>
      </c>
      <c r="E66" s="11" t="s">
        <v>296</v>
      </c>
      <c r="H66" s="14" t="s">
        <v>89</v>
      </c>
      <c r="K66" s="47"/>
      <c r="L66" s="47"/>
      <c r="M66" s="47"/>
    </row>
    <row r="67" spans="1:13" x14ac:dyDescent="0.3">
      <c r="A67" s="14">
        <v>1</v>
      </c>
      <c r="B67" s="14" t="s">
        <v>32</v>
      </c>
      <c r="C67" s="14">
        <v>40</v>
      </c>
      <c r="D67" s="14" t="s">
        <v>136</v>
      </c>
      <c r="E67" s="11" t="s">
        <v>296</v>
      </c>
      <c r="H67" s="14" t="s">
        <v>12</v>
      </c>
      <c r="K67" s="47"/>
      <c r="L67" s="47"/>
      <c r="M67" s="47"/>
    </row>
    <row r="68" spans="1:13" x14ac:dyDescent="0.3">
      <c r="A68" s="14">
        <v>1</v>
      </c>
      <c r="B68" s="14" t="s">
        <v>32</v>
      </c>
      <c r="C68" s="14">
        <v>50</v>
      </c>
      <c r="D68" s="14" t="s">
        <v>136</v>
      </c>
      <c r="E68" s="11" t="s">
        <v>296</v>
      </c>
      <c r="H68" s="14" t="s">
        <v>12</v>
      </c>
      <c r="K68" s="47"/>
      <c r="L68" s="47"/>
      <c r="M68" s="47"/>
    </row>
    <row r="69" spans="1:13" x14ac:dyDescent="0.3">
      <c r="A69" s="14">
        <v>3</v>
      </c>
      <c r="B69" s="14" t="s">
        <v>32</v>
      </c>
      <c r="C69" s="14">
        <v>50</v>
      </c>
      <c r="D69" s="14" t="s">
        <v>136</v>
      </c>
      <c r="E69" s="11" t="s">
        <v>296</v>
      </c>
      <c r="H69" s="14" t="s">
        <v>12</v>
      </c>
      <c r="K69" s="47"/>
      <c r="L69" s="47"/>
      <c r="M69" s="47"/>
    </row>
    <row r="70" spans="1:13" x14ac:dyDescent="0.3">
      <c r="A70" s="14">
        <v>1</v>
      </c>
      <c r="B70" s="14" t="s">
        <v>32</v>
      </c>
      <c r="C70" s="14">
        <v>60</v>
      </c>
      <c r="D70" s="14" t="s">
        <v>136</v>
      </c>
      <c r="E70" s="11" t="s">
        <v>296</v>
      </c>
      <c r="H70" s="14" t="s">
        <v>12</v>
      </c>
      <c r="K70" s="47"/>
      <c r="L70" s="47"/>
      <c r="M70" s="47"/>
    </row>
    <row r="71" spans="1:13" x14ac:dyDescent="0.3">
      <c r="A71" s="14">
        <v>1</v>
      </c>
      <c r="B71" s="14" t="s">
        <v>15</v>
      </c>
      <c r="C71" s="14">
        <v>70</v>
      </c>
      <c r="D71" s="14" t="s">
        <v>136</v>
      </c>
      <c r="E71" s="11" t="s">
        <v>296</v>
      </c>
      <c r="H71" s="14" t="s">
        <v>12</v>
      </c>
      <c r="K71" s="47"/>
      <c r="L71" s="47"/>
      <c r="M71" s="47"/>
    </row>
    <row r="72" spans="1:13" x14ac:dyDescent="0.3">
      <c r="A72" s="14">
        <v>2</v>
      </c>
      <c r="B72" s="14" t="s">
        <v>32</v>
      </c>
      <c r="C72" s="14">
        <v>60</v>
      </c>
      <c r="D72" s="14" t="s">
        <v>136</v>
      </c>
      <c r="E72" s="11" t="s">
        <v>296</v>
      </c>
      <c r="H72" s="14" t="s">
        <v>89</v>
      </c>
      <c r="K72" s="47"/>
      <c r="L72" s="47"/>
      <c r="M72" s="47"/>
    </row>
    <row r="73" spans="1:13" x14ac:dyDescent="0.3">
      <c r="A73" s="14">
        <v>1</v>
      </c>
      <c r="B73" s="14" t="s">
        <v>32</v>
      </c>
      <c r="C73" s="14">
        <v>50</v>
      </c>
      <c r="D73" s="14" t="s">
        <v>136</v>
      </c>
      <c r="E73" s="11" t="s">
        <v>296</v>
      </c>
      <c r="H73" s="14" t="s">
        <v>89</v>
      </c>
      <c r="K73" s="47"/>
      <c r="L73" s="47"/>
      <c r="M73" s="47"/>
    </row>
    <row r="74" spans="1:13" x14ac:dyDescent="0.3">
      <c r="A74" s="14">
        <v>1</v>
      </c>
      <c r="B74" s="14" t="s">
        <v>32</v>
      </c>
      <c r="C74" s="14">
        <v>50</v>
      </c>
      <c r="D74" s="14" t="s">
        <v>136</v>
      </c>
      <c r="E74" s="11" t="s">
        <v>296</v>
      </c>
      <c r="H74" s="14" t="s">
        <v>12</v>
      </c>
      <c r="K74" s="47"/>
      <c r="L74" s="47"/>
      <c r="M74" s="47"/>
    </row>
    <row r="75" spans="1:13" x14ac:dyDescent="0.3">
      <c r="A75" s="14">
        <v>1</v>
      </c>
      <c r="B75" s="14" t="s">
        <v>16</v>
      </c>
      <c r="C75" s="14">
        <v>80</v>
      </c>
      <c r="D75" s="14" t="s">
        <v>136</v>
      </c>
      <c r="E75" s="11" t="s">
        <v>296</v>
      </c>
      <c r="H75" s="14" t="s">
        <v>12</v>
      </c>
      <c r="K75" s="47"/>
      <c r="L75" s="47"/>
      <c r="M75" s="47"/>
    </row>
    <row r="76" spans="1:13" x14ac:dyDescent="0.3">
      <c r="A76" s="14">
        <v>1</v>
      </c>
      <c r="B76" s="14" t="s">
        <v>15</v>
      </c>
      <c r="C76" s="14">
        <v>40</v>
      </c>
      <c r="D76" s="14" t="s">
        <v>136</v>
      </c>
      <c r="E76" s="11" t="s">
        <v>296</v>
      </c>
      <c r="H76" s="14" t="s">
        <v>89</v>
      </c>
      <c r="K76" s="47"/>
      <c r="L76" s="47"/>
      <c r="M76" s="47"/>
    </row>
    <row r="77" spans="1:13" x14ac:dyDescent="0.3">
      <c r="A77" s="14">
        <v>1</v>
      </c>
      <c r="B77" s="14" t="s">
        <v>15</v>
      </c>
      <c r="C77" s="14">
        <v>50</v>
      </c>
      <c r="D77" s="14" t="s">
        <v>136</v>
      </c>
      <c r="E77" s="11" t="s">
        <v>296</v>
      </c>
      <c r="H77" s="14" t="s">
        <v>89</v>
      </c>
      <c r="K77" s="47"/>
      <c r="L77" s="47"/>
      <c r="M77" s="47"/>
    </row>
    <row r="78" spans="1:13" s="2" customFormat="1" x14ac:dyDescent="0.3">
      <c r="A78" s="14">
        <v>1</v>
      </c>
      <c r="B78" s="14" t="s">
        <v>15</v>
      </c>
      <c r="C78" s="14">
        <v>60</v>
      </c>
      <c r="D78" s="14" t="s">
        <v>136</v>
      </c>
      <c r="E78" s="11" t="s">
        <v>296</v>
      </c>
      <c r="F78" s="11"/>
      <c r="G78" s="14"/>
      <c r="H78" s="14" t="s">
        <v>12</v>
      </c>
      <c r="K78" s="47"/>
      <c r="L78" s="47"/>
      <c r="M78" s="47"/>
    </row>
    <row r="79" spans="1:13" x14ac:dyDescent="0.3">
      <c r="A79" s="14">
        <v>1</v>
      </c>
      <c r="B79" s="14" t="s">
        <v>16</v>
      </c>
      <c r="C79" s="14">
        <v>80</v>
      </c>
      <c r="D79" s="14" t="s">
        <v>136</v>
      </c>
      <c r="E79" s="11" t="s">
        <v>296</v>
      </c>
      <c r="H79" s="14" t="s">
        <v>12</v>
      </c>
      <c r="K79" s="47"/>
      <c r="L79" s="47"/>
      <c r="M79" s="47"/>
    </row>
    <row r="80" spans="1:13" x14ac:dyDescent="0.3">
      <c r="A80" s="14">
        <v>2</v>
      </c>
      <c r="B80" s="14" t="s">
        <v>32</v>
      </c>
      <c r="C80" s="14">
        <v>60</v>
      </c>
      <c r="D80" s="14" t="s">
        <v>136</v>
      </c>
      <c r="E80" s="11" t="s">
        <v>296</v>
      </c>
      <c r="H80" s="14" t="s">
        <v>12</v>
      </c>
      <c r="K80" s="47"/>
      <c r="L80" s="47"/>
      <c r="M80" s="47"/>
    </row>
    <row r="81" spans="1:13" x14ac:dyDescent="0.3">
      <c r="A81" s="14">
        <v>1</v>
      </c>
      <c r="B81" s="14" t="s">
        <v>15</v>
      </c>
      <c r="C81" s="14">
        <v>50</v>
      </c>
      <c r="D81" s="14" t="s">
        <v>136</v>
      </c>
      <c r="E81" s="11" t="s">
        <v>296</v>
      </c>
      <c r="H81" s="14" t="s">
        <v>12</v>
      </c>
      <c r="K81" s="47"/>
      <c r="L81" s="47"/>
      <c r="M81" s="47"/>
    </row>
    <row r="82" spans="1:13" x14ac:dyDescent="0.3">
      <c r="A82" s="14">
        <v>1</v>
      </c>
      <c r="B82" s="14" t="s">
        <v>15</v>
      </c>
      <c r="C82" s="14">
        <v>60</v>
      </c>
      <c r="D82" s="14" t="s">
        <v>136</v>
      </c>
      <c r="E82" s="11" t="s">
        <v>296</v>
      </c>
      <c r="H82" s="14" t="s">
        <v>12</v>
      </c>
      <c r="K82" s="47"/>
      <c r="L82" s="47"/>
      <c r="M82" s="47"/>
    </row>
    <row r="83" spans="1:13" x14ac:dyDescent="0.3">
      <c r="A83" s="14">
        <v>2</v>
      </c>
      <c r="B83" s="14" t="s">
        <v>15</v>
      </c>
      <c r="C83" s="14">
        <v>60</v>
      </c>
      <c r="D83" s="14" t="s">
        <v>136</v>
      </c>
      <c r="E83" s="11" t="s">
        <v>296</v>
      </c>
      <c r="H83" s="14" t="s">
        <v>12</v>
      </c>
      <c r="K83" s="47"/>
      <c r="L83" s="47"/>
      <c r="M83" s="47"/>
    </row>
    <row r="84" spans="1:13" x14ac:dyDescent="0.3">
      <c r="A84" s="14">
        <v>1</v>
      </c>
      <c r="B84" s="14" t="s">
        <v>15</v>
      </c>
      <c r="C84" s="14">
        <v>80</v>
      </c>
      <c r="D84" s="14" t="s">
        <v>136</v>
      </c>
      <c r="E84" s="11" t="s">
        <v>296</v>
      </c>
      <c r="H84" s="14" t="s">
        <v>12</v>
      </c>
      <c r="K84" s="47"/>
      <c r="L84" s="47"/>
      <c r="M84" s="47"/>
    </row>
    <row r="85" spans="1:13" x14ac:dyDescent="0.3">
      <c r="A85" s="14">
        <v>1</v>
      </c>
      <c r="B85" s="14" t="s">
        <v>15</v>
      </c>
      <c r="C85" s="14">
        <v>50</v>
      </c>
      <c r="D85" s="14" t="s">
        <v>136</v>
      </c>
      <c r="E85" s="11" t="s">
        <v>296</v>
      </c>
      <c r="H85" s="14" t="s">
        <v>12</v>
      </c>
      <c r="K85" s="47"/>
      <c r="L85" s="47"/>
      <c r="M85" s="47"/>
    </row>
    <row r="86" spans="1:13" x14ac:dyDescent="0.3">
      <c r="A86" s="14">
        <v>15</v>
      </c>
      <c r="B86" s="14" t="s">
        <v>15</v>
      </c>
      <c r="C86" s="14">
        <v>50</v>
      </c>
      <c r="D86" s="14" t="s">
        <v>136</v>
      </c>
      <c r="E86" s="11" t="s">
        <v>296</v>
      </c>
      <c r="H86" s="14" t="s">
        <v>12</v>
      </c>
      <c r="K86" s="47"/>
      <c r="L86" s="47"/>
      <c r="M86" s="47"/>
    </row>
    <row r="87" spans="1:13" x14ac:dyDescent="0.3">
      <c r="A87" s="14">
        <v>15</v>
      </c>
      <c r="B87" s="14" t="s">
        <v>15</v>
      </c>
      <c r="C87" s="14">
        <v>60</v>
      </c>
      <c r="D87" s="14" t="s">
        <v>136</v>
      </c>
      <c r="E87" s="11" t="s">
        <v>296</v>
      </c>
      <c r="H87" s="14" t="s">
        <v>12</v>
      </c>
      <c r="K87" s="47"/>
      <c r="L87" s="47"/>
      <c r="M87" s="47"/>
    </row>
    <row r="88" spans="1:13" x14ac:dyDescent="0.3">
      <c r="A88" s="14">
        <v>25</v>
      </c>
      <c r="B88" s="14" t="s">
        <v>15</v>
      </c>
      <c r="C88" s="14">
        <v>70</v>
      </c>
      <c r="D88" s="14" t="s">
        <v>136</v>
      </c>
      <c r="E88" s="11" t="s">
        <v>296</v>
      </c>
      <c r="H88" s="14" t="s">
        <v>12</v>
      </c>
      <c r="K88" s="47"/>
      <c r="L88" s="47"/>
      <c r="M88" s="47"/>
    </row>
    <row r="89" spans="1:13" x14ac:dyDescent="0.3">
      <c r="A89" s="14">
        <v>25</v>
      </c>
      <c r="B89" s="14" t="s">
        <v>15</v>
      </c>
      <c r="C89" s="14">
        <v>80</v>
      </c>
      <c r="D89" s="14" t="s">
        <v>136</v>
      </c>
      <c r="E89" s="11" t="s">
        <v>296</v>
      </c>
      <c r="H89" s="14" t="s">
        <v>12</v>
      </c>
      <c r="K89" s="47"/>
      <c r="L89" s="47"/>
      <c r="M89" s="47"/>
    </row>
    <row r="90" spans="1:13" x14ac:dyDescent="0.3">
      <c r="A90" s="14">
        <v>5</v>
      </c>
      <c r="B90" s="14" t="s">
        <v>15</v>
      </c>
      <c r="C90" s="14">
        <v>90</v>
      </c>
      <c r="D90" s="14" t="s">
        <v>136</v>
      </c>
      <c r="E90" s="11" t="s">
        <v>296</v>
      </c>
      <c r="H90" s="14" t="s">
        <v>12</v>
      </c>
      <c r="K90" s="47"/>
      <c r="L90" s="47"/>
      <c r="M90" s="47"/>
    </row>
    <row r="91" spans="1:13" x14ac:dyDescent="0.3">
      <c r="A91" s="14">
        <v>2</v>
      </c>
      <c r="B91" s="14" t="s">
        <v>15</v>
      </c>
      <c r="C91" s="14">
        <v>100</v>
      </c>
      <c r="D91" s="14" t="s">
        <v>136</v>
      </c>
      <c r="E91" s="11" t="s">
        <v>296</v>
      </c>
      <c r="H91" s="14" t="s">
        <v>12</v>
      </c>
      <c r="K91" s="47"/>
      <c r="L91" s="47"/>
      <c r="M91" s="47"/>
    </row>
    <row r="92" spans="1:13" x14ac:dyDescent="0.3">
      <c r="A92" s="14">
        <v>2</v>
      </c>
      <c r="B92" s="14" t="s">
        <v>15</v>
      </c>
      <c r="C92" s="14">
        <v>100</v>
      </c>
      <c r="D92" s="14" t="s">
        <v>136</v>
      </c>
      <c r="E92" s="11" t="s">
        <v>296</v>
      </c>
      <c r="H92" s="14" t="s">
        <v>12</v>
      </c>
      <c r="K92" s="47"/>
      <c r="L92" s="47"/>
      <c r="M92" s="47"/>
    </row>
    <row r="93" spans="1:13" x14ac:dyDescent="0.3">
      <c r="A93" s="14">
        <v>2</v>
      </c>
      <c r="B93" s="14" t="s">
        <v>15</v>
      </c>
      <c r="C93" s="14">
        <v>100</v>
      </c>
      <c r="D93" s="14" t="s">
        <v>136</v>
      </c>
      <c r="E93" s="11" t="s">
        <v>296</v>
      </c>
      <c r="H93" s="14" t="s">
        <v>92</v>
      </c>
      <c r="K93" s="47"/>
      <c r="L93" s="47"/>
      <c r="M93" s="47"/>
    </row>
    <row r="94" spans="1:13" x14ac:dyDescent="0.3">
      <c r="A94" s="14">
        <v>7</v>
      </c>
      <c r="B94" s="14" t="s">
        <v>15</v>
      </c>
      <c r="C94" s="14">
        <v>80</v>
      </c>
      <c r="D94" s="14" t="s">
        <v>136</v>
      </c>
      <c r="E94" s="11" t="s">
        <v>296</v>
      </c>
      <c r="H94" s="14" t="s">
        <v>92</v>
      </c>
      <c r="K94" s="47"/>
      <c r="L94" s="47"/>
      <c r="M94" s="47"/>
    </row>
    <row r="95" spans="1:13" x14ac:dyDescent="0.3">
      <c r="A95" s="14">
        <v>5</v>
      </c>
      <c r="B95" s="14" t="s">
        <v>32</v>
      </c>
      <c r="C95" s="14">
        <v>70</v>
      </c>
      <c r="D95" s="14" t="s">
        <v>136</v>
      </c>
      <c r="E95" s="11" t="s">
        <v>296</v>
      </c>
      <c r="H95" s="14" t="s">
        <v>92</v>
      </c>
      <c r="K95" s="47"/>
      <c r="L95" s="47"/>
      <c r="M95" s="47"/>
    </row>
    <row r="96" spans="1:13" x14ac:dyDescent="0.3">
      <c r="A96" s="14">
        <v>10</v>
      </c>
      <c r="B96" s="14" t="s">
        <v>32</v>
      </c>
      <c r="C96" s="14">
        <v>70</v>
      </c>
      <c r="D96" s="14" t="s">
        <v>136</v>
      </c>
      <c r="E96" s="11" t="s">
        <v>296</v>
      </c>
      <c r="H96" s="14" t="s">
        <v>12</v>
      </c>
      <c r="K96" s="47"/>
      <c r="L96" s="47"/>
      <c r="M96" s="47"/>
    </row>
    <row r="97" spans="1:13" x14ac:dyDescent="0.3">
      <c r="A97" s="14">
        <v>1</v>
      </c>
      <c r="B97" s="14" t="s">
        <v>15</v>
      </c>
      <c r="C97" s="14">
        <v>60</v>
      </c>
      <c r="D97" s="14" t="s">
        <v>136</v>
      </c>
      <c r="E97" s="11" t="s">
        <v>296</v>
      </c>
      <c r="H97" s="14" t="s">
        <v>89</v>
      </c>
      <c r="K97" s="47"/>
      <c r="L97" s="47"/>
      <c r="M97" s="47"/>
    </row>
    <row r="98" spans="1:13" x14ac:dyDescent="0.3">
      <c r="A98" s="14">
        <v>3</v>
      </c>
      <c r="B98" s="14" t="s">
        <v>15</v>
      </c>
      <c r="C98" s="14">
        <v>50</v>
      </c>
      <c r="D98" s="14" t="s">
        <v>136</v>
      </c>
      <c r="E98" s="11" t="s">
        <v>296</v>
      </c>
      <c r="H98" s="14" t="s">
        <v>89</v>
      </c>
      <c r="K98" s="47"/>
      <c r="L98" s="47"/>
      <c r="M98" s="47"/>
    </row>
    <row r="99" spans="1:13" x14ac:dyDescent="0.3">
      <c r="A99" s="14">
        <v>2</v>
      </c>
      <c r="B99" s="14" t="s">
        <v>15</v>
      </c>
      <c r="C99" s="14">
        <v>40</v>
      </c>
      <c r="D99" s="14" t="s">
        <v>136</v>
      </c>
      <c r="E99" s="11" t="s">
        <v>298</v>
      </c>
      <c r="H99" s="14" t="s">
        <v>89</v>
      </c>
      <c r="K99" s="47"/>
      <c r="L99" s="47"/>
      <c r="M99" s="47"/>
    </row>
    <row r="100" spans="1:13" x14ac:dyDescent="0.3">
      <c r="A100" s="14">
        <v>1</v>
      </c>
      <c r="B100" s="14" t="s">
        <v>32</v>
      </c>
      <c r="C100" s="14">
        <v>50</v>
      </c>
      <c r="D100" s="14" t="s">
        <v>136</v>
      </c>
      <c r="E100" s="11" t="s">
        <v>259</v>
      </c>
      <c r="F100" s="11" t="s">
        <v>137</v>
      </c>
      <c r="H100" s="14" t="s">
        <v>89</v>
      </c>
      <c r="K100" s="47"/>
      <c r="L100" s="47"/>
      <c r="M100" s="47"/>
    </row>
    <row r="101" spans="1:13" x14ac:dyDescent="0.3">
      <c r="A101" s="14">
        <v>1</v>
      </c>
      <c r="B101" s="14" t="s">
        <v>301</v>
      </c>
      <c r="C101" s="14">
        <v>180</v>
      </c>
      <c r="D101" s="14" t="s">
        <v>136</v>
      </c>
      <c r="E101" s="11" t="s">
        <v>259</v>
      </c>
      <c r="F101" s="11" t="s">
        <v>42</v>
      </c>
      <c r="H101" s="14" t="s">
        <v>92</v>
      </c>
      <c r="K101" s="47"/>
      <c r="L101" s="47"/>
      <c r="M101" s="47"/>
    </row>
    <row r="102" spans="1:13" x14ac:dyDescent="0.3">
      <c r="A102" s="14">
        <v>3</v>
      </c>
      <c r="B102" s="14" t="s">
        <v>15</v>
      </c>
      <c r="C102" s="14">
        <v>40</v>
      </c>
      <c r="D102" s="14" t="s">
        <v>136</v>
      </c>
      <c r="E102" s="11" t="s">
        <v>259</v>
      </c>
      <c r="F102" s="11" t="s">
        <v>42</v>
      </c>
      <c r="H102" s="14" t="s">
        <v>89</v>
      </c>
      <c r="K102" s="47"/>
      <c r="L102" s="47"/>
      <c r="M102" s="47"/>
    </row>
    <row r="103" spans="1:13" x14ac:dyDescent="0.3">
      <c r="A103" s="14">
        <v>7</v>
      </c>
      <c r="B103" s="14" t="s">
        <v>15</v>
      </c>
      <c r="C103" s="14">
        <v>50</v>
      </c>
      <c r="D103" s="14" t="s">
        <v>136</v>
      </c>
      <c r="E103" s="11" t="s">
        <v>259</v>
      </c>
      <c r="F103" s="11" t="s">
        <v>42</v>
      </c>
      <c r="H103" s="14" t="s">
        <v>89</v>
      </c>
      <c r="K103" s="47"/>
      <c r="L103" s="47"/>
      <c r="M103" s="47"/>
    </row>
    <row r="104" spans="1:13" x14ac:dyDescent="0.3">
      <c r="A104" s="14">
        <v>2</v>
      </c>
      <c r="B104" s="14" t="s">
        <v>15</v>
      </c>
      <c r="C104" s="14">
        <v>60</v>
      </c>
      <c r="D104" s="14" t="s">
        <v>136</v>
      </c>
      <c r="E104" s="11" t="s">
        <v>259</v>
      </c>
      <c r="F104" s="11" t="s">
        <v>42</v>
      </c>
      <c r="H104" s="14" t="s">
        <v>89</v>
      </c>
      <c r="K104" s="47"/>
      <c r="L104" s="47"/>
      <c r="M104" s="47"/>
    </row>
    <row r="105" spans="1:13" x14ac:dyDescent="0.3">
      <c r="A105" s="14">
        <v>1</v>
      </c>
      <c r="B105" s="14" t="s">
        <v>15</v>
      </c>
      <c r="C105" s="14">
        <v>70</v>
      </c>
      <c r="D105" s="14" t="s">
        <v>136</v>
      </c>
      <c r="E105" s="11" t="s">
        <v>259</v>
      </c>
      <c r="F105" s="11" t="s">
        <v>42</v>
      </c>
      <c r="H105" s="14" t="s">
        <v>89</v>
      </c>
      <c r="K105" s="47"/>
      <c r="L105" s="47"/>
      <c r="M105" s="47"/>
    </row>
    <row r="106" spans="1:13" x14ac:dyDescent="0.3">
      <c r="A106" s="14">
        <v>3</v>
      </c>
      <c r="B106" s="14" t="s">
        <v>32</v>
      </c>
      <c r="C106" s="14">
        <v>60</v>
      </c>
      <c r="D106" s="14" t="s">
        <v>136</v>
      </c>
      <c r="E106" s="11" t="s">
        <v>259</v>
      </c>
      <c r="F106" s="11" t="s">
        <v>42</v>
      </c>
      <c r="H106" s="14" t="s">
        <v>89</v>
      </c>
      <c r="K106" s="47"/>
      <c r="L106" s="47"/>
      <c r="M106" s="47"/>
    </row>
    <row r="107" spans="1:13" x14ac:dyDescent="0.3">
      <c r="A107" s="14">
        <v>1</v>
      </c>
      <c r="B107" s="14" t="s">
        <v>32</v>
      </c>
      <c r="C107" s="14">
        <v>80</v>
      </c>
      <c r="D107" s="14" t="s">
        <v>136</v>
      </c>
      <c r="E107" s="11" t="s">
        <v>259</v>
      </c>
      <c r="F107" s="11" t="s">
        <v>42</v>
      </c>
      <c r="H107" s="14" t="s">
        <v>89</v>
      </c>
      <c r="K107" s="47"/>
      <c r="L107" s="47"/>
      <c r="M107" s="47"/>
    </row>
    <row r="108" spans="1:13" x14ac:dyDescent="0.3">
      <c r="A108" s="14">
        <v>1</v>
      </c>
      <c r="B108" s="14" t="s">
        <v>15</v>
      </c>
      <c r="C108" s="14">
        <v>50</v>
      </c>
      <c r="D108" s="14" t="s">
        <v>136</v>
      </c>
      <c r="E108" s="11" t="s">
        <v>296</v>
      </c>
      <c r="H108" s="14" t="s">
        <v>138</v>
      </c>
      <c r="K108" s="47"/>
      <c r="L108" s="47"/>
      <c r="M108" s="47"/>
    </row>
    <row r="109" spans="1:13" x14ac:dyDescent="0.3">
      <c r="A109" s="14">
        <v>10</v>
      </c>
      <c r="B109" s="14" t="s">
        <v>15</v>
      </c>
      <c r="C109" s="14">
        <v>40</v>
      </c>
      <c r="D109" s="14" t="s">
        <v>140</v>
      </c>
      <c r="E109" s="11" t="s">
        <v>145</v>
      </c>
      <c r="F109" s="11" t="s">
        <v>192</v>
      </c>
      <c r="H109" s="14" t="s">
        <v>89</v>
      </c>
      <c r="K109" s="47"/>
      <c r="L109" s="47"/>
      <c r="M109" s="47"/>
    </row>
    <row r="110" spans="1:13" x14ac:dyDescent="0.3">
      <c r="A110" s="14">
        <v>2</v>
      </c>
      <c r="B110" s="14" t="s">
        <v>15</v>
      </c>
      <c r="C110" s="14">
        <v>50</v>
      </c>
      <c r="D110" s="14" t="s">
        <v>140</v>
      </c>
      <c r="E110" s="11" t="s">
        <v>145</v>
      </c>
      <c r="F110" s="11" t="s">
        <v>192</v>
      </c>
      <c r="H110" s="14" t="s">
        <v>89</v>
      </c>
      <c r="K110" s="47"/>
      <c r="L110" s="47"/>
      <c r="M110" s="47"/>
    </row>
    <row r="111" spans="1:13" x14ac:dyDescent="0.3">
      <c r="A111" s="14">
        <v>3</v>
      </c>
      <c r="B111" s="14" t="s">
        <v>32</v>
      </c>
      <c r="C111" s="14">
        <v>40</v>
      </c>
      <c r="D111" s="14" t="s">
        <v>140</v>
      </c>
      <c r="E111" s="11" t="s">
        <v>145</v>
      </c>
      <c r="F111" s="11" t="s">
        <v>192</v>
      </c>
      <c r="H111" s="14" t="s">
        <v>89</v>
      </c>
      <c r="K111" s="47"/>
      <c r="L111" s="47"/>
      <c r="M111" s="47"/>
    </row>
    <row r="112" spans="1:13" x14ac:dyDescent="0.3">
      <c r="A112" s="14">
        <v>28</v>
      </c>
      <c r="B112" s="14" t="s">
        <v>15</v>
      </c>
      <c r="C112" s="14">
        <v>60</v>
      </c>
      <c r="D112" s="14" t="s">
        <v>140</v>
      </c>
      <c r="E112" s="11" t="s">
        <v>145</v>
      </c>
      <c r="F112" s="11" t="s">
        <v>192</v>
      </c>
      <c r="H112" s="14" t="s">
        <v>89</v>
      </c>
      <c r="K112" s="47"/>
      <c r="L112" s="47"/>
      <c r="M112" s="47"/>
    </row>
    <row r="113" spans="1:13" x14ac:dyDescent="0.3">
      <c r="A113" s="14">
        <v>4</v>
      </c>
      <c r="B113" s="14" t="s">
        <v>15</v>
      </c>
      <c r="C113" s="14">
        <v>50</v>
      </c>
      <c r="D113" s="14" t="s">
        <v>140</v>
      </c>
      <c r="E113" s="11" t="s">
        <v>145</v>
      </c>
      <c r="F113" s="11" t="s">
        <v>192</v>
      </c>
      <c r="H113" s="14" t="s">
        <v>89</v>
      </c>
      <c r="K113" s="47"/>
      <c r="L113" s="47"/>
      <c r="M113" s="47"/>
    </row>
    <row r="114" spans="1:13" x14ac:dyDescent="0.3">
      <c r="A114" s="14">
        <v>1</v>
      </c>
      <c r="B114" s="14" t="s">
        <v>15</v>
      </c>
      <c r="C114" s="14">
        <v>40</v>
      </c>
      <c r="D114" s="14" t="s">
        <v>140</v>
      </c>
      <c r="E114" s="11" t="s">
        <v>145</v>
      </c>
      <c r="F114" s="11" t="s">
        <v>192</v>
      </c>
      <c r="H114" s="14" t="s">
        <v>89</v>
      </c>
      <c r="K114" s="47"/>
      <c r="L114" s="47"/>
      <c r="M114" s="47"/>
    </row>
    <row r="115" spans="1:13" x14ac:dyDescent="0.3">
      <c r="A115" s="14">
        <v>1</v>
      </c>
      <c r="B115" s="14" t="s">
        <v>32</v>
      </c>
      <c r="C115" s="14">
        <v>50</v>
      </c>
      <c r="D115" s="14" t="s">
        <v>140</v>
      </c>
      <c r="E115" s="11" t="s">
        <v>145</v>
      </c>
      <c r="F115" s="11" t="s">
        <v>192</v>
      </c>
      <c r="H115" s="14" t="s">
        <v>89</v>
      </c>
      <c r="K115" s="47"/>
      <c r="L115" s="47"/>
      <c r="M115" s="47"/>
    </row>
    <row r="116" spans="1:13" x14ac:dyDescent="0.3">
      <c r="A116" s="14">
        <v>1</v>
      </c>
      <c r="B116" s="14" t="s">
        <v>15</v>
      </c>
      <c r="C116" s="14">
        <v>100</v>
      </c>
      <c r="D116" s="14" t="s">
        <v>140</v>
      </c>
      <c r="E116" s="11" t="s">
        <v>269</v>
      </c>
      <c r="H116" s="14" t="s">
        <v>138</v>
      </c>
      <c r="K116" s="47"/>
      <c r="L116" s="47"/>
      <c r="M116" s="47"/>
    </row>
    <row r="117" spans="1:13" x14ac:dyDescent="0.3">
      <c r="A117" s="14">
        <v>10</v>
      </c>
      <c r="B117" s="14" t="s">
        <v>15</v>
      </c>
      <c r="C117" s="14">
        <v>50</v>
      </c>
      <c r="D117" s="14" t="s">
        <v>140</v>
      </c>
      <c r="E117" s="11" t="s">
        <v>269</v>
      </c>
      <c r="H117" s="14" t="s">
        <v>89</v>
      </c>
      <c r="K117" s="47"/>
      <c r="L117" s="47"/>
      <c r="M117" s="47"/>
    </row>
    <row r="118" spans="1:13" x14ac:dyDescent="0.3">
      <c r="A118" s="14">
        <v>4</v>
      </c>
      <c r="B118" s="14" t="s">
        <v>15</v>
      </c>
      <c r="C118" s="14">
        <v>60</v>
      </c>
      <c r="D118" s="14" t="s">
        <v>140</v>
      </c>
      <c r="E118" s="11" t="s">
        <v>269</v>
      </c>
      <c r="H118" s="14" t="s">
        <v>89</v>
      </c>
      <c r="K118" s="47"/>
      <c r="L118" s="47"/>
      <c r="M118" s="47"/>
    </row>
    <row r="119" spans="1:13" x14ac:dyDescent="0.3">
      <c r="A119" s="14">
        <v>2</v>
      </c>
      <c r="B119" s="14" t="s">
        <v>32</v>
      </c>
      <c r="C119" s="14">
        <v>60</v>
      </c>
      <c r="D119" s="14" t="s">
        <v>140</v>
      </c>
      <c r="E119" s="11" t="s">
        <v>269</v>
      </c>
      <c r="H119" s="14" t="s">
        <v>89</v>
      </c>
      <c r="K119" s="47"/>
      <c r="L119" s="47"/>
      <c r="M119" s="47"/>
    </row>
    <row r="120" spans="1:13" x14ac:dyDescent="0.3">
      <c r="A120" s="14">
        <v>2</v>
      </c>
      <c r="B120" s="14" t="s">
        <v>15</v>
      </c>
      <c r="C120" s="14">
        <v>40</v>
      </c>
      <c r="D120" s="14" t="s">
        <v>140</v>
      </c>
      <c r="E120" s="11" t="s">
        <v>269</v>
      </c>
      <c r="H120" s="14" t="s">
        <v>12</v>
      </c>
      <c r="K120" s="47"/>
      <c r="L120" s="47"/>
      <c r="M120" s="47"/>
    </row>
    <row r="121" spans="1:13" x14ac:dyDescent="0.3">
      <c r="A121" s="14">
        <v>2</v>
      </c>
      <c r="B121" s="14" t="s">
        <v>15</v>
      </c>
      <c r="C121" s="14">
        <v>60</v>
      </c>
      <c r="D121" s="14" t="s">
        <v>140</v>
      </c>
      <c r="E121" s="11" t="s">
        <v>269</v>
      </c>
      <c r="H121" s="14" t="s">
        <v>92</v>
      </c>
      <c r="K121" s="47"/>
      <c r="L121" s="47"/>
      <c r="M121" s="47"/>
    </row>
    <row r="122" spans="1:13" x14ac:dyDescent="0.3">
      <c r="A122" s="14">
        <v>5</v>
      </c>
      <c r="B122" s="14" t="s">
        <v>15</v>
      </c>
      <c r="C122" s="14">
        <v>100</v>
      </c>
      <c r="D122" s="14" t="s">
        <v>140</v>
      </c>
      <c r="E122" s="11" t="s">
        <v>269</v>
      </c>
      <c r="H122" s="14" t="s">
        <v>92</v>
      </c>
      <c r="K122" s="47"/>
      <c r="L122" s="47"/>
      <c r="M122" s="47"/>
    </row>
    <row r="123" spans="1:13" x14ac:dyDescent="0.3">
      <c r="A123" s="14">
        <v>2</v>
      </c>
      <c r="B123" s="14" t="s">
        <v>15</v>
      </c>
      <c r="C123" s="14">
        <v>70</v>
      </c>
      <c r="D123" s="14" t="s">
        <v>140</v>
      </c>
      <c r="E123" s="11" t="s">
        <v>269</v>
      </c>
      <c r="H123" s="14" t="s">
        <v>89</v>
      </c>
      <c r="K123" s="47"/>
      <c r="L123" s="47"/>
      <c r="M123" s="47"/>
    </row>
    <row r="124" spans="1:13" x14ac:dyDescent="0.3">
      <c r="A124" s="14">
        <v>30</v>
      </c>
      <c r="B124" s="14" t="s">
        <v>15</v>
      </c>
      <c r="C124" s="14">
        <v>60</v>
      </c>
      <c r="D124" s="14" t="s">
        <v>140</v>
      </c>
      <c r="E124" s="11" t="s">
        <v>269</v>
      </c>
      <c r="H124" s="14" t="s">
        <v>89</v>
      </c>
      <c r="K124" s="47"/>
      <c r="L124" s="47"/>
      <c r="M124" s="47"/>
    </row>
    <row r="125" spans="1:13" x14ac:dyDescent="0.3">
      <c r="A125" s="14">
        <v>35</v>
      </c>
      <c r="B125" s="14" t="s">
        <v>15</v>
      </c>
      <c r="C125" s="14">
        <v>50</v>
      </c>
      <c r="D125" s="14" t="s">
        <v>140</v>
      </c>
      <c r="E125" s="11" t="s">
        <v>269</v>
      </c>
      <c r="H125" s="14" t="s">
        <v>89</v>
      </c>
      <c r="K125" s="47"/>
      <c r="L125" s="47"/>
      <c r="M125" s="47"/>
    </row>
    <row r="126" spans="1:13" x14ac:dyDescent="0.3">
      <c r="A126" s="14">
        <v>5</v>
      </c>
      <c r="B126" s="14" t="s">
        <v>15</v>
      </c>
      <c r="C126" s="14">
        <v>40</v>
      </c>
      <c r="D126" s="14" t="s">
        <v>140</v>
      </c>
      <c r="E126" s="11" t="s">
        <v>269</v>
      </c>
      <c r="H126" s="14" t="s">
        <v>89</v>
      </c>
      <c r="K126" s="47"/>
      <c r="L126" s="47"/>
      <c r="M126" s="47"/>
    </row>
    <row r="127" spans="1:13" x14ac:dyDescent="0.3">
      <c r="A127" s="14">
        <v>2</v>
      </c>
      <c r="B127" s="14" t="s">
        <v>32</v>
      </c>
      <c r="C127" s="14">
        <v>70</v>
      </c>
      <c r="D127" s="14" t="s">
        <v>140</v>
      </c>
      <c r="E127" s="11" t="s">
        <v>269</v>
      </c>
      <c r="H127" s="14" t="s">
        <v>89</v>
      </c>
      <c r="K127" s="47"/>
      <c r="L127" s="47"/>
      <c r="M127" s="47"/>
    </row>
    <row r="128" spans="1:13" x14ac:dyDescent="0.3">
      <c r="A128" s="14">
        <v>2</v>
      </c>
      <c r="B128" s="14" t="s">
        <v>15</v>
      </c>
      <c r="C128" s="14">
        <v>100</v>
      </c>
      <c r="D128" s="14" t="s">
        <v>140</v>
      </c>
      <c r="E128" s="11" t="s">
        <v>269</v>
      </c>
      <c r="H128" s="14" t="s">
        <v>12</v>
      </c>
      <c r="K128" s="47"/>
      <c r="L128" s="47"/>
      <c r="M128" s="47"/>
    </row>
    <row r="129" spans="1:13" x14ac:dyDescent="0.3">
      <c r="A129" s="14">
        <v>20</v>
      </c>
      <c r="B129" s="14" t="s">
        <v>15</v>
      </c>
      <c r="C129" s="14">
        <v>100</v>
      </c>
      <c r="D129" s="14" t="s">
        <v>140</v>
      </c>
      <c r="E129" s="11" t="s">
        <v>269</v>
      </c>
      <c r="H129" s="14" t="s">
        <v>138</v>
      </c>
      <c r="K129" s="47"/>
      <c r="L129" s="47"/>
      <c r="M129" s="47"/>
    </row>
    <row r="130" spans="1:13" x14ac:dyDescent="0.3">
      <c r="A130" s="14">
        <v>1</v>
      </c>
      <c r="B130" s="14" t="s">
        <v>301</v>
      </c>
      <c r="C130" s="14">
        <v>200</v>
      </c>
      <c r="D130" s="14" t="s">
        <v>140</v>
      </c>
      <c r="E130" s="11" t="s">
        <v>269</v>
      </c>
      <c r="H130" s="14" t="s">
        <v>138</v>
      </c>
      <c r="K130" s="47"/>
      <c r="L130" s="47"/>
      <c r="M130" s="47"/>
    </row>
    <row r="131" spans="1:13" x14ac:dyDescent="0.3">
      <c r="A131" s="14">
        <v>1</v>
      </c>
      <c r="B131" s="14" t="s">
        <v>15</v>
      </c>
      <c r="C131" s="14">
        <v>75</v>
      </c>
      <c r="D131" s="14" t="s">
        <v>140</v>
      </c>
      <c r="E131" s="11" t="s">
        <v>269</v>
      </c>
      <c r="H131" s="14" t="s">
        <v>138</v>
      </c>
      <c r="K131" s="47"/>
      <c r="L131" s="47"/>
      <c r="M131" s="47"/>
    </row>
    <row r="132" spans="1:13" x14ac:dyDescent="0.3">
      <c r="A132" s="14">
        <v>3</v>
      </c>
      <c r="B132" s="14" t="s">
        <v>15</v>
      </c>
      <c r="C132" s="14">
        <v>40</v>
      </c>
      <c r="D132" s="14" t="s">
        <v>140</v>
      </c>
      <c r="E132" s="11" t="s">
        <v>269</v>
      </c>
      <c r="H132" s="14" t="s">
        <v>12</v>
      </c>
      <c r="K132" s="47"/>
      <c r="L132" s="47"/>
      <c r="M132" s="47"/>
    </row>
    <row r="133" spans="1:13" x14ac:dyDescent="0.3">
      <c r="A133" s="14">
        <v>3</v>
      </c>
      <c r="B133" s="14" t="s">
        <v>15</v>
      </c>
      <c r="C133" s="14">
        <v>60</v>
      </c>
      <c r="D133" s="14" t="s">
        <v>140</v>
      </c>
      <c r="E133" s="11" t="s">
        <v>269</v>
      </c>
      <c r="H133" s="14" t="s">
        <v>12</v>
      </c>
      <c r="K133" s="47"/>
      <c r="L133" s="47"/>
      <c r="M133" s="47"/>
    </row>
    <row r="134" spans="1:13" x14ac:dyDescent="0.3">
      <c r="A134" s="14">
        <v>5</v>
      </c>
      <c r="B134" s="14" t="s">
        <v>15</v>
      </c>
      <c r="C134" s="14">
        <v>70</v>
      </c>
      <c r="D134" s="14" t="s">
        <v>141</v>
      </c>
      <c r="E134" s="11" t="s">
        <v>269</v>
      </c>
      <c r="F134" s="11" t="s">
        <v>192</v>
      </c>
      <c r="H134" s="14" t="s">
        <v>92</v>
      </c>
      <c r="K134" s="47"/>
      <c r="L134" s="47"/>
      <c r="M134" s="47"/>
    </row>
    <row r="135" spans="1:13" x14ac:dyDescent="0.3">
      <c r="A135" s="14">
        <v>2</v>
      </c>
      <c r="B135" s="14" t="s">
        <v>15</v>
      </c>
      <c r="C135" s="14">
        <v>80</v>
      </c>
      <c r="D135" s="14" t="s">
        <v>141</v>
      </c>
      <c r="E135" s="11" t="s">
        <v>269</v>
      </c>
      <c r="F135" s="11" t="s">
        <v>192</v>
      </c>
      <c r="H135" s="14" t="s">
        <v>92</v>
      </c>
      <c r="K135" s="47"/>
      <c r="L135" s="47"/>
      <c r="M135" s="47"/>
    </row>
    <row r="136" spans="1:13" x14ac:dyDescent="0.3">
      <c r="A136" s="14">
        <v>1</v>
      </c>
      <c r="B136" s="14" t="s">
        <v>15</v>
      </c>
      <c r="C136" s="14">
        <v>100</v>
      </c>
      <c r="D136" s="14" t="s">
        <v>141</v>
      </c>
      <c r="E136" s="11" t="s">
        <v>269</v>
      </c>
      <c r="F136" s="11" t="s">
        <v>192</v>
      </c>
      <c r="H136" s="14" t="s">
        <v>92</v>
      </c>
      <c r="K136" s="47"/>
      <c r="L136" s="47"/>
      <c r="M136" s="47"/>
    </row>
    <row r="137" spans="1:13" x14ac:dyDescent="0.3">
      <c r="A137" s="14">
        <v>1</v>
      </c>
      <c r="B137" s="14" t="s">
        <v>15</v>
      </c>
      <c r="C137" s="14">
        <v>60</v>
      </c>
      <c r="D137" s="14" t="s">
        <v>141</v>
      </c>
      <c r="E137" s="11" t="s">
        <v>269</v>
      </c>
      <c r="F137" s="11" t="s">
        <v>192</v>
      </c>
      <c r="H137" s="14" t="s">
        <v>12</v>
      </c>
      <c r="K137" s="47"/>
      <c r="L137" s="47"/>
      <c r="M137" s="47"/>
    </row>
    <row r="138" spans="1:13" x14ac:dyDescent="0.3">
      <c r="A138" s="14">
        <v>2</v>
      </c>
      <c r="B138" s="14" t="s">
        <v>15</v>
      </c>
      <c r="C138" s="14">
        <v>80</v>
      </c>
      <c r="D138" s="14" t="s">
        <v>141</v>
      </c>
      <c r="E138" s="11" t="s">
        <v>269</v>
      </c>
      <c r="H138" s="14" t="s">
        <v>92</v>
      </c>
    </row>
    <row r="139" spans="1:13" x14ac:dyDescent="0.3">
      <c r="A139" s="14">
        <v>2</v>
      </c>
      <c r="B139" s="14" t="s">
        <v>15</v>
      </c>
      <c r="C139" s="14">
        <v>100</v>
      </c>
      <c r="D139" s="14" t="s">
        <v>141</v>
      </c>
      <c r="E139" s="11" t="s">
        <v>269</v>
      </c>
      <c r="H139" s="14" t="s">
        <v>92</v>
      </c>
    </row>
    <row r="140" spans="1:13" x14ac:dyDescent="0.3">
      <c r="A140" s="14">
        <v>5</v>
      </c>
      <c r="B140" s="14" t="s">
        <v>15</v>
      </c>
      <c r="C140" s="14">
        <v>70</v>
      </c>
      <c r="D140" s="14" t="s">
        <v>141</v>
      </c>
      <c r="E140" s="11" t="s">
        <v>269</v>
      </c>
      <c r="H140" s="14" t="s">
        <v>92</v>
      </c>
    </row>
    <row r="141" spans="1:13" x14ac:dyDescent="0.3">
      <c r="A141" s="14">
        <v>1</v>
      </c>
      <c r="B141" s="14" t="s">
        <v>32</v>
      </c>
      <c r="C141" s="14">
        <v>120</v>
      </c>
      <c r="D141" s="14" t="s">
        <v>141</v>
      </c>
      <c r="E141" s="11" t="s">
        <v>269</v>
      </c>
      <c r="H141" s="14" t="s">
        <v>92</v>
      </c>
    </row>
    <row r="142" spans="1:13" x14ac:dyDescent="0.3">
      <c r="A142" s="14">
        <v>1</v>
      </c>
      <c r="B142" s="14" t="s">
        <v>32</v>
      </c>
      <c r="C142" s="14">
        <v>50</v>
      </c>
      <c r="D142" s="14" t="s">
        <v>141</v>
      </c>
      <c r="E142" s="11" t="s">
        <v>269</v>
      </c>
      <c r="H142" s="14" t="s">
        <v>92</v>
      </c>
    </row>
    <row r="143" spans="1:13" x14ac:dyDescent="0.3">
      <c r="A143" s="14">
        <v>4</v>
      </c>
      <c r="B143" s="14" t="s">
        <v>15</v>
      </c>
      <c r="C143" s="14">
        <v>40</v>
      </c>
      <c r="D143" s="14" t="s">
        <v>141</v>
      </c>
      <c r="E143" s="11" t="s">
        <v>269</v>
      </c>
      <c r="H143" s="14" t="s">
        <v>89</v>
      </c>
    </row>
    <row r="144" spans="1:13" x14ac:dyDescent="0.3">
      <c r="A144" s="14">
        <v>20</v>
      </c>
      <c r="B144" s="14" t="s">
        <v>15</v>
      </c>
      <c r="C144" s="14">
        <v>50</v>
      </c>
      <c r="D144" s="14" t="s">
        <v>141</v>
      </c>
      <c r="E144" s="11" t="s">
        <v>269</v>
      </c>
      <c r="H144" s="14" t="s">
        <v>89</v>
      </c>
    </row>
    <row r="145" spans="1:8" x14ac:dyDescent="0.3">
      <c r="A145" s="14">
        <v>20</v>
      </c>
      <c r="B145" s="14" t="s">
        <v>15</v>
      </c>
      <c r="C145" s="14">
        <v>50</v>
      </c>
      <c r="D145" s="14" t="s">
        <v>141</v>
      </c>
      <c r="E145" s="11" t="s">
        <v>269</v>
      </c>
      <c r="H145" s="14" t="s">
        <v>89</v>
      </c>
    </row>
    <row r="146" spans="1:8" x14ac:dyDescent="0.3">
      <c r="A146" s="14">
        <v>7</v>
      </c>
      <c r="B146" s="14" t="s">
        <v>15</v>
      </c>
      <c r="C146" s="14">
        <v>90</v>
      </c>
      <c r="D146" s="14" t="s">
        <v>141</v>
      </c>
      <c r="E146" s="11" t="s">
        <v>269</v>
      </c>
      <c r="H146" s="14" t="s">
        <v>92</v>
      </c>
    </row>
    <row r="147" spans="1:8" x14ac:dyDescent="0.3">
      <c r="A147" s="14">
        <v>4</v>
      </c>
      <c r="B147" s="14" t="s">
        <v>32</v>
      </c>
      <c r="C147" s="14">
        <v>100</v>
      </c>
      <c r="D147" s="14" t="s">
        <v>141</v>
      </c>
      <c r="E147" s="11" t="s">
        <v>269</v>
      </c>
      <c r="H147" s="14" t="s">
        <v>92</v>
      </c>
    </row>
    <row r="148" spans="1:8" x14ac:dyDescent="0.3">
      <c r="A148" s="14">
        <v>1</v>
      </c>
      <c r="B148" s="14" t="s">
        <v>32</v>
      </c>
      <c r="C148" s="14">
        <v>120</v>
      </c>
      <c r="D148" s="14" t="s">
        <v>141</v>
      </c>
      <c r="E148" s="11" t="s">
        <v>269</v>
      </c>
      <c r="H148" s="14" t="s">
        <v>92</v>
      </c>
    </row>
    <row r="149" spans="1:8" x14ac:dyDescent="0.3">
      <c r="A149" s="14">
        <v>4</v>
      </c>
      <c r="B149" s="14" t="s">
        <v>15</v>
      </c>
      <c r="C149" s="14">
        <v>100</v>
      </c>
      <c r="D149" s="14" t="s">
        <v>141</v>
      </c>
      <c r="E149" s="11" t="s">
        <v>269</v>
      </c>
      <c r="H149" s="14" t="s">
        <v>92</v>
      </c>
    </row>
    <row r="150" spans="1:8" x14ac:dyDescent="0.3">
      <c r="A150" s="14">
        <v>4</v>
      </c>
      <c r="B150" s="14" t="s">
        <v>32</v>
      </c>
      <c r="C150" s="14">
        <v>120</v>
      </c>
      <c r="D150" s="14" t="s">
        <v>141</v>
      </c>
      <c r="E150" s="11" t="s">
        <v>269</v>
      </c>
      <c r="H150" s="14" t="s">
        <v>92</v>
      </c>
    </row>
    <row r="151" spans="1:8" x14ac:dyDescent="0.3">
      <c r="A151" s="14">
        <v>1</v>
      </c>
      <c r="B151" s="14" t="s">
        <v>301</v>
      </c>
      <c r="C151" s="14">
        <v>150</v>
      </c>
      <c r="D151" s="14" t="s">
        <v>141</v>
      </c>
      <c r="E151" s="11" t="s">
        <v>269</v>
      </c>
      <c r="H151" s="14" t="s">
        <v>92</v>
      </c>
    </row>
    <row r="152" spans="1:8" x14ac:dyDescent="0.3">
      <c r="A152" s="14">
        <v>1</v>
      </c>
      <c r="B152" s="14" t="s">
        <v>15</v>
      </c>
      <c r="C152" s="14">
        <v>80</v>
      </c>
      <c r="D152" s="14" t="s">
        <v>141</v>
      </c>
      <c r="E152" s="11" t="s">
        <v>269</v>
      </c>
      <c r="F152" s="11" t="s">
        <v>192</v>
      </c>
      <c r="H152" s="14" t="s">
        <v>12</v>
      </c>
    </row>
    <row r="153" spans="1:8" x14ac:dyDescent="0.3">
      <c r="A153" s="14">
        <v>1</v>
      </c>
      <c r="B153" s="14" t="s">
        <v>15</v>
      </c>
      <c r="C153" s="14">
        <v>80</v>
      </c>
      <c r="D153" s="14" t="s">
        <v>141</v>
      </c>
      <c r="E153" s="11" t="s">
        <v>299</v>
      </c>
      <c r="H153" s="14" t="s">
        <v>92</v>
      </c>
    </row>
    <row r="154" spans="1:8" x14ac:dyDescent="0.3">
      <c r="A154" s="14">
        <v>4</v>
      </c>
      <c r="B154" s="14" t="s">
        <v>15</v>
      </c>
      <c r="C154" s="14">
        <v>80</v>
      </c>
      <c r="D154" s="14" t="s">
        <v>141</v>
      </c>
      <c r="E154" s="11" t="s">
        <v>299</v>
      </c>
      <c r="H154" s="14" t="s">
        <v>92</v>
      </c>
    </row>
    <row r="155" spans="1:8" x14ac:dyDescent="0.3">
      <c r="A155" s="14">
        <v>2</v>
      </c>
      <c r="B155" s="14" t="s">
        <v>15</v>
      </c>
      <c r="C155" s="14">
        <v>90</v>
      </c>
      <c r="D155" s="14" t="s">
        <v>141</v>
      </c>
      <c r="E155" s="11" t="s">
        <v>299</v>
      </c>
      <c r="H155" s="14" t="s">
        <v>92</v>
      </c>
    </row>
    <row r="156" spans="1:8" x14ac:dyDescent="0.3">
      <c r="A156" s="14">
        <v>1</v>
      </c>
      <c r="B156" s="14" t="s">
        <v>32</v>
      </c>
      <c r="C156" s="14">
        <v>120</v>
      </c>
      <c r="D156" s="14" t="s">
        <v>141</v>
      </c>
      <c r="E156" s="11" t="s">
        <v>299</v>
      </c>
      <c r="H156" s="14" t="s">
        <v>92</v>
      </c>
    </row>
    <row r="157" spans="1:8" x14ac:dyDescent="0.3">
      <c r="A157" s="14">
        <v>1</v>
      </c>
      <c r="B157" s="14" t="s">
        <v>15</v>
      </c>
      <c r="C157" s="14">
        <v>100</v>
      </c>
      <c r="D157" s="14" t="s">
        <v>141</v>
      </c>
      <c r="E157" s="11" t="s">
        <v>299</v>
      </c>
      <c r="H157" s="14" t="s">
        <v>92</v>
      </c>
    </row>
    <row r="158" spans="1:8" x14ac:dyDescent="0.3">
      <c r="A158" s="14">
        <v>1</v>
      </c>
      <c r="B158" s="14" t="s">
        <v>32</v>
      </c>
      <c r="C158" s="14">
        <v>120</v>
      </c>
      <c r="D158" s="14" t="s">
        <v>141</v>
      </c>
      <c r="E158" s="11" t="s">
        <v>299</v>
      </c>
      <c r="H158" s="14" t="s">
        <v>92</v>
      </c>
    </row>
    <row r="159" spans="1:8" x14ac:dyDescent="0.3">
      <c r="A159" s="14">
        <v>1</v>
      </c>
      <c r="B159" s="14" t="s">
        <v>285</v>
      </c>
      <c r="C159" s="14">
        <v>100</v>
      </c>
      <c r="D159" s="14" t="s">
        <v>141</v>
      </c>
      <c r="E159" s="11" t="s">
        <v>299</v>
      </c>
      <c r="H159" s="14" t="s">
        <v>92</v>
      </c>
    </row>
    <row r="160" spans="1:8" x14ac:dyDescent="0.3">
      <c r="A160" s="14">
        <v>1</v>
      </c>
      <c r="B160" s="14" t="s">
        <v>15</v>
      </c>
      <c r="C160" s="14">
        <v>80</v>
      </c>
      <c r="D160" s="14" t="s">
        <v>142</v>
      </c>
      <c r="E160" s="11" t="s">
        <v>269</v>
      </c>
      <c r="F160" s="11" t="s">
        <v>42</v>
      </c>
      <c r="H160" s="14" t="s">
        <v>92</v>
      </c>
    </row>
    <row r="161" spans="1:13" x14ac:dyDescent="0.3">
      <c r="A161" s="14">
        <v>1</v>
      </c>
      <c r="B161" s="14" t="s">
        <v>15</v>
      </c>
      <c r="C161" s="14">
        <v>90</v>
      </c>
      <c r="D161" s="14" t="s">
        <v>142</v>
      </c>
      <c r="E161" s="11" t="s">
        <v>269</v>
      </c>
      <c r="F161" s="11" t="s">
        <v>42</v>
      </c>
      <c r="H161" s="14" t="s">
        <v>92</v>
      </c>
    </row>
    <row r="162" spans="1:13" x14ac:dyDescent="0.3">
      <c r="A162" s="14">
        <v>1</v>
      </c>
      <c r="B162" s="14" t="s">
        <v>15</v>
      </c>
      <c r="C162" s="14">
        <v>70</v>
      </c>
      <c r="D162" s="14" t="s">
        <v>142</v>
      </c>
      <c r="E162" s="11" t="s">
        <v>269</v>
      </c>
      <c r="F162" s="11" t="s">
        <v>42</v>
      </c>
      <c r="H162" s="14" t="s">
        <v>92</v>
      </c>
    </row>
    <row r="163" spans="1:13" x14ac:dyDescent="0.3">
      <c r="A163" s="14">
        <v>5</v>
      </c>
      <c r="B163" s="14" t="s">
        <v>15</v>
      </c>
      <c r="C163" s="14">
        <v>35</v>
      </c>
      <c r="D163" s="14" t="s">
        <v>142</v>
      </c>
      <c r="E163" s="11" t="s">
        <v>269</v>
      </c>
      <c r="H163" s="14" t="s">
        <v>89</v>
      </c>
    </row>
    <row r="164" spans="1:13" x14ac:dyDescent="0.3">
      <c r="A164" s="14">
        <v>2</v>
      </c>
      <c r="B164" s="14" t="s">
        <v>301</v>
      </c>
      <c r="C164" s="14">
        <v>80</v>
      </c>
      <c r="D164" s="14" t="s">
        <v>142</v>
      </c>
      <c r="E164" s="11" t="s">
        <v>269</v>
      </c>
      <c r="H164" s="14" t="s">
        <v>138</v>
      </c>
    </row>
    <row r="165" spans="1:13" x14ac:dyDescent="0.3">
      <c r="A165" s="14">
        <v>8</v>
      </c>
      <c r="B165" s="14" t="s">
        <v>15</v>
      </c>
      <c r="C165" s="14">
        <v>40</v>
      </c>
      <c r="D165" s="14" t="s">
        <v>142</v>
      </c>
      <c r="E165" s="11" t="s">
        <v>269</v>
      </c>
      <c r="H165" s="14" t="s">
        <v>89</v>
      </c>
    </row>
    <row r="166" spans="1:13" x14ac:dyDescent="0.3">
      <c r="A166" s="14">
        <v>10</v>
      </c>
      <c r="B166" s="14" t="s">
        <v>15</v>
      </c>
      <c r="C166" s="14">
        <v>50</v>
      </c>
      <c r="D166" s="14" t="s">
        <v>142</v>
      </c>
      <c r="E166" s="11" t="s">
        <v>269</v>
      </c>
      <c r="H166" s="14" t="s">
        <v>89</v>
      </c>
    </row>
    <row r="167" spans="1:13" x14ac:dyDescent="0.3">
      <c r="A167" s="14">
        <v>3</v>
      </c>
      <c r="B167" s="14" t="s">
        <v>15</v>
      </c>
      <c r="C167" s="14">
        <v>80</v>
      </c>
      <c r="D167" s="14" t="s">
        <v>142</v>
      </c>
      <c r="E167" s="11" t="s">
        <v>269</v>
      </c>
      <c r="F167" s="11" t="s">
        <v>42</v>
      </c>
      <c r="H167" s="14" t="s">
        <v>92</v>
      </c>
    </row>
    <row r="168" spans="1:13" x14ac:dyDescent="0.3">
      <c r="A168" s="14">
        <v>1</v>
      </c>
      <c r="B168" s="14" t="s">
        <v>15</v>
      </c>
      <c r="C168" s="14">
        <v>100</v>
      </c>
      <c r="D168" s="14" t="s">
        <v>142</v>
      </c>
      <c r="E168" s="11" t="s">
        <v>269</v>
      </c>
      <c r="F168" s="11" t="s">
        <v>42</v>
      </c>
      <c r="H168" s="14" t="s">
        <v>92</v>
      </c>
    </row>
    <row r="169" spans="1:13" x14ac:dyDescent="0.3">
      <c r="A169" s="14">
        <v>1</v>
      </c>
      <c r="B169" s="14" t="s">
        <v>32</v>
      </c>
      <c r="C169" s="14">
        <v>300</v>
      </c>
      <c r="D169" s="14" t="s">
        <v>142</v>
      </c>
      <c r="E169" s="11" t="s">
        <v>299</v>
      </c>
      <c r="H169" s="14" t="s">
        <v>138</v>
      </c>
    </row>
    <row r="170" spans="1:13" x14ac:dyDescent="0.3">
      <c r="A170" s="14">
        <v>2</v>
      </c>
      <c r="B170" s="14" t="s">
        <v>15</v>
      </c>
      <c r="C170" s="14">
        <v>100</v>
      </c>
      <c r="D170" s="14" t="s">
        <v>142</v>
      </c>
      <c r="E170" s="11" t="s">
        <v>269</v>
      </c>
      <c r="F170" s="11" t="s">
        <v>42</v>
      </c>
      <c r="H170" s="14" t="s">
        <v>92</v>
      </c>
    </row>
    <row r="171" spans="1:13" x14ac:dyDescent="0.3">
      <c r="A171" s="14">
        <v>1</v>
      </c>
      <c r="B171" s="14" t="s">
        <v>32</v>
      </c>
      <c r="C171" s="14">
        <v>100</v>
      </c>
      <c r="D171" s="14" t="s">
        <v>142</v>
      </c>
      <c r="E171" s="11" t="s">
        <v>269</v>
      </c>
      <c r="H171" s="14" t="s">
        <v>92</v>
      </c>
    </row>
    <row r="172" spans="1:13" x14ac:dyDescent="0.3">
      <c r="A172" s="14">
        <v>5</v>
      </c>
      <c r="B172" s="14" t="s">
        <v>15</v>
      </c>
      <c r="C172" s="14">
        <v>80</v>
      </c>
      <c r="D172" s="14" t="s">
        <v>142</v>
      </c>
      <c r="E172" s="11" t="s">
        <v>269</v>
      </c>
      <c r="H172" s="14" t="s">
        <v>92</v>
      </c>
    </row>
    <row r="173" spans="1:13" x14ac:dyDescent="0.3">
      <c r="A173" s="14">
        <v>1</v>
      </c>
      <c r="B173" s="14" t="s">
        <v>15</v>
      </c>
      <c r="C173" s="14">
        <v>70</v>
      </c>
      <c r="D173" s="14" t="s">
        <v>142</v>
      </c>
      <c r="E173" s="11" t="s">
        <v>269</v>
      </c>
      <c r="F173" s="11" t="s">
        <v>42</v>
      </c>
      <c r="H173" s="14" t="s">
        <v>92</v>
      </c>
    </row>
    <row r="174" spans="1:13" x14ac:dyDescent="0.3">
      <c r="A174" s="14">
        <v>1</v>
      </c>
      <c r="B174" s="14" t="s">
        <v>32</v>
      </c>
      <c r="C174" s="14">
        <v>60</v>
      </c>
      <c r="D174" s="14" t="s">
        <v>142</v>
      </c>
      <c r="E174" s="11" t="s">
        <v>269</v>
      </c>
      <c r="F174" s="11" t="s">
        <v>42</v>
      </c>
      <c r="H174" s="14" t="s">
        <v>92</v>
      </c>
    </row>
    <row r="175" spans="1:13" s="2" customFormat="1" x14ac:dyDescent="0.3">
      <c r="A175" s="14">
        <v>1</v>
      </c>
      <c r="B175" s="14" t="s">
        <v>15</v>
      </c>
      <c r="C175" s="14">
        <v>70</v>
      </c>
      <c r="D175" s="14" t="s">
        <v>142</v>
      </c>
      <c r="E175" s="11" t="s">
        <v>269</v>
      </c>
      <c r="F175" s="11" t="s">
        <v>42</v>
      </c>
      <c r="G175" s="14"/>
      <c r="H175" s="14" t="s">
        <v>92</v>
      </c>
      <c r="K175" s="13"/>
      <c r="L175" s="13"/>
      <c r="M175" s="13"/>
    </row>
    <row r="176" spans="1:13" x14ac:dyDescent="0.3">
      <c r="A176" s="14">
        <v>8</v>
      </c>
      <c r="B176" s="14" t="s">
        <v>15</v>
      </c>
      <c r="C176" s="14">
        <v>60</v>
      </c>
      <c r="D176" s="14" t="s">
        <v>142</v>
      </c>
      <c r="E176" s="11" t="s">
        <v>299</v>
      </c>
      <c r="H176" s="14" t="s">
        <v>89</v>
      </c>
    </row>
    <row r="177" spans="1:13" x14ac:dyDescent="0.3">
      <c r="A177" s="14">
        <v>2</v>
      </c>
      <c r="B177" s="14" t="s">
        <v>15</v>
      </c>
      <c r="C177" s="14">
        <v>70</v>
      </c>
      <c r="D177" s="14" t="s">
        <v>142</v>
      </c>
      <c r="E177" s="11" t="s">
        <v>299</v>
      </c>
      <c r="H177" s="14" t="s">
        <v>89</v>
      </c>
    </row>
    <row r="178" spans="1:13" x14ac:dyDescent="0.3">
      <c r="A178" s="14">
        <v>2</v>
      </c>
      <c r="B178" s="14" t="s">
        <v>32</v>
      </c>
      <c r="C178" s="14">
        <v>70</v>
      </c>
      <c r="D178" s="14" t="s">
        <v>142</v>
      </c>
      <c r="E178" s="11" t="s">
        <v>145</v>
      </c>
      <c r="F178" s="11" t="s">
        <v>42</v>
      </c>
      <c r="H178" s="14" t="s">
        <v>92</v>
      </c>
    </row>
    <row r="179" spans="1:13" x14ac:dyDescent="0.3">
      <c r="A179" s="14">
        <v>1</v>
      </c>
      <c r="B179" s="14" t="s">
        <v>32</v>
      </c>
      <c r="C179" s="14">
        <v>60</v>
      </c>
      <c r="D179" s="14" t="s">
        <v>142</v>
      </c>
      <c r="E179" s="11" t="s">
        <v>145</v>
      </c>
      <c r="F179" s="11" t="s">
        <v>42</v>
      </c>
      <c r="H179" s="14" t="s">
        <v>92</v>
      </c>
    </row>
    <row r="180" spans="1:13" x14ac:dyDescent="0.3">
      <c r="A180" s="14">
        <v>1</v>
      </c>
      <c r="B180" s="14" t="s">
        <v>32</v>
      </c>
      <c r="C180" s="14">
        <v>80</v>
      </c>
      <c r="D180" s="14" t="s">
        <v>142</v>
      </c>
      <c r="E180" s="11" t="s">
        <v>145</v>
      </c>
      <c r="F180" s="11" t="s">
        <v>42</v>
      </c>
      <c r="H180" s="14" t="s">
        <v>92</v>
      </c>
    </row>
    <row r="181" spans="1:13" x14ac:dyDescent="0.3">
      <c r="A181" s="14">
        <v>10</v>
      </c>
      <c r="B181" s="14" t="s">
        <v>32</v>
      </c>
      <c r="C181" s="14">
        <v>120</v>
      </c>
      <c r="D181" s="14" t="s">
        <v>142</v>
      </c>
      <c r="E181" s="11" t="s">
        <v>299</v>
      </c>
      <c r="H181" s="14" t="s">
        <v>89</v>
      </c>
    </row>
    <row r="182" spans="1:13" x14ac:dyDescent="0.3">
      <c r="A182" s="14">
        <v>2</v>
      </c>
      <c r="B182" s="14" t="s">
        <v>15</v>
      </c>
      <c r="C182" s="14">
        <v>70</v>
      </c>
      <c r="D182" s="14" t="s">
        <v>142</v>
      </c>
      <c r="E182" s="11" t="s">
        <v>145</v>
      </c>
      <c r="F182" s="11" t="s">
        <v>42</v>
      </c>
      <c r="H182" s="14" t="s">
        <v>92</v>
      </c>
    </row>
    <row r="183" spans="1:13" x14ac:dyDescent="0.3">
      <c r="A183" s="14">
        <v>3</v>
      </c>
      <c r="B183" s="14" t="s">
        <v>32</v>
      </c>
      <c r="C183" s="14">
        <v>60</v>
      </c>
      <c r="D183" s="14" t="s">
        <v>142</v>
      </c>
      <c r="E183" s="11" t="s">
        <v>145</v>
      </c>
      <c r="F183" s="11" t="s">
        <v>42</v>
      </c>
      <c r="H183" s="14" t="s">
        <v>92</v>
      </c>
    </row>
    <row r="184" spans="1:13" x14ac:dyDescent="0.3">
      <c r="A184" s="14">
        <v>2</v>
      </c>
      <c r="B184" s="14" t="s">
        <v>32</v>
      </c>
      <c r="C184" s="14">
        <v>70</v>
      </c>
      <c r="D184" s="14" t="s">
        <v>142</v>
      </c>
      <c r="E184" s="11" t="s">
        <v>145</v>
      </c>
      <c r="F184" s="11" t="s">
        <v>42</v>
      </c>
      <c r="H184" s="14" t="s">
        <v>92</v>
      </c>
    </row>
    <row r="185" spans="1:13" s="2" customFormat="1" x14ac:dyDescent="0.3">
      <c r="A185" s="3">
        <v>3</v>
      </c>
      <c r="B185" s="3" t="s">
        <v>32</v>
      </c>
      <c r="C185" s="3">
        <v>60</v>
      </c>
      <c r="D185" s="3" t="s">
        <v>142</v>
      </c>
      <c r="E185" s="11" t="s">
        <v>145</v>
      </c>
      <c r="F185" s="41" t="s">
        <v>42</v>
      </c>
      <c r="G185" s="3"/>
      <c r="H185" s="3" t="s">
        <v>92</v>
      </c>
      <c r="K185" s="13"/>
      <c r="L185" s="13"/>
      <c r="M185" s="13"/>
    </row>
    <row r="186" spans="1:13" x14ac:dyDescent="0.3">
      <c r="A186" s="14">
        <v>2</v>
      </c>
      <c r="B186" s="14" t="s">
        <v>32</v>
      </c>
      <c r="C186" s="14">
        <v>90</v>
      </c>
      <c r="D186" s="14" t="s">
        <v>143</v>
      </c>
      <c r="E186" s="11" t="s">
        <v>300</v>
      </c>
      <c r="H186" s="14" t="s">
        <v>92</v>
      </c>
    </row>
    <row r="187" spans="1:13" x14ac:dyDescent="0.3">
      <c r="A187" s="14">
        <v>3</v>
      </c>
      <c r="B187" s="14" t="s">
        <v>15</v>
      </c>
      <c r="C187" s="14">
        <v>60</v>
      </c>
      <c r="D187" s="14" t="s">
        <v>143</v>
      </c>
      <c r="E187" s="11" t="s">
        <v>300</v>
      </c>
      <c r="H187" s="14" t="s">
        <v>92</v>
      </c>
    </row>
    <row r="188" spans="1:13" x14ac:dyDescent="0.3">
      <c r="A188" s="14">
        <v>2</v>
      </c>
      <c r="B188" s="14" t="s">
        <v>32</v>
      </c>
      <c r="C188" s="14">
        <v>60</v>
      </c>
      <c r="D188" s="14" t="s">
        <v>143</v>
      </c>
      <c r="E188" s="11" t="s">
        <v>300</v>
      </c>
      <c r="H188" s="14" t="s">
        <v>92</v>
      </c>
    </row>
    <row r="189" spans="1:13" x14ac:dyDescent="0.3">
      <c r="A189" s="14">
        <v>2</v>
      </c>
      <c r="B189" s="14" t="s">
        <v>15</v>
      </c>
      <c r="C189" s="14">
        <v>60</v>
      </c>
      <c r="D189" s="14" t="s">
        <v>143</v>
      </c>
      <c r="E189" s="11" t="s">
        <v>300</v>
      </c>
      <c r="H189" s="14" t="s">
        <v>92</v>
      </c>
    </row>
    <row r="190" spans="1:13" x14ac:dyDescent="0.3">
      <c r="A190" s="14">
        <v>6</v>
      </c>
      <c r="B190" s="14" t="s">
        <v>15</v>
      </c>
      <c r="C190" s="14">
        <v>80</v>
      </c>
      <c r="D190" s="14" t="s">
        <v>143</v>
      </c>
      <c r="E190" s="11" t="s">
        <v>300</v>
      </c>
      <c r="H190" s="14" t="s">
        <v>92</v>
      </c>
    </row>
    <row r="191" spans="1:13" x14ac:dyDescent="0.3">
      <c r="A191" s="14">
        <v>1</v>
      </c>
      <c r="B191" s="14" t="s">
        <v>32</v>
      </c>
      <c r="C191" s="14">
        <v>70</v>
      </c>
      <c r="D191" s="14" t="s">
        <v>143</v>
      </c>
      <c r="E191" s="11" t="s">
        <v>300</v>
      </c>
      <c r="H191" s="14" t="s">
        <v>92</v>
      </c>
    </row>
    <row r="192" spans="1:13" x14ac:dyDescent="0.3">
      <c r="A192" s="14">
        <v>3</v>
      </c>
      <c r="B192" s="14" t="s">
        <v>15</v>
      </c>
      <c r="C192" s="14">
        <v>70</v>
      </c>
      <c r="D192" s="14" t="s">
        <v>143</v>
      </c>
      <c r="E192" s="11" t="s">
        <v>300</v>
      </c>
      <c r="H192" s="14" t="s">
        <v>92</v>
      </c>
    </row>
    <row r="193" spans="1:8" x14ac:dyDescent="0.3">
      <c r="A193" s="14">
        <v>3</v>
      </c>
      <c r="B193" s="14" t="s">
        <v>15</v>
      </c>
      <c r="C193" s="14">
        <v>70</v>
      </c>
      <c r="D193" s="14" t="s">
        <v>143</v>
      </c>
      <c r="E193" s="11" t="s">
        <v>300</v>
      </c>
      <c r="H193" s="14" t="s">
        <v>92</v>
      </c>
    </row>
    <row r="194" spans="1:8" x14ac:dyDescent="0.3">
      <c r="A194" s="14">
        <v>1</v>
      </c>
      <c r="B194" s="14" t="s">
        <v>16</v>
      </c>
      <c r="C194" s="14">
        <v>60</v>
      </c>
      <c r="D194" s="14" t="s">
        <v>143</v>
      </c>
      <c r="E194" s="11" t="s">
        <v>300</v>
      </c>
      <c r="H194" s="14" t="s">
        <v>89</v>
      </c>
    </row>
    <row r="195" spans="1:8" x14ac:dyDescent="0.3">
      <c r="A195" s="3">
        <v>1</v>
      </c>
      <c r="B195" s="3" t="s">
        <v>301</v>
      </c>
      <c r="C195" s="3">
        <v>160</v>
      </c>
      <c r="D195" s="3" t="s">
        <v>143</v>
      </c>
      <c r="E195" s="41" t="s">
        <v>300</v>
      </c>
      <c r="F195" s="41"/>
      <c r="G195" s="3"/>
      <c r="H195" s="3" t="s">
        <v>89</v>
      </c>
    </row>
    <row r="196" spans="1:8" x14ac:dyDescent="0.3">
      <c r="A196" s="14">
        <v>3</v>
      </c>
      <c r="B196" s="14" t="s">
        <v>15</v>
      </c>
      <c r="C196" s="14">
        <v>90</v>
      </c>
      <c r="D196" s="14" t="s">
        <v>144</v>
      </c>
      <c r="E196" s="11" t="s">
        <v>261</v>
      </c>
      <c r="H196" s="14" t="s">
        <v>92</v>
      </c>
    </row>
    <row r="197" spans="1:8" x14ac:dyDescent="0.3">
      <c r="A197" s="14">
        <v>10</v>
      </c>
      <c r="B197" s="14" t="s">
        <v>15</v>
      </c>
      <c r="C197" s="14">
        <v>80</v>
      </c>
      <c r="D197" s="14" t="s">
        <v>144</v>
      </c>
      <c r="E197" s="11" t="s">
        <v>261</v>
      </c>
      <c r="H197" s="14" t="s">
        <v>92</v>
      </c>
    </row>
    <row r="198" spans="1:8" x14ac:dyDescent="0.3">
      <c r="A198" s="14">
        <v>5</v>
      </c>
      <c r="B198" s="14" t="s">
        <v>15</v>
      </c>
      <c r="C198" s="14">
        <v>70</v>
      </c>
      <c r="D198" s="14" t="s">
        <v>144</v>
      </c>
      <c r="E198" s="11" t="s">
        <v>261</v>
      </c>
      <c r="H198" s="14" t="s">
        <v>92</v>
      </c>
    </row>
    <row r="199" spans="1:8" x14ac:dyDescent="0.3">
      <c r="A199" s="14">
        <v>5</v>
      </c>
      <c r="B199" s="14" t="s">
        <v>15</v>
      </c>
      <c r="C199" s="14">
        <v>60</v>
      </c>
      <c r="D199" s="14" t="s">
        <v>144</v>
      </c>
      <c r="E199" s="11" t="s">
        <v>261</v>
      </c>
      <c r="H199" s="14" t="s">
        <v>92</v>
      </c>
    </row>
    <row r="200" spans="1:8" x14ac:dyDescent="0.3">
      <c r="A200" s="14">
        <v>2</v>
      </c>
      <c r="B200" s="14" t="s">
        <v>15</v>
      </c>
      <c r="C200" s="14">
        <v>60</v>
      </c>
      <c r="D200" s="14" t="s">
        <v>144</v>
      </c>
      <c r="E200" s="11" t="s">
        <v>261</v>
      </c>
      <c r="H200" s="14" t="s">
        <v>92</v>
      </c>
    </row>
    <row r="201" spans="1:8" x14ac:dyDescent="0.3">
      <c r="A201" s="14">
        <v>1</v>
      </c>
      <c r="B201" s="14" t="s">
        <v>15</v>
      </c>
      <c r="C201" s="14">
        <v>70</v>
      </c>
      <c r="D201" s="14" t="s">
        <v>144</v>
      </c>
      <c r="E201" s="11" t="s">
        <v>261</v>
      </c>
      <c r="H201" s="14" t="s">
        <v>92</v>
      </c>
    </row>
    <row r="202" spans="1:8" x14ac:dyDescent="0.3">
      <c r="A202" s="14">
        <v>5</v>
      </c>
      <c r="B202" s="14" t="s">
        <v>15</v>
      </c>
      <c r="C202" s="14">
        <v>60</v>
      </c>
      <c r="D202" s="14" t="s">
        <v>144</v>
      </c>
      <c r="E202" s="11" t="s">
        <v>261</v>
      </c>
      <c r="H202" s="14" t="s">
        <v>89</v>
      </c>
    </row>
    <row r="203" spans="1:8" x14ac:dyDescent="0.3">
      <c r="A203" s="14">
        <v>2</v>
      </c>
      <c r="B203" s="14" t="s">
        <v>32</v>
      </c>
      <c r="C203" s="14">
        <v>50</v>
      </c>
      <c r="D203" s="14" t="s">
        <v>144</v>
      </c>
      <c r="E203" s="11" t="s">
        <v>261</v>
      </c>
      <c r="H203" s="14" t="s">
        <v>92</v>
      </c>
    </row>
    <row r="204" spans="1:8" x14ac:dyDescent="0.3">
      <c r="A204" s="14">
        <v>1</v>
      </c>
      <c r="B204" s="14" t="s">
        <v>15</v>
      </c>
      <c r="C204" s="14">
        <v>110</v>
      </c>
      <c r="D204" s="14" t="s">
        <v>144</v>
      </c>
      <c r="E204" s="11" t="s">
        <v>261</v>
      </c>
      <c r="H204" s="14" t="s">
        <v>92</v>
      </c>
    </row>
    <row r="205" spans="1:8" x14ac:dyDescent="0.3">
      <c r="A205" s="14">
        <v>2</v>
      </c>
      <c r="B205" s="14" t="s">
        <v>32</v>
      </c>
      <c r="C205" s="14">
        <v>60</v>
      </c>
      <c r="D205" s="14" t="s">
        <v>144</v>
      </c>
      <c r="E205" s="11" t="s">
        <v>261</v>
      </c>
      <c r="H205" s="14" t="s">
        <v>92</v>
      </c>
    </row>
    <row r="206" spans="1:8" x14ac:dyDescent="0.3">
      <c r="A206" s="14">
        <v>1</v>
      </c>
      <c r="B206" s="14" t="s">
        <v>32</v>
      </c>
      <c r="C206" s="14">
        <v>90</v>
      </c>
      <c r="D206" s="14" t="s">
        <v>144</v>
      </c>
      <c r="E206" s="11" t="s">
        <v>261</v>
      </c>
      <c r="H206" s="14" t="s">
        <v>89</v>
      </c>
    </row>
    <row r="207" spans="1:8" x14ac:dyDescent="0.3">
      <c r="A207" s="14">
        <v>1</v>
      </c>
      <c r="B207" s="14" t="s">
        <v>15</v>
      </c>
      <c r="C207" s="14">
        <v>80</v>
      </c>
      <c r="D207" s="14" t="s">
        <v>144</v>
      </c>
      <c r="E207" s="11" t="s">
        <v>261</v>
      </c>
      <c r="H207" s="14" t="s">
        <v>89</v>
      </c>
    </row>
    <row r="208" spans="1:8" x14ac:dyDescent="0.3">
      <c r="A208" s="14">
        <v>1</v>
      </c>
      <c r="B208" s="14" t="s">
        <v>32</v>
      </c>
      <c r="C208" s="14">
        <v>60</v>
      </c>
      <c r="D208" s="14" t="s">
        <v>144</v>
      </c>
      <c r="E208" s="11" t="s">
        <v>261</v>
      </c>
      <c r="H208" s="14" t="s">
        <v>92</v>
      </c>
    </row>
    <row r="209" spans="1:13" x14ac:dyDescent="0.3">
      <c r="A209" s="14">
        <v>1</v>
      </c>
      <c r="B209" s="14" t="s">
        <v>15</v>
      </c>
      <c r="C209" s="14">
        <v>90</v>
      </c>
      <c r="D209" s="14" t="s">
        <v>144</v>
      </c>
      <c r="E209" s="11" t="s">
        <v>261</v>
      </c>
      <c r="H209" s="14" t="s">
        <v>92</v>
      </c>
    </row>
    <row r="210" spans="1:13" x14ac:dyDescent="0.3">
      <c r="A210" s="14">
        <v>1</v>
      </c>
      <c r="B210" s="14" t="s">
        <v>32</v>
      </c>
      <c r="C210" s="14">
        <v>60</v>
      </c>
      <c r="D210" s="14" t="s">
        <v>144</v>
      </c>
      <c r="E210" s="11" t="s">
        <v>261</v>
      </c>
      <c r="H210" s="14" t="s">
        <v>92</v>
      </c>
    </row>
    <row r="211" spans="1:13" x14ac:dyDescent="0.3">
      <c r="A211" s="14">
        <v>1</v>
      </c>
      <c r="B211" s="14" t="s">
        <v>32</v>
      </c>
      <c r="C211" s="14">
        <v>120</v>
      </c>
      <c r="D211" s="14" t="s">
        <v>144</v>
      </c>
      <c r="E211" s="11" t="s">
        <v>261</v>
      </c>
      <c r="H211" s="14" t="s">
        <v>92</v>
      </c>
    </row>
    <row r="212" spans="1:13" x14ac:dyDescent="0.3">
      <c r="A212" s="14">
        <v>3</v>
      </c>
      <c r="B212" s="14" t="s">
        <v>32</v>
      </c>
      <c r="C212" s="14">
        <v>50</v>
      </c>
      <c r="D212" s="14" t="s">
        <v>144</v>
      </c>
      <c r="E212" s="11" t="s">
        <v>261</v>
      </c>
      <c r="H212" s="14" t="s">
        <v>89</v>
      </c>
    </row>
    <row r="213" spans="1:13" s="2" customFormat="1" x14ac:dyDescent="0.3">
      <c r="A213" s="14">
        <v>1</v>
      </c>
      <c r="B213" s="14" t="s">
        <v>32</v>
      </c>
      <c r="C213" s="14">
        <v>50</v>
      </c>
      <c r="D213" s="14" t="s">
        <v>144</v>
      </c>
      <c r="E213" s="11" t="s">
        <v>261</v>
      </c>
      <c r="F213" s="11"/>
      <c r="G213" s="14"/>
      <c r="H213" s="14" t="s">
        <v>89</v>
      </c>
      <c r="K213" s="13"/>
      <c r="L213" s="13"/>
      <c r="M213" s="13"/>
    </row>
    <row r="214" spans="1:13" s="2" customFormat="1" x14ac:dyDescent="0.3">
      <c r="A214" s="14">
        <v>1</v>
      </c>
      <c r="B214" s="14" t="s">
        <v>15</v>
      </c>
      <c r="C214" s="14">
        <v>50</v>
      </c>
      <c r="D214" s="14" t="s">
        <v>144</v>
      </c>
      <c r="E214" s="11" t="s">
        <v>261</v>
      </c>
      <c r="F214" s="11"/>
      <c r="G214" s="14"/>
      <c r="H214" s="14" t="s">
        <v>89</v>
      </c>
      <c r="K214" s="13"/>
      <c r="L214" s="13"/>
      <c r="M214" s="13"/>
    </row>
    <row r="215" spans="1:13" x14ac:dyDescent="0.3">
      <c r="A215" s="14">
        <v>1</v>
      </c>
      <c r="B215" s="14" t="s">
        <v>32</v>
      </c>
      <c r="C215" s="14">
        <v>80</v>
      </c>
      <c r="D215" s="14" t="s">
        <v>144</v>
      </c>
      <c r="E215" s="11" t="s">
        <v>261</v>
      </c>
      <c r="H215" s="14" t="s">
        <v>92</v>
      </c>
    </row>
    <row r="216" spans="1:13" x14ac:dyDescent="0.3">
      <c r="A216" s="14">
        <v>1</v>
      </c>
      <c r="B216" s="14" t="s">
        <v>32</v>
      </c>
      <c r="C216" s="14">
        <v>70</v>
      </c>
      <c r="D216" s="14" t="s">
        <v>144</v>
      </c>
      <c r="E216" s="11" t="s">
        <v>261</v>
      </c>
      <c r="H216" s="14" t="s">
        <v>92</v>
      </c>
    </row>
    <row r="217" spans="1:13" x14ac:dyDescent="0.3">
      <c r="A217" s="14">
        <v>1</v>
      </c>
      <c r="B217" s="14" t="s">
        <v>15</v>
      </c>
      <c r="C217" s="14">
        <v>90</v>
      </c>
      <c r="D217" s="14" t="s">
        <v>144</v>
      </c>
      <c r="E217" s="11" t="s">
        <v>261</v>
      </c>
      <c r="H217" s="14" t="s">
        <v>92</v>
      </c>
    </row>
    <row r="218" spans="1:13" x14ac:dyDescent="0.3">
      <c r="A218" s="14">
        <v>1</v>
      </c>
      <c r="B218" s="14" t="s">
        <v>32</v>
      </c>
      <c r="C218" s="14">
        <v>80</v>
      </c>
      <c r="D218" s="14" t="s">
        <v>144</v>
      </c>
      <c r="E218" s="11" t="s">
        <v>261</v>
      </c>
      <c r="H218" s="14" t="s">
        <v>92</v>
      </c>
    </row>
    <row r="219" spans="1:13" x14ac:dyDescent="0.3">
      <c r="A219" s="14">
        <v>4</v>
      </c>
      <c r="B219" s="14" t="s">
        <v>15</v>
      </c>
      <c r="C219" s="14">
        <v>50</v>
      </c>
      <c r="D219" s="14" t="s">
        <v>144</v>
      </c>
      <c r="E219" s="11" t="s">
        <v>261</v>
      </c>
      <c r="H219" s="14" t="s">
        <v>89</v>
      </c>
    </row>
    <row r="220" spans="1:13" x14ac:dyDescent="0.3">
      <c r="A220" s="14">
        <v>1</v>
      </c>
      <c r="B220" s="14" t="s">
        <v>32</v>
      </c>
      <c r="C220" s="14">
        <v>50</v>
      </c>
      <c r="D220" s="14" t="s">
        <v>144</v>
      </c>
      <c r="E220" s="11" t="s">
        <v>261</v>
      </c>
      <c r="H220" s="14" t="s">
        <v>89</v>
      </c>
    </row>
    <row r="221" spans="1:13" x14ac:dyDescent="0.3">
      <c r="A221" s="14">
        <v>1</v>
      </c>
      <c r="B221" s="14" t="s">
        <v>98</v>
      </c>
      <c r="C221" s="14">
        <v>100</v>
      </c>
      <c r="D221" s="14" t="s">
        <v>144</v>
      </c>
      <c r="E221" s="11" t="s">
        <v>261</v>
      </c>
      <c r="H221" s="14" t="s">
        <v>89</v>
      </c>
    </row>
    <row r="222" spans="1:13" x14ac:dyDescent="0.3">
      <c r="A222" s="14">
        <v>1</v>
      </c>
      <c r="B222" s="14" t="s">
        <v>32</v>
      </c>
      <c r="C222" s="14">
        <v>70</v>
      </c>
      <c r="D222" s="14" t="s">
        <v>144</v>
      </c>
      <c r="E222" s="11" t="s">
        <v>261</v>
      </c>
      <c r="H222" s="14" t="s">
        <v>92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7"/>
  <sheetViews>
    <sheetView workbookViewId="0">
      <selection activeCell="B3" sqref="B3"/>
    </sheetView>
  </sheetViews>
  <sheetFormatPr defaultColWidth="8.88671875" defaultRowHeight="14.4" x14ac:dyDescent="0.3"/>
  <cols>
    <col min="1" max="1" width="12.33203125" style="14" customWidth="1"/>
    <col min="2" max="2" width="9.88671875" style="14" customWidth="1"/>
    <col min="3" max="3" width="7" style="14" customWidth="1"/>
    <col min="4" max="4" width="7.44140625" style="14" customWidth="1"/>
    <col min="5" max="5" width="18.109375" style="11" customWidth="1"/>
    <col min="6" max="6" width="11.21875" style="11" customWidth="1"/>
    <col min="7" max="7" width="8.88671875" style="14"/>
    <col min="8" max="8" width="11.109375" style="14" customWidth="1"/>
    <col min="9" max="9" width="10.44140625" style="11" customWidth="1"/>
    <col min="10" max="10" width="8.88671875" style="1"/>
    <col min="11" max="13" width="8.88671875" style="13"/>
    <col min="14" max="257" width="8.88671875" style="1"/>
    <col min="258" max="258" width="14.33203125" style="1" customWidth="1"/>
    <col min="259" max="259" width="15" style="1" customWidth="1"/>
    <col min="260" max="260" width="8.88671875" style="1"/>
    <col min="261" max="261" width="12.88671875" style="1" customWidth="1"/>
    <col min="262" max="262" width="12.33203125" style="1" customWidth="1"/>
    <col min="263" max="513" width="8.88671875" style="1"/>
    <col min="514" max="514" width="14.33203125" style="1" customWidth="1"/>
    <col min="515" max="515" width="15" style="1" customWidth="1"/>
    <col min="516" max="516" width="8.88671875" style="1"/>
    <col min="517" max="517" width="12.88671875" style="1" customWidth="1"/>
    <col min="518" max="518" width="12.33203125" style="1" customWidth="1"/>
    <col min="519" max="769" width="8.88671875" style="1"/>
    <col min="770" max="770" width="14.33203125" style="1" customWidth="1"/>
    <col min="771" max="771" width="15" style="1" customWidth="1"/>
    <col min="772" max="772" width="8.88671875" style="1"/>
    <col min="773" max="773" width="12.88671875" style="1" customWidth="1"/>
    <col min="774" max="774" width="12.33203125" style="1" customWidth="1"/>
    <col min="775" max="1025" width="8.88671875" style="1"/>
    <col min="1026" max="1026" width="14.33203125" style="1" customWidth="1"/>
    <col min="1027" max="1027" width="15" style="1" customWidth="1"/>
    <col min="1028" max="1028" width="8.88671875" style="1"/>
    <col min="1029" max="1029" width="12.88671875" style="1" customWidth="1"/>
    <col min="1030" max="1030" width="12.33203125" style="1" customWidth="1"/>
    <col min="1031" max="1281" width="8.88671875" style="1"/>
    <col min="1282" max="1282" width="14.33203125" style="1" customWidth="1"/>
    <col min="1283" max="1283" width="15" style="1" customWidth="1"/>
    <col min="1284" max="1284" width="8.88671875" style="1"/>
    <col min="1285" max="1285" width="12.88671875" style="1" customWidth="1"/>
    <col min="1286" max="1286" width="12.33203125" style="1" customWidth="1"/>
    <col min="1287" max="1537" width="8.88671875" style="1"/>
    <col min="1538" max="1538" width="14.33203125" style="1" customWidth="1"/>
    <col min="1539" max="1539" width="15" style="1" customWidth="1"/>
    <col min="1540" max="1540" width="8.88671875" style="1"/>
    <col min="1541" max="1541" width="12.88671875" style="1" customWidth="1"/>
    <col min="1542" max="1542" width="12.33203125" style="1" customWidth="1"/>
    <col min="1543" max="1793" width="8.88671875" style="1"/>
    <col min="1794" max="1794" width="14.33203125" style="1" customWidth="1"/>
    <col min="1795" max="1795" width="15" style="1" customWidth="1"/>
    <col min="1796" max="1796" width="8.88671875" style="1"/>
    <col min="1797" max="1797" width="12.88671875" style="1" customWidth="1"/>
    <col min="1798" max="1798" width="12.33203125" style="1" customWidth="1"/>
    <col min="1799" max="2049" width="8.88671875" style="1"/>
    <col min="2050" max="2050" width="14.33203125" style="1" customWidth="1"/>
    <col min="2051" max="2051" width="15" style="1" customWidth="1"/>
    <col min="2052" max="2052" width="8.88671875" style="1"/>
    <col min="2053" max="2053" width="12.88671875" style="1" customWidth="1"/>
    <col min="2054" max="2054" width="12.33203125" style="1" customWidth="1"/>
    <col min="2055" max="2305" width="8.88671875" style="1"/>
    <col min="2306" max="2306" width="14.33203125" style="1" customWidth="1"/>
    <col min="2307" max="2307" width="15" style="1" customWidth="1"/>
    <col min="2308" max="2308" width="8.88671875" style="1"/>
    <col min="2309" max="2309" width="12.88671875" style="1" customWidth="1"/>
    <col min="2310" max="2310" width="12.33203125" style="1" customWidth="1"/>
    <col min="2311" max="2561" width="8.88671875" style="1"/>
    <col min="2562" max="2562" width="14.33203125" style="1" customWidth="1"/>
    <col min="2563" max="2563" width="15" style="1" customWidth="1"/>
    <col min="2564" max="2564" width="8.88671875" style="1"/>
    <col min="2565" max="2565" width="12.88671875" style="1" customWidth="1"/>
    <col min="2566" max="2566" width="12.33203125" style="1" customWidth="1"/>
    <col min="2567" max="2817" width="8.88671875" style="1"/>
    <col min="2818" max="2818" width="14.33203125" style="1" customWidth="1"/>
    <col min="2819" max="2819" width="15" style="1" customWidth="1"/>
    <col min="2820" max="2820" width="8.88671875" style="1"/>
    <col min="2821" max="2821" width="12.88671875" style="1" customWidth="1"/>
    <col min="2822" max="2822" width="12.33203125" style="1" customWidth="1"/>
    <col min="2823" max="3073" width="8.88671875" style="1"/>
    <col min="3074" max="3074" width="14.33203125" style="1" customWidth="1"/>
    <col min="3075" max="3075" width="15" style="1" customWidth="1"/>
    <col min="3076" max="3076" width="8.88671875" style="1"/>
    <col min="3077" max="3077" width="12.88671875" style="1" customWidth="1"/>
    <col min="3078" max="3078" width="12.33203125" style="1" customWidth="1"/>
    <col min="3079" max="3329" width="8.88671875" style="1"/>
    <col min="3330" max="3330" width="14.33203125" style="1" customWidth="1"/>
    <col min="3331" max="3331" width="15" style="1" customWidth="1"/>
    <col min="3332" max="3332" width="8.88671875" style="1"/>
    <col min="3333" max="3333" width="12.88671875" style="1" customWidth="1"/>
    <col min="3334" max="3334" width="12.33203125" style="1" customWidth="1"/>
    <col min="3335" max="3585" width="8.88671875" style="1"/>
    <col min="3586" max="3586" width="14.33203125" style="1" customWidth="1"/>
    <col min="3587" max="3587" width="15" style="1" customWidth="1"/>
    <col min="3588" max="3588" width="8.88671875" style="1"/>
    <col min="3589" max="3589" width="12.88671875" style="1" customWidth="1"/>
    <col min="3590" max="3590" width="12.33203125" style="1" customWidth="1"/>
    <col min="3591" max="3841" width="8.88671875" style="1"/>
    <col min="3842" max="3842" width="14.33203125" style="1" customWidth="1"/>
    <col min="3843" max="3843" width="15" style="1" customWidth="1"/>
    <col min="3844" max="3844" width="8.88671875" style="1"/>
    <col min="3845" max="3845" width="12.88671875" style="1" customWidth="1"/>
    <col min="3846" max="3846" width="12.33203125" style="1" customWidth="1"/>
    <col min="3847" max="4097" width="8.88671875" style="1"/>
    <col min="4098" max="4098" width="14.33203125" style="1" customWidth="1"/>
    <col min="4099" max="4099" width="15" style="1" customWidth="1"/>
    <col min="4100" max="4100" width="8.88671875" style="1"/>
    <col min="4101" max="4101" width="12.88671875" style="1" customWidth="1"/>
    <col min="4102" max="4102" width="12.33203125" style="1" customWidth="1"/>
    <col min="4103" max="4353" width="8.88671875" style="1"/>
    <col min="4354" max="4354" width="14.33203125" style="1" customWidth="1"/>
    <col min="4355" max="4355" width="15" style="1" customWidth="1"/>
    <col min="4356" max="4356" width="8.88671875" style="1"/>
    <col min="4357" max="4357" width="12.88671875" style="1" customWidth="1"/>
    <col min="4358" max="4358" width="12.33203125" style="1" customWidth="1"/>
    <col min="4359" max="4609" width="8.88671875" style="1"/>
    <col min="4610" max="4610" width="14.33203125" style="1" customWidth="1"/>
    <col min="4611" max="4611" width="15" style="1" customWidth="1"/>
    <col min="4612" max="4612" width="8.88671875" style="1"/>
    <col min="4613" max="4613" width="12.88671875" style="1" customWidth="1"/>
    <col min="4614" max="4614" width="12.33203125" style="1" customWidth="1"/>
    <col min="4615" max="4865" width="8.88671875" style="1"/>
    <col min="4866" max="4866" width="14.33203125" style="1" customWidth="1"/>
    <col min="4867" max="4867" width="15" style="1" customWidth="1"/>
    <col min="4868" max="4868" width="8.88671875" style="1"/>
    <col min="4869" max="4869" width="12.88671875" style="1" customWidth="1"/>
    <col min="4870" max="4870" width="12.33203125" style="1" customWidth="1"/>
    <col min="4871" max="5121" width="8.88671875" style="1"/>
    <col min="5122" max="5122" width="14.33203125" style="1" customWidth="1"/>
    <col min="5123" max="5123" width="15" style="1" customWidth="1"/>
    <col min="5124" max="5124" width="8.88671875" style="1"/>
    <col min="5125" max="5125" width="12.88671875" style="1" customWidth="1"/>
    <col min="5126" max="5126" width="12.33203125" style="1" customWidth="1"/>
    <col min="5127" max="5377" width="8.88671875" style="1"/>
    <col min="5378" max="5378" width="14.33203125" style="1" customWidth="1"/>
    <col min="5379" max="5379" width="15" style="1" customWidth="1"/>
    <col min="5380" max="5380" width="8.88671875" style="1"/>
    <col min="5381" max="5381" width="12.88671875" style="1" customWidth="1"/>
    <col min="5382" max="5382" width="12.33203125" style="1" customWidth="1"/>
    <col min="5383" max="5633" width="8.88671875" style="1"/>
    <col min="5634" max="5634" width="14.33203125" style="1" customWidth="1"/>
    <col min="5635" max="5635" width="15" style="1" customWidth="1"/>
    <col min="5636" max="5636" width="8.88671875" style="1"/>
    <col min="5637" max="5637" width="12.88671875" style="1" customWidth="1"/>
    <col min="5638" max="5638" width="12.33203125" style="1" customWidth="1"/>
    <col min="5639" max="5889" width="8.88671875" style="1"/>
    <col min="5890" max="5890" width="14.33203125" style="1" customWidth="1"/>
    <col min="5891" max="5891" width="15" style="1" customWidth="1"/>
    <col min="5892" max="5892" width="8.88671875" style="1"/>
    <col min="5893" max="5893" width="12.88671875" style="1" customWidth="1"/>
    <col min="5894" max="5894" width="12.33203125" style="1" customWidth="1"/>
    <col min="5895" max="6145" width="8.88671875" style="1"/>
    <col min="6146" max="6146" width="14.33203125" style="1" customWidth="1"/>
    <col min="6147" max="6147" width="15" style="1" customWidth="1"/>
    <col min="6148" max="6148" width="8.88671875" style="1"/>
    <col min="6149" max="6149" width="12.88671875" style="1" customWidth="1"/>
    <col min="6150" max="6150" width="12.33203125" style="1" customWidth="1"/>
    <col min="6151" max="6401" width="8.88671875" style="1"/>
    <col min="6402" max="6402" width="14.33203125" style="1" customWidth="1"/>
    <col min="6403" max="6403" width="15" style="1" customWidth="1"/>
    <col min="6404" max="6404" width="8.88671875" style="1"/>
    <col min="6405" max="6405" width="12.88671875" style="1" customWidth="1"/>
    <col min="6406" max="6406" width="12.33203125" style="1" customWidth="1"/>
    <col min="6407" max="6657" width="8.88671875" style="1"/>
    <col min="6658" max="6658" width="14.33203125" style="1" customWidth="1"/>
    <col min="6659" max="6659" width="15" style="1" customWidth="1"/>
    <col min="6660" max="6660" width="8.88671875" style="1"/>
    <col min="6661" max="6661" width="12.88671875" style="1" customWidth="1"/>
    <col min="6662" max="6662" width="12.33203125" style="1" customWidth="1"/>
    <col min="6663" max="6913" width="8.88671875" style="1"/>
    <col min="6914" max="6914" width="14.33203125" style="1" customWidth="1"/>
    <col min="6915" max="6915" width="15" style="1" customWidth="1"/>
    <col min="6916" max="6916" width="8.88671875" style="1"/>
    <col min="6917" max="6917" width="12.88671875" style="1" customWidth="1"/>
    <col min="6918" max="6918" width="12.33203125" style="1" customWidth="1"/>
    <col min="6919" max="7169" width="8.88671875" style="1"/>
    <col min="7170" max="7170" width="14.33203125" style="1" customWidth="1"/>
    <col min="7171" max="7171" width="15" style="1" customWidth="1"/>
    <col min="7172" max="7172" width="8.88671875" style="1"/>
    <col min="7173" max="7173" width="12.88671875" style="1" customWidth="1"/>
    <col min="7174" max="7174" width="12.33203125" style="1" customWidth="1"/>
    <col min="7175" max="7425" width="8.88671875" style="1"/>
    <col min="7426" max="7426" width="14.33203125" style="1" customWidth="1"/>
    <col min="7427" max="7427" width="15" style="1" customWidth="1"/>
    <col min="7428" max="7428" width="8.88671875" style="1"/>
    <col min="7429" max="7429" width="12.88671875" style="1" customWidth="1"/>
    <col min="7430" max="7430" width="12.33203125" style="1" customWidth="1"/>
    <col min="7431" max="7681" width="8.88671875" style="1"/>
    <col min="7682" max="7682" width="14.33203125" style="1" customWidth="1"/>
    <col min="7683" max="7683" width="15" style="1" customWidth="1"/>
    <col min="7684" max="7684" width="8.88671875" style="1"/>
    <col min="7685" max="7685" width="12.88671875" style="1" customWidth="1"/>
    <col min="7686" max="7686" width="12.33203125" style="1" customWidth="1"/>
    <col min="7687" max="7937" width="8.88671875" style="1"/>
    <col min="7938" max="7938" width="14.33203125" style="1" customWidth="1"/>
    <col min="7939" max="7939" width="15" style="1" customWidth="1"/>
    <col min="7940" max="7940" width="8.88671875" style="1"/>
    <col min="7941" max="7941" width="12.88671875" style="1" customWidth="1"/>
    <col min="7942" max="7942" width="12.33203125" style="1" customWidth="1"/>
    <col min="7943" max="8193" width="8.88671875" style="1"/>
    <col min="8194" max="8194" width="14.33203125" style="1" customWidth="1"/>
    <col min="8195" max="8195" width="15" style="1" customWidth="1"/>
    <col min="8196" max="8196" width="8.88671875" style="1"/>
    <col min="8197" max="8197" width="12.88671875" style="1" customWidth="1"/>
    <col min="8198" max="8198" width="12.33203125" style="1" customWidth="1"/>
    <col min="8199" max="8449" width="8.88671875" style="1"/>
    <col min="8450" max="8450" width="14.33203125" style="1" customWidth="1"/>
    <col min="8451" max="8451" width="15" style="1" customWidth="1"/>
    <col min="8452" max="8452" width="8.88671875" style="1"/>
    <col min="8453" max="8453" width="12.88671875" style="1" customWidth="1"/>
    <col min="8454" max="8454" width="12.33203125" style="1" customWidth="1"/>
    <col min="8455" max="8705" width="8.88671875" style="1"/>
    <col min="8706" max="8706" width="14.33203125" style="1" customWidth="1"/>
    <col min="8707" max="8707" width="15" style="1" customWidth="1"/>
    <col min="8708" max="8708" width="8.88671875" style="1"/>
    <col min="8709" max="8709" width="12.88671875" style="1" customWidth="1"/>
    <col min="8710" max="8710" width="12.33203125" style="1" customWidth="1"/>
    <col min="8711" max="8961" width="8.88671875" style="1"/>
    <col min="8962" max="8962" width="14.33203125" style="1" customWidth="1"/>
    <col min="8963" max="8963" width="15" style="1" customWidth="1"/>
    <col min="8964" max="8964" width="8.88671875" style="1"/>
    <col min="8965" max="8965" width="12.88671875" style="1" customWidth="1"/>
    <col min="8966" max="8966" width="12.33203125" style="1" customWidth="1"/>
    <col min="8967" max="9217" width="8.88671875" style="1"/>
    <col min="9218" max="9218" width="14.33203125" style="1" customWidth="1"/>
    <col min="9219" max="9219" width="15" style="1" customWidth="1"/>
    <col min="9220" max="9220" width="8.88671875" style="1"/>
    <col min="9221" max="9221" width="12.88671875" style="1" customWidth="1"/>
    <col min="9222" max="9222" width="12.33203125" style="1" customWidth="1"/>
    <col min="9223" max="9473" width="8.88671875" style="1"/>
    <col min="9474" max="9474" width="14.33203125" style="1" customWidth="1"/>
    <col min="9475" max="9475" width="15" style="1" customWidth="1"/>
    <col min="9476" max="9476" width="8.88671875" style="1"/>
    <col min="9477" max="9477" width="12.88671875" style="1" customWidth="1"/>
    <col min="9478" max="9478" width="12.33203125" style="1" customWidth="1"/>
    <col min="9479" max="9729" width="8.88671875" style="1"/>
    <col min="9730" max="9730" width="14.33203125" style="1" customWidth="1"/>
    <col min="9731" max="9731" width="15" style="1" customWidth="1"/>
    <col min="9732" max="9732" width="8.88671875" style="1"/>
    <col min="9733" max="9733" width="12.88671875" style="1" customWidth="1"/>
    <col min="9734" max="9734" width="12.33203125" style="1" customWidth="1"/>
    <col min="9735" max="9985" width="8.88671875" style="1"/>
    <col min="9986" max="9986" width="14.33203125" style="1" customWidth="1"/>
    <col min="9987" max="9987" width="15" style="1" customWidth="1"/>
    <col min="9988" max="9988" width="8.88671875" style="1"/>
    <col min="9989" max="9989" width="12.88671875" style="1" customWidth="1"/>
    <col min="9990" max="9990" width="12.33203125" style="1" customWidth="1"/>
    <col min="9991" max="10241" width="8.88671875" style="1"/>
    <col min="10242" max="10242" width="14.33203125" style="1" customWidth="1"/>
    <col min="10243" max="10243" width="15" style="1" customWidth="1"/>
    <col min="10244" max="10244" width="8.88671875" style="1"/>
    <col min="10245" max="10245" width="12.88671875" style="1" customWidth="1"/>
    <col min="10246" max="10246" width="12.33203125" style="1" customWidth="1"/>
    <col min="10247" max="10497" width="8.88671875" style="1"/>
    <col min="10498" max="10498" width="14.33203125" style="1" customWidth="1"/>
    <col min="10499" max="10499" width="15" style="1" customWidth="1"/>
    <col min="10500" max="10500" width="8.88671875" style="1"/>
    <col min="10501" max="10501" width="12.88671875" style="1" customWidth="1"/>
    <col min="10502" max="10502" width="12.33203125" style="1" customWidth="1"/>
    <col min="10503" max="10753" width="8.88671875" style="1"/>
    <col min="10754" max="10754" width="14.33203125" style="1" customWidth="1"/>
    <col min="10755" max="10755" width="15" style="1" customWidth="1"/>
    <col min="10756" max="10756" width="8.88671875" style="1"/>
    <col min="10757" max="10757" width="12.88671875" style="1" customWidth="1"/>
    <col min="10758" max="10758" width="12.33203125" style="1" customWidth="1"/>
    <col min="10759" max="11009" width="8.88671875" style="1"/>
    <col min="11010" max="11010" width="14.33203125" style="1" customWidth="1"/>
    <col min="11011" max="11011" width="15" style="1" customWidth="1"/>
    <col min="11012" max="11012" width="8.88671875" style="1"/>
    <col min="11013" max="11013" width="12.88671875" style="1" customWidth="1"/>
    <col min="11014" max="11014" width="12.33203125" style="1" customWidth="1"/>
    <col min="11015" max="11265" width="8.88671875" style="1"/>
    <col min="11266" max="11266" width="14.33203125" style="1" customWidth="1"/>
    <col min="11267" max="11267" width="15" style="1" customWidth="1"/>
    <col min="11268" max="11268" width="8.88671875" style="1"/>
    <col min="11269" max="11269" width="12.88671875" style="1" customWidth="1"/>
    <col min="11270" max="11270" width="12.33203125" style="1" customWidth="1"/>
    <col min="11271" max="11521" width="8.88671875" style="1"/>
    <col min="11522" max="11522" width="14.33203125" style="1" customWidth="1"/>
    <col min="11523" max="11523" width="15" style="1" customWidth="1"/>
    <col min="11524" max="11524" width="8.88671875" style="1"/>
    <col min="11525" max="11525" width="12.88671875" style="1" customWidth="1"/>
    <col min="11526" max="11526" width="12.33203125" style="1" customWidth="1"/>
    <col min="11527" max="11777" width="8.88671875" style="1"/>
    <col min="11778" max="11778" width="14.33203125" style="1" customWidth="1"/>
    <col min="11779" max="11779" width="15" style="1" customWidth="1"/>
    <col min="11780" max="11780" width="8.88671875" style="1"/>
    <col min="11781" max="11781" width="12.88671875" style="1" customWidth="1"/>
    <col min="11782" max="11782" width="12.33203125" style="1" customWidth="1"/>
    <col min="11783" max="12033" width="8.88671875" style="1"/>
    <col min="12034" max="12034" width="14.33203125" style="1" customWidth="1"/>
    <col min="12035" max="12035" width="15" style="1" customWidth="1"/>
    <col min="12036" max="12036" width="8.88671875" style="1"/>
    <col min="12037" max="12037" width="12.88671875" style="1" customWidth="1"/>
    <col min="12038" max="12038" width="12.33203125" style="1" customWidth="1"/>
    <col min="12039" max="12289" width="8.88671875" style="1"/>
    <col min="12290" max="12290" width="14.33203125" style="1" customWidth="1"/>
    <col min="12291" max="12291" width="15" style="1" customWidth="1"/>
    <col min="12292" max="12292" width="8.88671875" style="1"/>
    <col min="12293" max="12293" width="12.88671875" style="1" customWidth="1"/>
    <col min="12294" max="12294" width="12.33203125" style="1" customWidth="1"/>
    <col min="12295" max="12545" width="8.88671875" style="1"/>
    <col min="12546" max="12546" width="14.33203125" style="1" customWidth="1"/>
    <col min="12547" max="12547" width="15" style="1" customWidth="1"/>
    <col min="12548" max="12548" width="8.88671875" style="1"/>
    <col min="12549" max="12549" width="12.88671875" style="1" customWidth="1"/>
    <col min="12550" max="12550" width="12.33203125" style="1" customWidth="1"/>
    <col min="12551" max="12801" width="8.88671875" style="1"/>
    <col min="12802" max="12802" width="14.33203125" style="1" customWidth="1"/>
    <col min="12803" max="12803" width="15" style="1" customWidth="1"/>
    <col min="12804" max="12804" width="8.88671875" style="1"/>
    <col min="12805" max="12805" width="12.88671875" style="1" customWidth="1"/>
    <col min="12806" max="12806" width="12.33203125" style="1" customWidth="1"/>
    <col min="12807" max="13057" width="8.88671875" style="1"/>
    <col min="13058" max="13058" width="14.33203125" style="1" customWidth="1"/>
    <col min="13059" max="13059" width="15" style="1" customWidth="1"/>
    <col min="13060" max="13060" width="8.88671875" style="1"/>
    <col min="13061" max="13061" width="12.88671875" style="1" customWidth="1"/>
    <col min="13062" max="13062" width="12.33203125" style="1" customWidth="1"/>
    <col min="13063" max="13313" width="8.88671875" style="1"/>
    <col min="13314" max="13314" width="14.33203125" style="1" customWidth="1"/>
    <col min="13315" max="13315" width="15" style="1" customWidth="1"/>
    <col min="13316" max="13316" width="8.88671875" style="1"/>
    <col min="13317" max="13317" width="12.88671875" style="1" customWidth="1"/>
    <col min="13318" max="13318" width="12.33203125" style="1" customWidth="1"/>
    <col min="13319" max="13569" width="8.88671875" style="1"/>
    <col min="13570" max="13570" width="14.33203125" style="1" customWidth="1"/>
    <col min="13571" max="13571" width="15" style="1" customWidth="1"/>
    <col min="13572" max="13572" width="8.88671875" style="1"/>
    <col min="13573" max="13573" width="12.88671875" style="1" customWidth="1"/>
    <col min="13574" max="13574" width="12.33203125" style="1" customWidth="1"/>
    <col min="13575" max="13825" width="8.88671875" style="1"/>
    <col min="13826" max="13826" width="14.33203125" style="1" customWidth="1"/>
    <col min="13827" max="13827" width="15" style="1" customWidth="1"/>
    <col min="13828" max="13828" width="8.88671875" style="1"/>
    <col min="13829" max="13829" width="12.88671875" style="1" customWidth="1"/>
    <col min="13830" max="13830" width="12.33203125" style="1" customWidth="1"/>
    <col min="13831" max="14081" width="8.88671875" style="1"/>
    <col min="14082" max="14082" width="14.33203125" style="1" customWidth="1"/>
    <col min="14083" max="14083" width="15" style="1" customWidth="1"/>
    <col min="14084" max="14084" width="8.88671875" style="1"/>
    <col min="14085" max="14085" width="12.88671875" style="1" customWidth="1"/>
    <col min="14086" max="14086" width="12.33203125" style="1" customWidth="1"/>
    <col min="14087" max="14337" width="8.88671875" style="1"/>
    <col min="14338" max="14338" width="14.33203125" style="1" customWidth="1"/>
    <col min="14339" max="14339" width="15" style="1" customWidth="1"/>
    <col min="14340" max="14340" width="8.88671875" style="1"/>
    <col min="14341" max="14341" width="12.88671875" style="1" customWidth="1"/>
    <col min="14342" max="14342" width="12.33203125" style="1" customWidth="1"/>
    <col min="14343" max="14593" width="8.88671875" style="1"/>
    <col min="14594" max="14594" width="14.33203125" style="1" customWidth="1"/>
    <col min="14595" max="14595" width="15" style="1" customWidth="1"/>
    <col min="14596" max="14596" width="8.88671875" style="1"/>
    <col min="14597" max="14597" width="12.88671875" style="1" customWidth="1"/>
    <col min="14598" max="14598" width="12.33203125" style="1" customWidth="1"/>
    <col min="14599" max="14849" width="8.88671875" style="1"/>
    <col min="14850" max="14850" width="14.33203125" style="1" customWidth="1"/>
    <col min="14851" max="14851" width="15" style="1" customWidth="1"/>
    <col min="14852" max="14852" width="8.88671875" style="1"/>
    <col min="14853" max="14853" width="12.88671875" style="1" customWidth="1"/>
    <col min="14854" max="14854" width="12.33203125" style="1" customWidth="1"/>
    <col min="14855" max="15105" width="8.88671875" style="1"/>
    <col min="15106" max="15106" width="14.33203125" style="1" customWidth="1"/>
    <col min="15107" max="15107" width="15" style="1" customWidth="1"/>
    <col min="15108" max="15108" width="8.88671875" style="1"/>
    <col min="15109" max="15109" width="12.88671875" style="1" customWidth="1"/>
    <col min="15110" max="15110" width="12.33203125" style="1" customWidth="1"/>
    <col min="15111" max="15361" width="8.88671875" style="1"/>
    <col min="15362" max="15362" width="14.33203125" style="1" customWidth="1"/>
    <col min="15363" max="15363" width="15" style="1" customWidth="1"/>
    <col min="15364" max="15364" width="8.88671875" style="1"/>
    <col min="15365" max="15365" width="12.88671875" style="1" customWidth="1"/>
    <col min="15366" max="15366" width="12.33203125" style="1" customWidth="1"/>
    <col min="15367" max="15617" width="8.88671875" style="1"/>
    <col min="15618" max="15618" width="14.33203125" style="1" customWidth="1"/>
    <col min="15619" max="15619" width="15" style="1" customWidth="1"/>
    <col min="15620" max="15620" width="8.88671875" style="1"/>
    <col min="15621" max="15621" width="12.88671875" style="1" customWidth="1"/>
    <col min="15622" max="15622" width="12.33203125" style="1" customWidth="1"/>
    <col min="15623" max="15873" width="8.88671875" style="1"/>
    <col min="15874" max="15874" width="14.33203125" style="1" customWidth="1"/>
    <col min="15875" max="15875" width="15" style="1" customWidth="1"/>
    <col min="15876" max="15876" width="8.88671875" style="1"/>
    <col min="15877" max="15877" width="12.88671875" style="1" customWidth="1"/>
    <col min="15878" max="15878" width="12.33203125" style="1" customWidth="1"/>
    <col min="15879" max="16129" width="8.88671875" style="1"/>
    <col min="16130" max="16130" width="14.33203125" style="1" customWidth="1"/>
    <col min="16131" max="16131" width="15" style="1" customWidth="1"/>
    <col min="16132" max="16132" width="8.88671875" style="1"/>
    <col min="16133" max="16133" width="12.88671875" style="1" customWidth="1"/>
    <col min="16134" max="16134" width="12.33203125" style="1" customWidth="1"/>
    <col min="16135" max="16384" width="8.88671875" style="1"/>
  </cols>
  <sheetData>
    <row r="1" spans="1:13" x14ac:dyDescent="0.3">
      <c r="A1" s="16" t="s">
        <v>206</v>
      </c>
      <c r="D1" s="4"/>
    </row>
    <row r="2" spans="1:13" x14ac:dyDescent="0.3">
      <c r="A2" s="10" t="s">
        <v>199</v>
      </c>
      <c r="B2" s="11" t="s">
        <v>203</v>
      </c>
      <c r="D2" s="4"/>
    </row>
    <row r="3" spans="1:13" x14ac:dyDescent="0.3">
      <c r="A3" s="10" t="s">
        <v>200</v>
      </c>
      <c r="B3" s="11" t="s">
        <v>281</v>
      </c>
      <c r="D3" s="4"/>
    </row>
    <row r="4" spans="1:13" x14ac:dyDescent="0.3">
      <c r="A4" s="10" t="s">
        <v>198</v>
      </c>
      <c r="B4" s="12">
        <v>41534</v>
      </c>
      <c r="D4" s="4"/>
    </row>
    <row r="5" spans="1:13" x14ac:dyDescent="0.3">
      <c r="A5" s="10" t="s">
        <v>258</v>
      </c>
      <c r="B5" s="11" t="s">
        <v>204</v>
      </c>
      <c r="D5" s="4"/>
    </row>
    <row r="6" spans="1:13" x14ac:dyDescent="0.3">
      <c r="A6" s="10" t="s">
        <v>201</v>
      </c>
      <c r="B6" s="11"/>
    </row>
    <row r="7" spans="1:13" x14ac:dyDescent="0.3">
      <c r="A7" s="10" t="s">
        <v>209</v>
      </c>
      <c r="B7" s="11" t="s">
        <v>205</v>
      </c>
    </row>
    <row r="8" spans="1:13" x14ac:dyDescent="0.3">
      <c r="A8" s="10" t="s">
        <v>202</v>
      </c>
      <c r="B8" s="11" t="s">
        <v>286</v>
      </c>
      <c r="K8" s="45" t="s">
        <v>465</v>
      </c>
    </row>
    <row r="9" spans="1:13" x14ac:dyDescent="0.3">
      <c r="A9" s="5" t="s">
        <v>7</v>
      </c>
      <c r="B9" s="4" t="s">
        <v>6</v>
      </c>
      <c r="C9" s="5" t="s">
        <v>8</v>
      </c>
      <c r="D9" s="5" t="s">
        <v>282</v>
      </c>
      <c r="E9" s="5" t="s">
        <v>9</v>
      </c>
      <c r="F9" s="5" t="s">
        <v>283</v>
      </c>
      <c r="G9" s="5" t="s">
        <v>10</v>
      </c>
      <c r="H9" s="4" t="s">
        <v>197</v>
      </c>
      <c r="I9" s="5" t="s">
        <v>0</v>
      </c>
      <c r="K9" s="45" t="s">
        <v>7</v>
      </c>
      <c r="L9" s="45" t="s">
        <v>6</v>
      </c>
      <c r="M9" s="45" t="s">
        <v>282</v>
      </c>
    </row>
    <row r="10" spans="1:13" x14ac:dyDescent="0.3">
      <c r="A10" s="14">
        <v>1</v>
      </c>
      <c r="B10" s="14" t="s">
        <v>14</v>
      </c>
      <c r="C10" s="14">
        <v>220</v>
      </c>
      <c r="D10" s="14" t="s">
        <v>20</v>
      </c>
      <c r="E10" s="11" t="s">
        <v>259</v>
      </c>
      <c r="G10" s="15">
        <v>0.52083333333333337</v>
      </c>
      <c r="H10" s="14" t="s">
        <v>92</v>
      </c>
      <c r="I10" s="17"/>
      <c r="K10" s="46">
        <f>SUMIFS($A$10:$A$400,$B$10:$B$400,"CH",$D$10:$D$400,"U1")</f>
        <v>0</v>
      </c>
      <c r="L10" s="46" t="s">
        <v>15</v>
      </c>
      <c r="M10" s="46" t="s">
        <v>20</v>
      </c>
    </row>
    <row r="11" spans="1:13" x14ac:dyDescent="0.3">
      <c r="A11" s="14">
        <v>2</v>
      </c>
      <c r="B11" s="14" t="s">
        <v>14</v>
      </c>
      <c r="C11" s="14">
        <v>220</v>
      </c>
      <c r="D11" s="14" t="s">
        <v>20</v>
      </c>
      <c r="E11" s="11" t="s">
        <v>193</v>
      </c>
      <c r="H11" s="14" t="s">
        <v>92</v>
      </c>
      <c r="K11" s="46">
        <f>SUMIFS($A$10:$A$400,$B$10:$B$400,"CH",$D$10:$D$400,"U2")</f>
        <v>5</v>
      </c>
      <c r="L11" s="46" t="s">
        <v>15</v>
      </c>
      <c r="M11" s="46" t="s">
        <v>1</v>
      </c>
    </row>
    <row r="12" spans="1:13" x14ac:dyDescent="0.3">
      <c r="A12" s="14">
        <v>1</v>
      </c>
      <c r="B12" s="14" t="s">
        <v>14</v>
      </c>
      <c r="C12" s="14">
        <v>250</v>
      </c>
      <c r="D12" s="14" t="s">
        <v>20</v>
      </c>
      <c r="E12" s="11" t="s">
        <v>260</v>
      </c>
      <c r="H12" s="14" t="s">
        <v>89</v>
      </c>
      <c r="K12" s="46">
        <f>SUMIFS($A$10:$A$400,$B$10:$B$400,"CH",$D$10:$D$400,"U3")</f>
        <v>0</v>
      </c>
      <c r="L12" s="46" t="s">
        <v>15</v>
      </c>
      <c r="M12" s="46" t="s">
        <v>19</v>
      </c>
    </row>
    <row r="13" spans="1:13" x14ac:dyDescent="0.3">
      <c r="A13" s="14">
        <v>1</v>
      </c>
      <c r="B13" s="14" t="s">
        <v>32</v>
      </c>
      <c r="C13" s="14">
        <v>180</v>
      </c>
      <c r="D13" s="14" t="s">
        <v>20</v>
      </c>
      <c r="E13" s="11" t="s">
        <v>278</v>
      </c>
      <c r="F13" s="11" t="s">
        <v>277</v>
      </c>
      <c r="H13" s="14" t="s">
        <v>89</v>
      </c>
      <c r="K13" s="46">
        <f>SUMIFS($A$10:$A$400,$B$10:$B$400,"CH",$D$10:$D$400,"U4")</f>
        <v>10</v>
      </c>
      <c r="L13" s="46" t="s">
        <v>15</v>
      </c>
      <c r="M13" s="46" t="s">
        <v>2</v>
      </c>
    </row>
    <row r="14" spans="1:13" x14ac:dyDescent="0.3">
      <c r="A14" s="14">
        <v>1</v>
      </c>
      <c r="B14" s="14" t="s">
        <v>32</v>
      </c>
      <c r="C14" s="14">
        <v>200</v>
      </c>
      <c r="D14" s="14" t="s">
        <v>20</v>
      </c>
      <c r="E14" s="11" t="s">
        <v>193</v>
      </c>
      <c r="H14" s="14" t="s">
        <v>89</v>
      </c>
      <c r="K14" s="46">
        <f>SUMIFS($A$10:$A$400,$B$10:$B$400,"CH",$D$10:$D$400,"U5")</f>
        <v>6</v>
      </c>
      <c r="L14" s="46" t="s">
        <v>15</v>
      </c>
      <c r="M14" s="46" t="s">
        <v>48</v>
      </c>
    </row>
    <row r="15" spans="1:13" x14ac:dyDescent="0.3">
      <c r="A15" s="14">
        <v>1</v>
      </c>
      <c r="B15" s="14" t="s">
        <v>32</v>
      </c>
      <c r="C15" s="14">
        <v>120</v>
      </c>
      <c r="D15" s="14" t="s">
        <v>20</v>
      </c>
      <c r="E15" s="11" t="s">
        <v>193</v>
      </c>
      <c r="H15" s="14" t="s">
        <v>89</v>
      </c>
      <c r="K15" s="46">
        <f>SUMIFS($A$10:$A$400,$B$10:$B$400,"CH",$D$10:$D$400,"U6")</f>
        <v>33</v>
      </c>
      <c r="L15" s="46" t="s">
        <v>15</v>
      </c>
      <c r="M15" s="46" t="s">
        <v>3</v>
      </c>
    </row>
    <row r="16" spans="1:13" x14ac:dyDescent="0.3">
      <c r="A16" s="14">
        <v>1</v>
      </c>
      <c r="B16" s="14" t="s">
        <v>32</v>
      </c>
      <c r="C16" s="14">
        <v>120</v>
      </c>
      <c r="D16" s="14" t="s">
        <v>20</v>
      </c>
      <c r="E16" s="11" t="s">
        <v>193</v>
      </c>
      <c r="H16" s="14" t="s">
        <v>92</v>
      </c>
      <c r="K16" s="46">
        <f>SUMIFS($A$10:$A$400,$B$10:$B$400,"CH",$D$10:$D$400,"U7")</f>
        <v>13</v>
      </c>
      <c r="L16" s="46" t="s">
        <v>15</v>
      </c>
      <c r="M16" s="46" t="s">
        <v>182</v>
      </c>
    </row>
    <row r="17" spans="1:13" x14ac:dyDescent="0.3">
      <c r="A17" s="14">
        <v>1</v>
      </c>
      <c r="B17" s="14" t="s">
        <v>32</v>
      </c>
      <c r="C17" s="14">
        <v>150</v>
      </c>
      <c r="D17" s="14" t="s">
        <v>1</v>
      </c>
      <c r="E17" s="11" t="s">
        <v>261</v>
      </c>
      <c r="H17" s="14" t="s">
        <v>92</v>
      </c>
      <c r="K17" s="46">
        <f>SUMIFS($A$10:$A$400,$B$10:$B$400,"CH",$D$10:$D$400,"U8")</f>
        <v>5</v>
      </c>
      <c r="L17" s="46" t="s">
        <v>15</v>
      </c>
      <c r="M17" s="46" t="s">
        <v>49</v>
      </c>
    </row>
    <row r="18" spans="1:13" x14ac:dyDescent="0.3">
      <c r="A18" s="14">
        <v>3</v>
      </c>
      <c r="B18" s="14" t="s">
        <v>15</v>
      </c>
      <c r="C18" s="14">
        <v>90</v>
      </c>
      <c r="D18" s="14" t="s">
        <v>1</v>
      </c>
      <c r="E18" s="11" t="s">
        <v>193</v>
      </c>
      <c r="H18" s="14" t="s">
        <v>92</v>
      </c>
      <c r="K18" s="46">
        <f>SUMIFS($A$10:$A$400,$B$10:$B$400,"CH",$D$10:$D$400,"U9")</f>
        <v>70</v>
      </c>
      <c r="L18" s="46" t="s">
        <v>15</v>
      </c>
      <c r="M18" s="46" t="s">
        <v>34</v>
      </c>
    </row>
    <row r="19" spans="1:13" x14ac:dyDescent="0.3">
      <c r="A19" s="14">
        <v>1</v>
      </c>
      <c r="B19" s="14" t="s">
        <v>15</v>
      </c>
      <c r="C19" s="14">
        <v>60</v>
      </c>
      <c r="D19" s="14" t="s">
        <v>1</v>
      </c>
      <c r="E19" s="11" t="s">
        <v>279</v>
      </c>
      <c r="F19" s="11" t="s">
        <v>280</v>
      </c>
      <c r="H19" s="14" t="s">
        <v>89</v>
      </c>
      <c r="K19" s="46">
        <f>SUMIFS($A$10:$A$400,$B$10:$B$400,"CH",$D$10:$D$400,"U10")</f>
        <v>4</v>
      </c>
      <c r="L19" s="46" t="s">
        <v>15</v>
      </c>
      <c r="M19" s="46" t="s">
        <v>4</v>
      </c>
    </row>
    <row r="20" spans="1:13" x14ac:dyDescent="0.3">
      <c r="A20" s="14">
        <v>1</v>
      </c>
      <c r="B20" s="14" t="s">
        <v>15</v>
      </c>
      <c r="C20" s="14">
        <v>70</v>
      </c>
      <c r="D20" s="14" t="s">
        <v>1</v>
      </c>
      <c r="E20" s="11" t="s">
        <v>193</v>
      </c>
      <c r="H20" s="14" t="s">
        <v>89</v>
      </c>
      <c r="K20" s="46">
        <f>SUM(K10:K19)</f>
        <v>146</v>
      </c>
      <c r="L20" s="46"/>
      <c r="M20" s="46"/>
    </row>
    <row r="21" spans="1:13" x14ac:dyDescent="0.3">
      <c r="A21" s="14">
        <v>1</v>
      </c>
      <c r="B21" s="14" t="s">
        <v>16</v>
      </c>
      <c r="C21" s="14">
        <v>60</v>
      </c>
      <c r="D21" s="14" t="s">
        <v>1</v>
      </c>
      <c r="E21" s="11" t="s">
        <v>193</v>
      </c>
      <c r="H21" s="14" t="s">
        <v>89</v>
      </c>
      <c r="K21" s="46"/>
      <c r="L21" s="46"/>
      <c r="M21" s="46"/>
    </row>
    <row r="22" spans="1:13" x14ac:dyDescent="0.3">
      <c r="A22" s="14">
        <v>1</v>
      </c>
      <c r="B22" s="14" t="s">
        <v>32</v>
      </c>
      <c r="C22" s="14">
        <v>200</v>
      </c>
      <c r="D22" s="14" t="s">
        <v>19</v>
      </c>
      <c r="E22" s="11" t="s">
        <v>262</v>
      </c>
      <c r="H22" s="14" t="s">
        <v>87</v>
      </c>
      <c r="K22" s="46">
        <f>SUMIFS($A$10:$A$400,$B$10:$B$400,"RT",$D$10:$D$400,"U1")</f>
        <v>4</v>
      </c>
      <c r="L22" s="46" t="s">
        <v>32</v>
      </c>
      <c r="M22" s="46" t="s">
        <v>20</v>
      </c>
    </row>
    <row r="23" spans="1:13" x14ac:dyDescent="0.3">
      <c r="A23" s="14">
        <v>1</v>
      </c>
      <c r="B23" s="14" t="s">
        <v>32</v>
      </c>
      <c r="C23" s="14">
        <v>160</v>
      </c>
      <c r="D23" s="14" t="s">
        <v>19</v>
      </c>
      <c r="E23" s="11" t="s">
        <v>193</v>
      </c>
      <c r="H23" s="14" t="s">
        <v>89</v>
      </c>
      <c r="K23" s="46">
        <f>SUMIFS($A$10:$A$400,$B$10:$B$400,"RT",$D$10:$D$400,"U2")</f>
        <v>1</v>
      </c>
      <c r="L23" s="46" t="s">
        <v>32</v>
      </c>
      <c r="M23" s="46" t="s">
        <v>1</v>
      </c>
    </row>
    <row r="24" spans="1:13" x14ac:dyDescent="0.3">
      <c r="A24" s="14">
        <v>1</v>
      </c>
      <c r="B24" s="14" t="s">
        <v>32</v>
      </c>
      <c r="C24" s="14">
        <v>250</v>
      </c>
      <c r="D24" s="14" t="s">
        <v>19</v>
      </c>
      <c r="E24" s="11" t="s">
        <v>263</v>
      </c>
      <c r="H24" s="14" t="s">
        <v>87</v>
      </c>
      <c r="K24" s="46">
        <f>SUMIFS($A$10:$A$400,$B$10:$B$400,"RT",$D$10:$D$400,"U3")</f>
        <v>3</v>
      </c>
      <c r="L24" s="46" t="s">
        <v>32</v>
      </c>
      <c r="M24" s="46" t="s">
        <v>19</v>
      </c>
    </row>
    <row r="25" spans="1:13" x14ac:dyDescent="0.3">
      <c r="A25" s="14">
        <v>2</v>
      </c>
      <c r="B25" s="14" t="s">
        <v>14</v>
      </c>
      <c r="C25" s="14">
        <v>300</v>
      </c>
      <c r="D25" s="14" t="s">
        <v>19</v>
      </c>
      <c r="E25" s="11" t="s">
        <v>193</v>
      </c>
      <c r="H25" s="14" t="s">
        <v>87</v>
      </c>
      <c r="K25" s="46">
        <f>SUMIFS($A$10:$A$400,$B$10:$B$400,"RT",$D$10:$D$400,"U4")</f>
        <v>3</v>
      </c>
      <c r="L25" s="46" t="s">
        <v>32</v>
      </c>
      <c r="M25" s="46" t="s">
        <v>2</v>
      </c>
    </row>
    <row r="26" spans="1:13" x14ac:dyDescent="0.3">
      <c r="A26" s="14">
        <v>1</v>
      </c>
      <c r="B26" s="14" t="s">
        <v>32</v>
      </c>
      <c r="C26" s="14">
        <v>150</v>
      </c>
      <c r="D26" s="14" t="s">
        <v>2</v>
      </c>
      <c r="E26" s="11" t="s">
        <v>69</v>
      </c>
      <c r="F26" s="11" t="s">
        <v>79</v>
      </c>
      <c r="H26" s="14" t="s">
        <v>87</v>
      </c>
      <c r="K26" s="46">
        <f>SUMIFS($A$10:$A$400,$B$10:$B$400,"RT",$D$10:$D$400,"U5")</f>
        <v>2</v>
      </c>
      <c r="L26" s="46" t="s">
        <v>32</v>
      </c>
      <c r="M26" s="46" t="s">
        <v>48</v>
      </c>
    </row>
    <row r="27" spans="1:13" x14ac:dyDescent="0.3">
      <c r="A27" s="14">
        <v>1</v>
      </c>
      <c r="B27" s="14" t="s">
        <v>14</v>
      </c>
      <c r="C27" s="14">
        <v>200</v>
      </c>
      <c r="D27" s="14" t="s">
        <v>2</v>
      </c>
      <c r="E27" s="11" t="s">
        <v>193</v>
      </c>
      <c r="H27" s="14" t="s">
        <v>89</v>
      </c>
      <c r="K27" s="46">
        <f>SUMIFS($A$10:$A$400,$B$10:$B$400,"RT",$D$10:$D$400,"U6")</f>
        <v>2</v>
      </c>
      <c r="L27" s="46" t="s">
        <v>32</v>
      </c>
      <c r="M27" s="46" t="s">
        <v>3</v>
      </c>
    </row>
    <row r="28" spans="1:13" x14ac:dyDescent="0.3">
      <c r="A28" s="14">
        <v>1</v>
      </c>
      <c r="B28" s="14" t="s">
        <v>32</v>
      </c>
      <c r="C28" s="14">
        <v>120</v>
      </c>
      <c r="D28" s="14" t="s">
        <v>2</v>
      </c>
      <c r="F28" s="11" t="s">
        <v>79</v>
      </c>
      <c r="H28" s="14" t="s">
        <v>87</v>
      </c>
      <c r="K28" s="46">
        <f>SUMIFS($A$10:$A$400,$B$10:$B$400,"RT",$D$10:$D$400,"U7")</f>
        <v>0</v>
      </c>
      <c r="L28" s="46" t="s">
        <v>32</v>
      </c>
      <c r="M28" s="46" t="s">
        <v>182</v>
      </c>
    </row>
    <row r="29" spans="1:13" x14ac:dyDescent="0.3">
      <c r="A29" s="14">
        <v>1</v>
      </c>
      <c r="B29" s="14" t="s">
        <v>32</v>
      </c>
      <c r="C29" s="14">
        <v>90</v>
      </c>
      <c r="D29" s="14" t="s">
        <v>2</v>
      </c>
      <c r="F29" s="11" t="s">
        <v>79</v>
      </c>
      <c r="H29" s="14" t="s">
        <v>87</v>
      </c>
      <c r="K29" s="46">
        <f>SUMIFS($A$10:$A$400,$B$10:$B$400,"RT",$D$10:$D$400,"U8")</f>
        <v>8</v>
      </c>
      <c r="L29" s="46" t="s">
        <v>32</v>
      </c>
      <c r="M29" s="46" t="s">
        <v>49</v>
      </c>
    </row>
    <row r="30" spans="1:13" x14ac:dyDescent="0.3">
      <c r="A30" s="14">
        <v>10</v>
      </c>
      <c r="B30" s="14" t="s">
        <v>15</v>
      </c>
      <c r="C30" s="14">
        <v>70</v>
      </c>
      <c r="D30" s="14" t="s">
        <v>2</v>
      </c>
      <c r="E30" s="11" t="s">
        <v>193</v>
      </c>
      <c r="H30" s="14" t="s">
        <v>11</v>
      </c>
      <c r="K30" s="46">
        <f>SUMIFS($A$10:$A$400,$B$10:$B$400,"RT",$D$10:$D$400,"U9")</f>
        <v>1</v>
      </c>
      <c r="L30" s="46" t="s">
        <v>32</v>
      </c>
      <c r="M30" s="46" t="s">
        <v>34</v>
      </c>
    </row>
    <row r="31" spans="1:13" x14ac:dyDescent="0.3">
      <c r="A31" s="14">
        <v>1</v>
      </c>
      <c r="B31" s="14" t="s">
        <v>15</v>
      </c>
      <c r="C31" s="14">
        <v>90</v>
      </c>
      <c r="D31" s="14" t="s">
        <v>48</v>
      </c>
      <c r="E31" s="11" t="s">
        <v>259</v>
      </c>
      <c r="H31" s="14" t="s">
        <v>87</v>
      </c>
      <c r="K31" s="46">
        <f>SUMIFS($A$10:$A$400,$B$10:$B$400,"RT",$D$10:$D$400,"U10")</f>
        <v>1</v>
      </c>
      <c r="L31" s="46" t="s">
        <v>32</v>
      </c>
      <c r="M31" s="46" t="s">
        <v>4</v>
      </c>
    </row>
    <row r="32" spans="1:13" x14ac:dyDescent="0.3">
      <c r="A32" s="14">
        <v>1</v>
      </c>
      <c r="B32" s="14" t="s">
        <v>16</v>
      </c>
      <c r="C32" s="14">
        <v>60</v>
      </c>
      <c r="D32" s="14" t="s">
        <v>48</v>
      </c>
      <c r="E32" s="11" t="s">
        <v>193</v>
      </c>
      <c r="H32" s="14" t="s">
        <v>11</v>
      </c>
      <c r="K32" s="46">
        <f>SUM(K22:K31)</f>
        <v>25</v>
      </c>
      <c r="L32" s="47"/>
      <c r="M32" s="47"/>
    </row>
    <row r="33" spans="1:13" x14ac:dyDescent="0.3">
      <c r="A33" s="14">
        <v>1</v>
      </c>
      <c r="B33" s="14" t="s">
        <v>15</v>
      </c>
      <c r="C33" s="14">
        <v>70</v>
      </c>
      <c r="D33" s="14" t="s">
        <v>48</v>
      </c>
      <c r="E33" s="11" t="s">
        <v>193</v>
      </c>
      <c r="H33" s="14" t="s">
        <v>11</v>
      </c>
      <c r="K33" s="47"/>
      <c r="L33" s="47"/>
      <c r="M33" s="47"/>
    </row>
    <row r="34" spans="1:13" x14ac:dyDescent="0.3">
      <c r="A34" s="14">
        <v>1</v>
      </c>
      <c r="B34" s="14" t="s">
        <v>14</v>
      </c>
      <c r="C34" s="14">
        <v>60</v>
      </c>
      <c r="D34" s="14" t="s">
        <v>48</v>
      </c>
      <c r="E34" s="11" t="s">
        <v>193</v>
      </c>
      <c r="H34" s="14" t="s">
        <v>11</v>
      </c>
      <c r="K34" s="47"/>
      <c r="L34" s="47"/>
      <c r="M34" s="47"/>
    </row>
    <row r="35" spans="1:13" x14ac:dyDescent="0.3">
      <c r="A35" s="14">
        <v>1</v>
      </c>
      <c r="B35" s="14" t="s">
        <v>15</v>
      </c>
      <c r="C35" s="14">
        <v>60</v>
      </c>
      <c r="D35" s="14" t="s">
        <v>48</v>
      </c>
      <c r="E35" s="11" t="s">
        <v>193</v>
      </c>
      <c r="H35" s="14" t="s">
        <v>89</v>
      </c>
      <c r="K35" s="47"/>
      <c r="L35" s="47"/>
      <c r="M35" s="47"/>
    </row>
    <row r="36" spans="1:13" x14ac:dyDescent="0.3">
      <c r="A36" s="14">
        <v>1</v>
      </c>
      <c r="B36" s="14" t="s">
        <v>32</v>
      </c>
      <c r="C36" s="14">
        <v>100</v>
      </c>
      <c r="D36" s="14" t="s">
        <v>48</v>
      </c>
      <c r="F36" s="11" t="s">
        <v>79</v>
      </c>
      <c r="H36" s="14" t="s">
        <v>87</v>
      </c>
      <c r="K36" s="47"/>
      <c r="L36" s="47"/>
      <c r="M36" s="47"/>
    </row>
    <row r="37" spans="1:13" x14ac:dyDescent="0.3">
      <c r="A37" s="14">
        <v>1</v>
      </c>
      <c r="B37" s="14" t="s">
        <v>32</v>
      </c>
      <c r="C37" s="14">
        <v>70</v>
      </c>
      <c r="D37" s="14" t="s">
        <v>48</v>
      </c>
      <c r="H37" s="14" t="s">
        <v>89</v>
      </c>
      <c r="K37" s="47"/>
      <c r="L37" s="47"/>
      <c r="M37" s="47"/>
    </row>
    <row r="38" spans="1:13" x14ac:dyDescent="0.3">
      <c r="A38" s="14">
        <v>1</v>
      </c>
      <c r="B38" s="14" t="s">
        <v>15</v>
      </c>
      <c r="C38" s="14">
        <v>60</v>
      </c>
      <c r="D38" s="14" t="s">
        <v>48</v>
      </c>
      <c r="F38" s="11" t="s">
        <v>79</v>
      </c>
      <c r="H38" s="14" t="s">
        <v>11</v>
      </c>
      <c r="K38" s="47"/>
      <c r="L38" s="47"/>
      <c r="M38" s="47"/>
    </row>
    <row r="39" spans="1:13" x14ac:dyDescent="0.3">
      <c r="A39" s="14">
        <v>1</v>
      </c>
      <c r="B39" s="14" t="s">
        <v>15</v>
      </c>
      <c r="C39" s="14">
        <v>90</v>
      </c>
      <c r="D39" s="14" t="s">
        <v>48</v>
      </c>
      <c r="F39" s="11" t="s">
        <v>79</v>
      </c>
      <c r="H39" s="14" t="s">
        <v>11</v>
      </c>
      <c r="K39" s="47"/>
      <c r="L39" s="47"/>
      <c r="M39" s="47"/>
    </row>
    <row r="40" spans="1:13" x14ac:dyDescent="0.3">
      <c r="A40" s="14">
        <v>1</v>
      </c>
      <c r="B40" s="14" t="s">
        <v>15</v>
      </c>
      <c r="C40" s="14">
        <v>60</v>
      </c>
      <c r="D40" s="14" t="s">
        <v>48</v>
      </c>
      <c r="F40" s="11" t="s">
        <v>112</v>
      </c>
      <c r="H40" s="14" t="s">
        <v>89</v>
      </c>
      <c r="K40" s="47"/>
      <c r="L40" s="47"/>
      <c r="M40" s="47"/>
    </row>
    <row r="41" spans="1:13" x14ac:dyDescent="0.3">
      <c r="A41" s="14">
        <v>1</v>
      </c>
      <c r="B41" s="14" t="s">
        <v>14</v>
      </c>
      <c r="C41" s="14">
        <v>70</v>
      </c>
      <c r="D41" s="14" t="s">
        <v>48</v>
      </c>
      <c r="F41" s="11" t="s">
        <v>79</v>
      </c>
      <c r="H41" s="14" t="s">
        <v>11</v>
      </c>
      <c r="K41" s="47"/>
      <c r="L41" s="47"/>
      <c r="M41" s="47"/>
    </row>
    <row r="42" spans="1:13" x14ac:dyDescent="0.3">
      <c r="A42" s="14">
        <v>1</v>
      </c>
      <c r="B42" s="14" t="s">
        <v>32</v>
      </c>
      <c r="C42" s="14">
        <v>200</v>
      </c>
      <c r="D42" s="14" t="s">
        <v>3</v>
      </c>
      <c r="E42" s="11" t="s">
        <v>69</v>
      </c>
      <c r="F42" s="11" t="s">
        <v>124</v>
      </c>
      <c r="H42" s="14" t="s">
        <v>87</v>
      </c>
      <c r="K42" s="47"/>
      <c r="L42" s="47"/>
      <c r="M42" s="47"/>
    </row>
    <row r="43" spans="1:13" x14ac:dyDescent="0.3">
      <c r="A43" s="14">
        <v>4</v>
      </c>
      <c r="B43" s="14" t="s">
        <v>15</v>
      </c>
      <c r="C43" s="14">
        <v>60</v>
      </c>
      <c r="D43" s="14" t="s">
        <v>3</v>
      </c>
      <c r="E43" s="11" t="s">
        <v>193</v>
      </c>
      <c r="H43" s="14" t="s">
        <v>89</v>
      </c>
      <c r="K43" s="47"/>
      <c r="L43" s="47"/>
      <c r="M43" s="47"/>
    </row>
    <row r="44" spans="1:13" x14ac:dyDescent="0.3">
      <c r="A44" s="14">
        <v>3</v>
      </c>
      <c r="B44" s="14" t="s">
        <v>15</v>
      </c>
      <c r="C44" s="14">
        <v>70</v>
      </c>
      <c r="D44" s="14" t="s">
        <v>3</v>
      </c>
      <c r="E44" s="11" t="s">
        <v>264</v>
      </c>
      <c r="F44" s="11" t="s">
        <v>125</v>
      </c>
      <c r="H44" s="14" t="s">
        <v>89</v>
      </c>
      <c r="K44" s="47"/>
      <c r="L44" s="47"/>
      <c r="M44" s="47"/>
    </row>
    <row r="45" spans="1:13" x14ac:dyDescent="0.3">
      <c r="A45" s="14">
        <v>3</v>
      </c>
      <c r="B45" s="14" t="s">
        <v>15</v>
      </c>
      <c r="C45" s="14">
        <v>70</v>
      </c>
      <c r="D45" s="14" t="s">
        <v>3</v>
      </c>
      <c r="E45" s="11" t="s">
        <v>265</v>
      </c>
      <c r="H45" s="14" t="s">
        <v>89</v>
      </c>
      <c r="K45" s="47"/>
      <c r="L45" s="47"/>
      <c r="M45" s="47"/>
    </row>
    <row r="46" spans="1:13" x14ac:dyDescent="0.3">
      <c r="A46" s="14">
        <v>16</v>
      </c>
      <c r="B46" s="14" t="s">
        <v>15</v>
      </c>
      <c r="C46" s="14">
        <v>70</v>
      </c>
      <c r="D46" s="14" t="s">
        <v>3</v>
      </c>
      <c r="E46" s="11" t="s">
        <v>266</v>
      </c>
      <c r="H46" s="14" t="s">
        <v>89</v>
      </c>
      <c r="K46" s="47"/>
      <c r="L46" s="47"/>
      <c r="M46" s="47"/>
    </row>
    <row r="47" spans="1:13" x14ac:dyDescent="0.3">
      <c r="A47" s="14">
        <v>5</v>
      </c>
      <c r="B47" s="14" t="s">
        <v>15</v>
      </c>
      <c r="C47" s="14">
        <v>80</v>
      </c>
      <c r="D47" s="14" t="s">
        <v>3</v>
      </c>
      <c r="E47" s="11" t="s">
        <v>267</v>
      </c>
      <c r="H47" s="14" t="s">
        <v>11</v>
      </c>
      <c r="K47" s="47"/>
      <c r="L47" s="47"/>
      <c r="M47" s="47"/>
    </row>
    <row r="48" spans="1:13" x14ac:dyDescent="0.3">
      <c r="A48" s="14">
        <v>1</v>
      </c>
      <c r="B48" s="14" t="s">
        <v>32</v>
      </c>
      <c r="C48" s="14">
        <v>160</v>
      </c>
      <c r="D48" s="14" t="s">
        <v>3</v>
      </c>
      <c r="E48" s="11" t="s">
        <v>268</v>
      </c>
      <c r="H48" s="14" t="s">
        <v>89</v>
      </c>
      <c r="K48" s="47"/>
      <c r="L48" s="47"/>
      <c r="M48" s="47"/>
    </row>
    <row r="49" spans="1:13" x14ac:dyDescent="0.3">
      <c r="A49" s="14">
        <v>2</v>
      </c>
      <c r="B49" s="14" t="s">
        <v>15</v>
      </c>
      <c r="C49" s="14">
        <v>60</v>
      </c>
      <c r="D49" s="14" t="s">
        <v>3</v>
      </c>
      <c r="E49" s="11" t="s">
        <v>268</v>
      </c>
      <c r="H49" s="14" t="s">
        <v>89</v>
      </c>
      <c r="K49" s="47"/>
      <c r="L49" s="47"/>
      <c r="M49" s="47"/>
    </row>
    <row r="50" spans="1:13" x14ac:dyDescent="0.3">
      <c r="A50" s="14">
        <v>1</v>
      </c>
      <c r="B50" s="14" t="s">
        <v>14</v>
      </c>
      <c r="C50" s="14">
        <v>230</v>
      </c>
      <c r="D50" s="14" t="s">
        <v>182</v>
      </c>
      <c r="E50" s="11" t="s">
        <v>269</v>
      </c>
      <c r="H50" s="14" t="s">
        <v>89</v>
      </c>
      <c r="K50" s="47"/>
      <c r="L50" s="47"/>
      <c r="M50" s="47"/>
    </row>
    <row r="51" spans="1:13" x14ac:dyDescent="0.3">
      <c r="A51" s="14">
        <v>1</v>
      </c>
      <c r="B51" s="14" t="s">
        <v>15</v>
      </c>
      <c r="C51" s="14">
        <v>60</v>
      </c>
      <c r="D51" s="14" t="s">
        <v>182</v>
      </c>
      <c r="E51" s="11" t="s">
        <v>193</v>
      </c>
      <c r="H51" s="14" t="s">
        <v>89</v>
      </c>
      <c r="K51" s="47"/>
      <c r="L51" s="47"/>
      <c r="M51" s="47"/>
    </row>
    <row r="52" spans="1:13" x14ac:dyDescent="0.3">
      <c r="A52" s="14">
        <v>10</v>
      </c>
      <c r="B52" s="14" t="s">
        <v>15</v>
      </c>
      <c r="C52" s="14">
        <v>60</v>
      </c>
      <c r="D52" s="14" t="s">
        <v>182</v>
      </c>
      <c r="E52" s="11" t="s">
        <v>270</v>
      </c>
      <c r="H52" s="14" t="s">
        <v>89</v>
      </c>
      <c r="K52" s="47"/>
      <c r="L52" s="47"/>
      <c r="M52" s="47"/>
    </row>
    <row r="53" spans="1:13" x14ac:dyDescent="0.3">
      <c r="A53" s="14">
        <v>2</v>
      </c>
      <c r="B53" s="14" t="s">
        <v>15</v>
      </c>
      <c r="C53" s="14">
        <v>70</v>
      </c>
      <c r="D53" s="14" t="s">
        <v>182</v>
      </c>
      <c r="H53" s="14" t="s">
        <v>89</v>
      </c>
      <c r="K53" s="47"/>
      <c r="L53" s="47"/>
      <c r="M53" s="47"/>
    </row>
    <row r="54" spans="1:13" x14ac:dyDescent="0.3">
      <c r="A54" s="14">
        <v>2</v>
      </c>
      <c r="B54" s="14" t="s">
        <v>14</v>
      </c>
      <c r="C54" s="14">
        <v>300</v>
      </c>
      <c r="D54" s="14" t="s">
        <v>182</v>
      </c>
      <c r="E54" s="11" t="s">
        <v>193</v>
      </c>
      <c r="H54" s="14" t="s">
        <v>11</v>
      </c>
      <c r="K54" s="47"/>
      <c r="L54" s="47"/>
      <c r="M54" s="47"/>
    </row>
    <row r="55" spans="1:13" x14ac:dyDescent="0.3">
      <c r="A55" s="14">
        <v>1</v>
      </c>
      <c r="B55" s="14" t="s">
        <v>15</v>
      </c>
      <c r="C55" s="14">
        <v>70</v>
      </c>
      <c r="D55" s="14" t="s">
        <v>49</v>
      </c>
      <c r="E55" s="11" t="s">
        <v>259</v>
      </c>
      <c r="H55" s="14" t="s">
        <v>89</v>
      </c>
      <c r="K55" s="47"/>
      <c r="L55" s="47"/>
      <c r="M55" s="47"/>
    </row>
    <row r="56" spans="1:13" x14ac:dyDescent="0.3">
      <c r="A56" s="14">
        <v>1</v>
      </c>
      <c r="B56" s="14" t="s">
        <v>14</v>
      </c>
      <c r="C56" s="14">
        <v>90</v>
      </c>
      <c r="D56" s="14" t="s">
        <v>49</v>
      </c>
      <c r="E56" s="11" t="s">
        <v>193</v>
      </c>
      <c r="H56" s="14" t="s">
        <v>92</v>
      </c>
      <c r="K56" s="47"/>
      <c r="L56" s="47"/>
      <c r="M56" s="47"/>
    </row>
    <row r="57" spans="1:13" x14ac:dyDescent="0.3">
      <c r="A57" s="14">
        <v>1</v>
      </c>
      <c r="B57" s="14" t="s">
        <v>15</v>
      </c>
      <c r="C57" s="14">
        <v>60</v>
      </c>
      <c r="D57" s="14" t="s">
        <v>49</v>
      </c>
      <c r="E57" s="11" t="s">
        <v>193</v>
      </c>
      <c r="H57" s="14" t="s">
        <v>89</v>
      </c>
      <c r="K57" s="47"/>
      <c r="L57" s="47"/>
      <c r="M57" s="47"/>
    </row>
    <row r="58" spans="1:13" x14ac:dyDescent="0.3">
      <c r="A58" s="14">
        <v>3</v>
      </c>
      <c r="B58" s="14" t="s">
        <v>14</v>
      </c>
      <c r="C58" s="14">
        <v>250</v>
      </c>
      <c r="D58" s="14" t="s">
        <v>49</v>
      </c>
      <c r="E58" s="11" t="s">
        <v>193</v>
      </c>
      <c r="H58" s="14" t="s">
        <v>92</v>
      </c>
      <c r="K58" s="47"/>
      <c r="L58" s="47"/>
      <c r="M58" s="47"/>
    </row>
    <row r="59" spans="1:13" x14ac:dyDescent="0.3">
      <c r="A59" s="14">
        <v>2</v>
      </c>
      <c r="B59" s="14" t="s">
        <v>32</v>
      </c>
      <c r="C59" s="14">
        <v>70</v>
      </c>
      <c r="D59" s="14" t="s">
        <v>49</v>
      </c>
      <c r="E59" s="11" t="s">
        <v>193</v>
      </c>
      <c r="H59" s="14" t="s">
        <v>92</v>
      </c>
      <c r="K59" s="47"/>
      <c r="L59" s="47"/>
      <c r="M59" s="47"/>
    </row>
    <row r="60" spans="1:13" x14ac:dyDescent="0.3">
      <c r="A60" s="14">
        <v>1</v>
      </c>
      <c r="B60" s="14" t="s">
        <v>16</v>
      </c>
      <c r="C60" s="14">
        <v>40</v>
      </c>
      <c r="D60" s="14" t="s">
        <v>49</v>
      </c>
      <c r="F60" s="11" t="s">
        <v>126</v>
      </c>
      <c r="H60" s="14" t="s">
        <v>93</v>
      </c>
      <c r="K60" s="47"/>
      <c r="L60" s="47"/>
      <c r="M60" s="47"/>
    </row>
    <row r="61" spans="1:13" x14ac:dyDescent="0.3">
      <c r="A61" s="14">
        <v>1</v>
      </c>
      <c r="B61" s="14" t="s">
        <v>32</v>
      </c>
      <c r="C61" s="14">
        <v>60</v>
      </c>
      <c r="D61" s="14" t="s">
        <v>49</v>
      </c>
      <c r="E61" s="11" t="s">
        <v>193</v>
      </c>
      <c r="H61" s="14" t="s">
        <v>11</v>
      </c>
      <c r="K61" s="47"/>
      <c r="L61" s="47"/>
      <c r="M61" s="47"/>
    </row>
    <row r="62" spans="1:13" x14ac:dyDescent="0.3">
      <c r="A62" s="14">
        <v>1</v>
      </c>
      <c r="B62" s="14" t="s">
        <v>15</v>
      </c>
      <c r="C62" s="14">
        <v>70</v>
      </c>
      <c r="D62" s="14" t="s">
        <v>49</v>
      </c>
      <c r="E62" s="11" t="s">
        <v>271</v>
      </c>
      <c r="H62" s="14" t="s">
        <v>89</v>
      </c>
      <c r="K62" s="47"/>
      <c r="L62" s="47"/>
      <c r="M62" s="47"/>
    </row>
    <row r="63" spans="1:13" x14ac:dyDescent="0.3">
      <c r="A63" s="14">
        <v>1</v>
      </c>
      <c r="B63" s="14" t="s">
        <v>32</v>
      </c>
      <c r="C63" s="14">
        <v>60</v>
      </c>
      <c r="D63" s="14" t="s">
        <v>49</v>
      </c>
      <c r="E63" s="11" t="s">
        <v>193</v>
      </c>
      <c r="H63" s="14" t="s">
        <v>93</v>
      </c>
      <c r="K63" s="47"/>
      <c r="L63" s="47"/>
      <c r="M63" s="47"/>
    </row>
    <row r="64" spans="1:13" x14ac:dyDescent="0.3">
      <c r="A64" s="14">
        <v>2</v>
      </c>
      <c r="B64" s="14" t="s">
        <v>32</v>
      </c>
      <c r="C64" s="14">
        <v>60</v>
      </c>
      <c r="D64" s="14" t="s">
        <v>49</v>
      </c>
      <c r="E64" s="11" t="s">
        <v>272</v>
      </c>
      <c r="H64" s="14" t="s">
        <v>93</v>
      </c>
      <c r="K64" s="47"/>
      <c r="L64" s="47"/>
      <c r="M64" s="47"/>
    </row>
    <row r="65" spans="1:13" x14ac:dyDescent="0.3">
      <c r="A65" s="14">
        <v>1</v>
      </c>
      <c r="B65" s="14" t="s">
        <v>32</v>
      </c>
      <c r="C65" s="14">
        <v>90</v>
      </c>
      <c r="D65" s="14" t="s">
        <v>49</v>
      </c>
      <c r="E65" s="11" t="s">
        <v>193</v>
      </c>
      <c r="H65" s="14" t="s">
        <v>92</v>
      </c>
      <c r="K65" s="47"/>
      <c r="L65" s="47"/>
      <c r="M65" s="47"/>
    </row>
    <row r="66" spans="1:13" x14ac:dyDescent="0.3">
      <c r="A66" s="14">
        <v>1</v>
      </c>
      <c r="B66" s="14" t="s">
        <v>32</v>
      </c>
      <c r="C66" s="14">
        <v>60</v>
      </c>
      <c r="D66" s="14" t="s">
        <v>49</v>
      </c>
      <c r="E66" s="11" t="s">
        <v>272</v>
      </c>
      <c r="H66" s="14" t="s">
        <v>23</v>
      </c>
      <c r="K66" s="47"/>
      <c r="L66" s="47"/>
      <c r="M66" s="47"/>
    </row>
    <row r="67" spans="1:13" x14ac:dyDescent="0.3">
      <c r="A67" s="14">
        <v>2</v>
      </c>
      <c r="B67" s="14" t="s">
        <v>15</v>
      </c>
      <c r="C67" s="14">
        <v>70</v>
      </c>
      <c r="D67" s="14" t="s">
        <v>49</v>
      </c>
      <c r="E67" s="11" t="s">
        <v>273</v>
      </c>
      <c r="H67" s="14" t="s">
        <v>89</v>
      </c>
      <c r="K67" s="47"/>
      <c r="L67" s="47"/>
      <c r="M67" s="47"/>
    </row>
    <row r="68" spans="1:13" x14ac:dyDescent="0.3">
      <c r="A68" s="14">
        <v>1</v>
      </c>
      <c r="B68" s="14" t="s">
        <v>16</v>
      </c>
      <c r="C68" s="14">
        <v>60</v>
      </c>
      <c r="D68" s="14" t="s">
        <v>49</v>
      </c>
      <c r="E68" s="11" t="s">
        <v>193</v>
      </c>
      <c r="H68" s="14" t="s">
        <v>11</v>
      </c>
      <c r="K68" s="47"/>
      <c r="L68" s="47"/>
      <c r="M68" s="47"/>
    </row>
    <row r="69" spans="1:13" x14ac:dyDescent="0.3">
      <c r="A69" s="14">
        <v>1</v>
      </c>
      <c r="B69" s="14" t="s">
        <v>14</v>
      </c>
      <c r="C69" s="14">
        <v>70</v>
      </c>
      <c r="D69" s="14" t="s">
        <v>34</v>
      </c>
      <c r="E69" s="11" t="s">
        <v>261</v>
      </c>
      <c r="H69" s="14" t="s">
        <v>11</v>
      </c>
      <c r="K69" s="47"/>
      <c r="L69" s="47"/>
      <c r="M69" s="47"/>
    </row>
    <row r="70" spans="1:13" x14ac:dyDescent="0.3">
      <c r="A70" s="14">
        <v>60</v>
      </c>
      <c r="B70" s="14" t="s">
        <v>15</v>
      </c>
      <c r="C70" s="14">
        <v>80</v>
      </c>
      <c r="D70" s="14" t="s">
        <v>34</v>
      </c>
      <c r="E70" s="11" t="s">
        <v>274</v>
      </c>
      <c r="H70" s="14" t="s">
        <v>11</v>
      </c>
      <c r="K70" s="47"/>
      <c r="L70" s="47"/>
      <c r="M70" s="47"/>
    </row>
    <row r="71" spans="1:13" x14ac:dyDescent="0.3">
      <c r="A71" s="14">
        <v>2</v>
      </c>
      <c r="B71" s="14" t="s">
        <v>15</v>
      </c>
      <c r="C71" s="14">
        <v>60</v>
      </c>
      <c r="D71" s="14" t="s">
        <v>34</v>
      </c>
      <c r="E71" s="11" t="s">
        <v>275</v>
      </c>
      <c r="H71" s="14" t="s">
        <v>23</v>
      </c>
      <c r="K71" s="47"/>
      <c r="L71" s="47"/>
      <c r="M71" s="47"/>
    </row>
    <row r="72" spans="1:13" x14ac:dyDescent="0.3">
      <c r="A72" s="14">
        <v>6</v>
      </c>
      <c r="B72" s="14" t="s">
        <v>15</v>
      </c>
      <c r="C72" s="14">
        <v>70</v>
      </c>
      <c r="D72" s="14" t="s">
        <v>34</v>
      </c>
      <c r="E72" s="11" t="s">
        <v>193</v>
      </c>
      <c r="H72" s="14" t="s">
        <v>89</v>
      </c>
      <c r="K72" s="47"/>
      <c r="L72" s="47"/>
      <c r="M72" s="47"/>
    </row>
    <row r="73" spans="1:13" x14ac:dyDescent="0.3">
      <c r="A73" s="14">
        <v>1</v>
      </c>
      <c r="B73" s="14" t="s">
        <v>14</v>
      </c>
      <c r="C73" s="14">
        <v>70</v>
      </c>
      <c r="D73" s="14" t="s">
        <v>34</v>
      </c>
      <c r="E73" s="11" t="s">
        <v>193</v>
      </c>
      <c r="H73" s="14" t="s">
        <v>89</v>
      </c>
      <c r="K73" s="47"/>
      <c r="L73" s="47"/>
      <c r="M73" s="47"/>
    </row>
    <row r="74" spans="1:13" x14ac:dyDescent="0.3">
      <c r="A74" s="14">
        <v>2</v>
      </c>
      <c r="B74" s="14" t="s">
        <v>14</v>
      </c>
      <c r="C74" s="14">
        <v>60</v>
      </c>
      <c r="D74" s="14" t="s">
        <v>34</v>
      </c>
      <c r="E74" s="11" t="s">
        <v>193</v>
      </c>
      <c r="H74" s="14" t="s">
        <v>11</v>
      </c>
      <c r="K74" s="47"/>
      <c r="L74" s="47"/>
      <c r="M74" s="47"/>
    </row>
    <row r="75" spans="1:13" x14ac:dyDescent="0.3">
      <c r="A75" s="14">
        <v>1</v>
      </c>
      <c r="B75" s="14" t="s">
        <v>14</v>
      </c>
      <c r="C75" s="14">
        <v>80</v>
      </c>
      <c r="D75" s="14" t="s">
        <v>34</v>
      </c>
      <c r="E75" s="11" t="s">
        <v>193</v>
      </c>
      <c r="H75" s="14" t="s">
        <v>11</v>
      </c>
      <c r="K75" s="47"/>
      <c r="L75" s="47"/>
      <c r="M75" s="47"/>
    </row>
    <row r="76" spans="1:13" x14ac:dyDescent="0.3">
      <c r="A76" s="14">
        <v>1</v>
      </c>
      <c r="B76" s="14" t="s">
        <v>15</v>
      </c>
      <c r="C76" s="14">
        <v>70</v>
      </c>
      <c r="D76" s="14" t="s">
        <v>34</v>
      </c>
      <c r="E76" s="11" t="s">
        <v>193</v>
      </c>
      <c r="H76" s="14" t="s">
        <v>89</v>
      </c>
      <c r="K76" s="47"/>
      <c r="L76" s="47"/>
      <c r="M76" s="47"/>
    </row>
    <row r="77" spans="1:13" x14ac:dyDescent="0.3">
      <c r="A77" s="14">
        <v>1</v>
      </c>
      <c r="B77" s="14" t="s">
        <v>15</v>
      </c>
      <c r="C77" s="14">
        <v>60</v>
      </c>
      <c r="D77" s="14" t="s">
        <v>34</v>
      </c>
      <c r="E77" s="11" t="s">
        <v>261</v>
      </c>
      <c r="H77" s="14" t="s">
        <v>89</v>
      </c>
      <c r="K77" s="47"/>
      <c r="L77" s="47"/>
      <c r="M77" s="47"/>
    </row>
    <row r="78" spans="1:13" x14ac:dyDescent="0.3">
      <c r="A78" s="14">
        <v>1</v>
      </c>
      <c r="B78" s="14" t="s">
        <v>32</v>
      </c>
      <c r="C78" s="14">
        <v>120</v>
      </c>
      <c r="D78" s="14" t="s">
        <v>34</v>
      </c>
      <c r="E78" s="11" t="s">
        <v>193</v>
      </c>
      <c r="H78" s="14" t="s">
        <v>92</v>
      </c>
      <c r="K78" s="47"/>
      <c r="L78" s="47"/>
      <c r="M78" s="47"/>
    </row>
    <row r="79" spans="1:13" x14ac:dyDescent="0.3">
      <c r="A79" s="14">
        <v>1</v>
      </c>
      <c r="B79" s="14" t="s">
        <v>15</v>
      </c>
      <c r="C79" s="14">
        <v>50</v>
      </c>
      <c r="D79" s="14" t="s">
        <v>4</v>
      </c>
      <c r="E79" s="11" t="s">
        <v>259</v>
      </c>
      <c r="H79" s="14" t="s">
        <v>89</v>
      </c>
      <c r="K79" s="47"/>
      <c r="L79" s="47"/>
      <c r="M79" s="47"/>
    </row>
    <row r="80" spans="1:13" x14ac:dyDescent="0.3">
      <c r="A80" s="14">
        <v>1</v>
      </c>
      <c r="B80" s="14" t="s">
        <v>15</v>
      </c>
      <c r="C80" s="14">
        <v>70</v>
      </c>
      <c r="D80" s="14" t="s">
        <v>4</v>
      </c>
      <c r="E80" s="11" t="s">
        <v>193</v>
      </c>
      <c r="H80" s="14" t="s">
        <v>92</v>
      </c>
      <c r="K80" s="47"/>
      <c r="L80" s="47"/>
      <c r="M80" s="47"/>
    </row>
    <row r="81" spans="1:13" x14ac:dyDescent="0.3">
      <c r="A81" s="14">
        <v>2</v>
      </c>
      <c r="B81" s="14" t="s">
        <v>15</v>
      </c>
      <c r="C81" s="14">
        <v>70</v>
      </c>
      <c r="D81" s="14" t="s">
        <v>4</v>
      </c>
      <c r="E81" s="11" t="s">
        <v>276</v>
      </c>
      <c r="H81" s="14" t="s">
        <v>89</v>
      </c>
      <c r="K81" s="47"/>
      <c r="L81" s="47"/>
      <c r="M81" s="47"/>
    </row>
    <row r="82" spans="1:13" x14ac:dyDescent="0.3">
      <c r="A82" s="14">
        <v>2</v>
      </c>
      <c r="B82" s="14" t="s">
        <v>14</v>
      </c>
      <c r="C82" s="14">
        <v>70</v>
      </c>
      <c r="D82" s="14" t="s">
        <v>4</v>
      </c>
      <c r="E82" s="11" t="s">
        <v>276</v>
      </c>
      <c r="H82" s="14" t="s">
        <v>89</v>
      </c>
      <c r="K82" s="47"/>
      <c r="L82" s="47"/>
      <c r="M82" s="47"/>
    </row>
    <row r="83" spans="1:13" x14ac:dyDescent="0.3">
      <c r="A83" s="14">
        <v>1</v>
      </c>
      <c r="B83" s="14" t="s">
        <v>32</v>
      </c>
      <c r="C83" s="14">
        <v>120</v>
      </c>
      <c r="D83" s="14" t="s">
        <v>4</v>
      </c>
      <c r="E83" s="11" t="s">
        <v>273</v>
      </c>
      <c r="H83" s="14" t="s">
        <v>89</v>
      </c>
      <c r="K83" s="47"/>
      <c r="L83" s="47"/>
      <c r="M83" s="47"/>
    </row>
    <row r="84" spans="1:13" x14ac:dyDescent="0.3">
      <c r="K84" s="47"/>
      <c r="L84" s="47"/>
      <c r="M84" s="47"/>
    </row>
    <row r="85" spans="1:13" x14ac:dyDescent="0.3">
      <c r="K85" s="47"/>
      <c r="L85" s="47"/>
      <c r="M85" s="47"/>
    </row>
    <row r="86" spans="1:13" x14ac:dyDescent="0.3">
      <c r="K86" s="47"/>
      <c r="L86" s="47"/>
      <c r="M86" s="47"/>
    </row>
    <row r="87" spans="1:13" x14ac:dyDescent="0.3">
      <c r="K87" s="47"/>
      <c r="L87" s="47"/>
      <c r="M87" s="47"/>
    </row>
    <row r="88" spans="1:13" x14ac:dyDescent="0.3">
      <c r="K88" s="47"/>
      <c r="L88" s="47"/>
      <c r="M88" s="47"/>
    </row>
    <row r="89" spans="1:13" x14ac:dyDescent="0.3">
      <c r="K89" s="47"/>
      <c r="L89" s="47"/>
      <c r="M89" s="47"/>
    </row>
    <row r="90" spans="1:13" x14ac:dyDescent="0.3">
      <c r="K90" s="47"/>
      <c r="L90" s="47"/>
      <c r="M90" s="47"/>
    </row>
    <row r="91" spans="1:13" x14ac:dyDescent="0.3">
      <c r="K91" s="47"/>
      <c r="L91" s="47"/>
      <c r="M91" s="47"/>
    </row>
    <row r="92" spans="1:13" x14ac:dyDescent="0.3">
      <c r="K92" s="47"/>
      <c r="L92" s="47"/>
      <c r="M92" s="47"/>
    </row>
    <row r="93" spans="1:13" x14ac:dyDescent="0.3">
      <c r="K93" s="47"/>
      <c r="L93" s="47"/>
      <c r="M93" s="47"/>
    </row>
    <row r="94" spans="1:13" x14ac:dyDescent="0.3">
      <c r="K94" s="47"/>
      <c r="L94" s="47"/>
      <c r="M94" s="47"/>
    </row>
    <row r="95" spans="1:13" x14ac:dyDescent="0.3">
      <c r="K95" s="47"/>
      <c r="L95" s="47"/>
      <c r="M95" s="47"/>
    </row>
    <row r="96" spans="1:13" x14ac:dyDescent="0.3">
      <c r="K96" s="47"/>
      <c r="L96" s="47"/>
      <c r="M96" s="47"/>
    </row>
    <row r="97" spans="11:13" x14ac:dyDescent="0.3">
      <c r="K97" s="47"/>
      <c r="L97" s="47"/>
      <c r="M97" s="47"/>
    </row>
    <row r="98" spans="11:13" x14ac:dyDescent="0.3">
      <c r="K98" s="47"/>
      <c r="L98" s="47"/>
      <c r="M98" s="47"/>
    </row>
    <row r="99" spans="11:13" x14ac:dyDescent="0.3">
      <c r="K99" s="47"/>
      <c r="L99" s="47"/>
      <c r="M99" s="47"/>
    </row>
    <row r="100" spans="11:13" x14ac:dyDescent="0.3">
      <c r="K100" s="47"/>
      <c r="L100" s="47"/>
      <c r="M100" s="47"/>
    </row>
    <row r="101" spans="11:13" x14ac:dyDescent="0.3">
      <c r="K101" s="47"/>
      <c r="L101" s="47"/>
      <c r="M101" s="47"/>
    </row>
    <row r="102" spans="11:13" x14ac:dyDescent="0.3">
      <c r="K102" s="47"/>
      <c r="L102" s="47"/>
      <c r="M102" s="47"/>
    </row>
    <row r="103" spans="11:13" x14ac:dyDescent="0.3">
      <c r="K103" s="47"/>
      <c r="L103" s="47"/>
      <c r="M103" s="47"/>
    </row>
    <row r="104" spans="11:13" x14ac:dyDescent="0.3">
      <c r="K104" s="47"/>
      <c r="L104" s="47"/>
      <c r="M104" s="47"/>
    </row>
    <row r="105" spans="11:13" x14ac:dyDescent="0.3">
      <c r="K105" s="47"/>
      <c r="L105" s="47"/>
      <c r="M105" s="47"/>
    </row>
    <row r="106" spans="11:13" x14ac:dyDescent="0.3">
      <c r="K106" s="47"/>
      <c r="L106" s="47"/>
      <c r="M106" s="47"/>
    </row>
    <row r="107" spans="11:13" x14ac:dyDescent="0.3">
      <c r="K107" s="47"/>
      <c r="L107" s="47"/>
      <c r="M107" s="47"/>
    </row>
    <row r="108" spans="11:13" x14ac:dyDescent="0.3">
      <c r="K108" s="47"/>
      <c r="L108" s="47"/>
      <c r="M108" s="47"/>
    </row>
    <row r="109" spans="11:13" x14ac:dyDescent="0.3">
      <c r="K109" s="47"/>
      <c r="L109" s="47"/>
      <c r="M109" s="47"/>
    </row>
    <row r="110" spans="11:13" x14ac:dyDescent="0.3">
      <c r="K110" s="47"/>
      <c r="L110" s="47"/>
      <c r="M110" s="47"/>
    </row>
    <row r="111" spans="11:13" x14ac:dyDescent="0.3">
      <c r="K111" s="47"/>
      <c r="L111" s="47"/>
      <c r="M111" s="47"/>
    </row>
    <row r="112" spans="11:13" x14ac:dyDescent="0.3">
      <c r="K112" s="47"/>
      <c r="L112" s="47"/>
      <c r="M112" s="47"/>
    </row>
    <row r="113" spans="11:13" x14ac:dyDescent="0.3">
      <c r="K113" s="47"/>
      <c r="L113" s="47"/>
      <c r="M113" s="47"/>
    </row>
    <row r="114" spans="11:13" x14ac:dyDescent="0.3">
      <c r="K114" s="47"/>
      <c r="L114" s="47"/>
      <c r="M114" s="47"/>
    </row>
    <row r="115" spans="11:13" x14ac:dyDescent="0.3">
      <c r="K115" s="47"/>
      <c r="L115" s="47"/>
      <c r="M115" s="47"/>
    </row>
    <row r="116" spans="11:13" x14ac:dyDescent="0.3">
      <c r="K116" s="47"/>
      <c r="L116" s="47"/>
      <c r="M116" s="47"/>
    </row>
    <row r="117" spans="11:13" x14ac:dyDescent="0.3">
      <c r="K117" s="47"/>
      <c r="L117" s="47"/>
      <c r="M117" s="47"/>
    </row>
    <row r="118" spans="11:13" x14ac:dyDescent="0.3">
      <c r="K118" s="47"/>
      <c r="L118" s="47"/>
      <c r="M118" s="47"/>
    </row>
    <row r="119" spans="11:13" x14ac:dyDescent="0.3">
      <c r="K119" s="47"/>
      <c r="L119" s="47"/>
      <c r="M119" s="47"/>
    </row>
    <row r="120" spans="11:13" x14ac:dyDescent="0.3">
      <c r="K120" s="47"/>
      <c r="L120" s="47"/>
      <c r="M120" s="47"/>
    </row>
    <row r="121" spans="11:13" x14ac:dyDescent="0.3">
      <c r="K121" s="47"/>
      <c r="L121" s="47"/>
      <c r="M121" s="47"/>
    </row>
    <row r="122" spans="11:13" x14ac:dyDescent="0.3">
      <c r="K122" s="47"/>
      <c r="L122" s="47"/>
      <c r="M122" s="47"/>
    </row>
    <row r="123" spans="11:13" x14ac:dyDescent="0.3">
      <c r="K123" s="47"/>
      <c r="L123" s="47"/>
      <c r="M123" s="47"/>
    </row>
    <row r="124" spans="11:13" x14ac:dyDescent="0.3">
      <c r="K124" s="47"/>
      <c r="L124" s="47"/>
      <c r="M124" s="47"/>
    </row>
    <row r="125" spans="11:13" x14ac:dyDescent="0.3">
      <c r="K125" s="47"/>
      <c r="L125" s="47"/>
      <c r="M125" s="47"/>
    </row>
    <row r="126" spans="11:13" x14ac:dyDescent="0.3">
      <c r="K126" s="47"/>
      <c r="L126" s="47"/>
      <c r="M126" s="47"/>
    </row>
    <row r="127" spans="11:13" x14ac:dyDescent="0.3">
      <c r="K127" s="47"/>
      <c r="L127" s="47"/>
      <c r="M127" s="47"/>
    </row>
    <row r="128" spans="11:13" x14ac:dyDescent="0.3">
      <c r="K128" s="47"/>
      <c r="L128" s="47"/>
      <c r="M128" s="47"/>
    </row>
    <row r="129" spans="11:13" x14ac:dyDescent="0.3">
      <c r="K129" s="47"/>
      <c r="L129" s="47"/>
      <c r="M129" s="47"/>
    </row>
    <row r="130" spans="11:13" x14ac:dyDescent="0.3">
      <c r="K130" s="47"/>
      <c r="L130" s="47"/>
      <c r="M130" s="47"/>
    </row>
    <row r="131" spans="11:13" x14ac:dyDescent="0.3">
      <c r="K131" s="47"/>
      <c r="L131" s="47"/>
      <c r="M131" s="47"/>
    </row>
    <row r="132" spans="11:13" x14ac:dyDescent="0.3">
      <c r="K132" s="47"/>
      <c r="L132" s="47"/>
      <c r="M132" s="47"/>
    </row>
    <row r="133" spans="11:13" x14ac:dyDescent="0.3">
      <c r="K133" s="47"/>
      <c r="L133" s="47"/>
      <c r="M133" s="47"/>
    </row>
    <row r="134" spans="11:13" x14ac:dyDescent="0.3">
      <c r="K134" s="47"/>
      <c r="L134" s="47"/>
      <c r="M134" s="47"/>
    </row>
    <row r="135" spans="11:13" x14ac:dyDescent="0.3">
      <c r="K135" s="47"/>
      <c r="L135" s="47"/>
      <c r="M135" s="47"/>
    </row>
    <row r="136" spans="11:13" x14ac:dyDescent="0.3">
      <c r="K136" s="47"/>
      <c r="L136" s="47"/>
      <c r="M136" s="47"/>
    </row>
    <row r="137" spans="11:13" x14ac:dyDescent="0.3">
      <c r="K137" s="47"/>
      <c r="L137" s="47"/>
      <c r="M137" s="4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2013 CHaMP Snorkel UTMLatLong</vt:lpstr>
      <vt:lpstr>106 snorkel</vt:lpstr>
      <vt:lpstr>133 snorkel(lost)</vt:lpstr>
      <vt:lpstr>213 snorkel</vt:lpstr>
      <vt:lpstr>214 snorkel</vt:lpstr>
      <vt:lpstr>427 snorkel</vt:lpstr>
      <vt:lpstr>482 snorkel</vt:lpstr>
      <vt:lpstr>559 snorkel</vt:lpstr>
      <vt:lpstr>595 snorkel</vt:lpstr>
      <vt:lpstr>595-unknown snorkel</vt:lpstr>
      <vt:lpstr>725 snorkel</vt:lpstr>
      <vt:lpstr>777 snorkel</vt:lpstr>
      <vt:lpstr>828 snorkel</vt:lpstr>
      <vt:lpstr>835 snorkel</vt:lpstr>
      <vt:lpstr>836 snorkel</vt:lpstr>
      <vt:lpstr>851 snorkel</vt:lpstr>
      <vt:lpstr>901 snorkel(lost)</vt:lpstr>
      <vt:lpstr>1013 snorkel</vt:lpstr>
      <vt:lpstr>1129 snorkel 1</vt:lpstr>
      <vt:lpstr>1129 snorkel</vt:lpstr>
      <vt:lpstr>1196 snorkel</vt:lpstr>
      <vt:lpstr>1503 snorkel</vt:lpstr>
      <vt:lpstr>1512 snorkel</vt:lpstr>
      <vt:lpstr>1524 snorkel</vt:lpstr>
      <vt:lpstr>1709 snorkel</vt:lpstr>
      <vt:lpstr>1711 snorkel</vt:lpstr>
      <vt:lpstr>2159 snorkel</vt:lpstr>
      <vt:lpstr>2166 snorkel</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2020-04-29T22:00:45Z</dcterms:modified>
</cp:coreProperties>
</file>